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'доходы'!$A$1:$FJ$144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<sst xmlns="http://schemas.openxmlformats.org/spreadsheetml/2006/main" count="1705" uniqueCount="510">
  <si>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</si>
  <si>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</si>
  <si>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</si>
  <si>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</si>
  <si>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</si>
  <si>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</si>
  <si>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</si>
  <si>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</si>
  <si>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</si>
  <si>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</si>
  <si>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</si>
  <si>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</si>
  <si>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</si>
  <si>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</si>
  <si>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</si>
  <si>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</si>
  <si>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</si>
  <si>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</si>
  <si>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</si>
  <si>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</si>
  <si>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</si>
  <si>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</si>
  <si>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</si>
  <si>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</si>
  <si>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</si>
  <si>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</si>
  <si>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</si>
  <si>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</si>
  <si>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</si>
  <si>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</si>
  <si>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</si>
  <si>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</si>
  <si>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</si>
  <si>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</si>
  <si>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</si>
  <si>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</si>
  <si>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</si>
  <si>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</si>
  <si>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</si>
  <si>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</si>
  <si>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</si>
  <si>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</si>
  <si>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</si>
  <si>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</si>
  <si>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</si>
  <si>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</si>
  <si>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</si>
  <si>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</si>
  <si>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</si>
  <si>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</si>
  <si>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</si>
  <si>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</si>
  <si>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</si>
  <si>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</si>
  <si>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</si>
  <si>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</si>
  <si>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</si>
  <si>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</si>
  <si>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</si>
  <si>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</si>
  <si>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</si>
  <si>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</si>
  <si>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</si>
  <si>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</si>
  <si>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</si>
  <si>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</si>
  <si>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</si>
  <si>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</si>
  <si>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</si>
  <si>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</si>
  <si>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</si>
  <si>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</si>
  <si>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</si>
  <si>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</si>
  <si>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</si>
  <si>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</si>
  <si>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</si>
  <si>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</si>
  <si>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</si>
  <si>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</si>
  <si>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</si>
  <si>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</si>
  <si>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</si>
  <si>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</si>
  <si>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</si>
  <si>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</si>
  <si>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</si>
  <si>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</si>
  <si>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</si>
  <si>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</si>
  <si>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</si>
  <si>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</si>
  <si>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</si>
  <si>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</si>
  <si>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</si>
  <si>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</si>
  <si>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</si>
  <si>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</si>
  <si>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</si>
  <si>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</si>
  <si>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</si>
  <si>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</si>
  <si>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</si>
  <si>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</si>
  <si>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</si>
  <si>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</si>
  <si>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</si>
  <si>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</si>
  <si>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</si>
  <si>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</si>
  <si>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</si>
  <si>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</si>
  <si>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</si>
  <si>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</si>
  <si>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</si>
  <si>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</si>
  <si>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</si>
  <si>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</si>
  <si>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</si>
  <si>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</si>
  <si>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</si>
  <si>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</si>
  <si>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</si>
  <si>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</si>
  <si>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</si>
  <si>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</si>
  <si>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</si>
  <si>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</si>
  <si>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</si>
  <si>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</si>
  <si>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</si>
  <si>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</si>
  <si>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</si>
  <si>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</si>
  <si>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</si>
  <si>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</si>
  <si>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</si>
  <si>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</si>
  <si>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</si>
  <si>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</si>
  <si>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</si>
  <si>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</si>
  <si>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</si>
  <si>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</si>
  <si>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</si>
  <si>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</si>
  <si>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</si>
  <si>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</si>
  <si>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</si>
  <si>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</si>
  <si>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</si>
  <si>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</si>
  <si>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</si>
  <si>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</si>
  <si>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</si>
  <si>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</si>
  <si>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</si>
  <si>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</si>
  <si>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</si>
  <si>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</si>
  <si>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</si>
  <si>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</si>
  <si>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</si>
  <si>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</si>
  <si>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</si>
  <si>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</si>
  <si>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</si>
  <si>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</si>
  <si>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</si>
  <si>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</si>
  <si>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</si>
  <si>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</si>
  <si>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</si>
  <si>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</si>
  <si>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</si>
  <si>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</si>
  <si>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</si>
  <si>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</si>
  <si>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</si>
  <si>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</si>
  <si>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</si>
  <si>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</si>
  <si>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</si>
  <si>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</si>
  <si>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</si>
  <si>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</si>
  <si>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</si>
  <si>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</si>
  <si>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</si>
  <si>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</si>
  <si>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</si>
  <si>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</si>
  <si>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</si>
  <si>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</si>
  <si>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</si>
  <si>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</si>
  <si>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</si>
  <si>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</si>
  <si>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</si>
  <si>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</si>
  <si>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</si>
  <si>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</si>
  <si>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</si>
  <si>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</si>
  <si>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</si>
  <si>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</si>
  <si>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</si>
  <si>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</si>
  <si>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</si>
  <si>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</si>
  <si>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</si>
  <si>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</si>
  <si>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</si>
  <si>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</si>
  <si>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</si>
  <si>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</si>
  <si>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</si>
  <si>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</si>
  <si>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</si>
  <si>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</si>
  <si>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</si>
  <si>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</si>
  <si>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</si>
  <si>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</si>
  <si>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</si>
  <si>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</si>
  <si>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</si>
  <si>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</si>
  <si>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</si>
  <si>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</si>
  <si>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</si>
  <si>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</si>
  <si>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</si>
  <si>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</si>
  <si>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</si>
  <si>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</si>
  <si>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</si>
  <si>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</si>
  <si>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</si>
  <si>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</si>
  <si>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</si>
  <si>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</si>
  <si>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</si>
  <si>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</si>
  <si>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</si>
  <si>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</si>
  <si>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</si>
  <si>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</si>
  <si>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</si>
  <si>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</si>
  <si>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</si>
  <si>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</si>
  <si>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</si>
  <si>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</si>
  <si>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</si>
  <si>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</si>
  <si>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</si>
  <si>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</si>
  <si>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</si>
  <si>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</si>
  <si>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</si>
  <si>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</si>
  <si>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</si>
  <si>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</si>
  <si>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</si>
  <si>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</si>
  <si>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</si>
  <si>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</si>
  <si>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</si>
  <si>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</si>
  <si>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</si>
  <si>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</si>
  <si>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</si>
  <si>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</si>
  <si>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</si>
  <si>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</si>
  <si>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</si>
  <si>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</si>
  <si>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</si>
  <si>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</si>
  <si>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</si>
  <si>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</si>
  <si>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</si>
  <si>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</si>
  <si>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</si>
  <si>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</si>
  <si>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</si>
  <si>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</si>
  <si>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</si>
  <si>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</si>
  <si>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</si>
  <si>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</si>
  <si>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</si>
  <si>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</si>
  <si>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</si>
  <si>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</si>
  <si>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</si>
  <si>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</si>
  <si>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</si>
  <si>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</si>
  <si>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</si>
  <si>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</si>
  <si>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</si>
  <si>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</si>
  <si>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</si>
  <si>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</si>
  <si>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</si>
  <si>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</si>
  <si>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</si>
  <si>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</si>
  <si>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</si>
  <si>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</si>
  <si>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</si>
  <si>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</si>
  <si>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</si>
  <si>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</si>
  <si>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</si>
  <si>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</si>
  <si>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</si>
  <si>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</si>
  <si>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</si>
  <si>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</si>
  <si>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</si>
  <si>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</si>
  <si>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</si>
  <si>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</si>
  <si>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</si>
  <si>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</si>
  <si>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</si>
  <si>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</si>
  <si>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</si>
  <si>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</si>
  <si>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</si>
  <si>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</si>
  <si>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</si>
  <si>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</si>
  <si>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</si>
  <si>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</si>
  <si>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</si>
  <si>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</si>
  <si>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</si>
  <si>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</si>
  <si>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</si>
  <si>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</si>
  <si>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</si>
  <si>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</si>
  <si>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</si>
  <si>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</si>
  <si>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</si>
  <si>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</si>
  <si>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</si>
  <si>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</si>
  <si>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</si>
  <si>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</si>
  <si>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</si>
  <si>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</si>
  <si>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</si>
  <si>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</si>
  <si>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</si>
  <si>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</si>
  <si>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</si>
  <si>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</si>
  <si>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</si>
  <si>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</si>
  <si>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</si>
  <si>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</si>
  <si>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</si>
  <si>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</si>
  <si>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</si>
  <si>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</si>
  <si>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</si>
  <si>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</si>
  <si>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</si>
  <si>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</si>
  <si>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</si>
  <si>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</si>
  <si>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</si>
  <si>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</si>
  <si>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</si>
  <si>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</si>
  <si>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</si>
  <si>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</si>
  <si>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</si>
  <si>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</si>
  <si>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</si>
  <si>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</si>
  <si>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</si>
  <si>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</si>
  <si>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</si>
  <si>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</si>
  <si>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</si>
  <si>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</si>
  <si>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</si>
  <si>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</si>
  <si>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</si>
  <si>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</si>
  <si>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</si>
  <si>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</si>
  <si>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</si>
  <si>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</si>
  <si>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</si>
  <si>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</si>
  <si>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</si>
  <si>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</si>
  <si>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</si>
  <si>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</si>
  <si>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</si>
  <si>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</si>
  <si>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</si>
  <si>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</si>
  <si>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</si>
  <si>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</si>
  <si>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</si>
  <si>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</si>
  <si>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</si>
  <si>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</si>
  <si>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</si>
  <si>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</si>
  <si>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</si>
  <si>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</si>
  <si>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</si>
  <si>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</si>
  <si>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</si>
  <si>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</si>
  <si>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</si>
  <si>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</si>
  <si>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</si>
  <si>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</si>
  <si>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</si>
  <si>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</si>
  <si>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</si>
  <si>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</si>
  <si>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</si>
  <si>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</si>
  <si>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</si>
  <si>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</si>
  <si>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</si>
  <si>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</si>
  <si>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</si>
  <si>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</si>
  <si>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Расходы на мероприятия в рамках подпрограммы "Развитие субъектов среднего и малого предпринимательства"</t>
  </si>
  <si>
    <t>Е.П.Сиротенко</t>
  </si>
  <si>
    <t>123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</si>
  <si>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</si>
  <si>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</si>
  <si>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</si>
  <si>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</si>
  <si>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</si>
  <si>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</si>
  <si>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</si>
  <si>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</si>
  <si>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</si>
  <si>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</si>
  <si>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</si>
  <si>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</si>
  <si>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</si>
  <si>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</si>
  <si>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</si>
  <si>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1 11 09000 00 0000 000</t>
  </si>
  <si>
    <t>1 11 00000 00 0000 000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</si>
  <si>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</si>
  <si>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</si>
  <si>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</si>
  <si>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</si>
  <si>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</si>
  <si>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1 09 04053 10 0000 110</t>
  </si>
  <si>
    <t>1 09 04000 10 0000 000</t>
  </si>
  <si>
    <t>1 09 04050 10 0000 110</t>
  </si>
  <si>
    <t>1 09 04053 10 2100 110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</si>
  <si>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</si>
  <si>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</si>
  <si>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</si>
  <si>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</si>
  <si>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</si>
  <si>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0520028630</t>
  </si>
  <si>
    <t>Расходы на ремонт и обслуживание объектов газоснабжения</t>
  </si>
  <si>
    <t> Расходы на ремонт и содержание автодорог общего пользования местного значения</t>
  </si>
  <si>
    <t>0106</t>
  </si>
  <si>
    <t> 0314</t>
  </si>
  <si>
    <t>0314</t>
  </si>
  <si>
    <t>Штрафы за нарушение законодательства о налогах и сборах, законодательства о страховых взносах</t>
  </si>
  <si>
    <t xml:space="preserve"> Коммунальные услуги</t>
  </si>
  <si>
    <t> Бюджетные инвестиции (Увеличение стоимости материальных запасов)</t>
  </si>
  <si>
    <t xml:space="preserve">Расходы за счет средств резервного фонда Правительства Ростовской области в рамках подпрограммы "Развитие культуры"  муниципальной программы "Развитие культуры" для МБУК "СДК п.Красный сад" </t>
  </si>
  <si>
    <t>Н.П.Пивненко</t>
  </si>
  <si>
    <t>22 г</t>
  </si>
  <si>
    <t>1 13 00000 00 0000 000</t>
  </si>
  <si>
    <t>ДОХОДЫ ОТ ОКАЗАНИЯ ПЛАТНЫХ УСЛУГ И КОМПЕНСАЦИИ ЗАТРАТ ГОСУДАРСТВА</t>
  </si>
  <si>
    <t>1 13 02995 10 0000 130</t>
  </si>
  <si>
    <t>Доходы от компенсации затрат государства</t>
  </si>
  <si>
    <t>1 13 02000 00 0000 000</t>
  </si>
  <si>
    <t>Прочие доходы от компенсации затрат государства</t>
  </si>
  <si>
    <t>Прочие доходы от компенсации затрат бюджетов поселений</t>
  </si>
  <si>
    <t>1 13 02990 00 0000 130</t>
  </si>
  <si>
    <t>Прочие доходы от компенсации затрат бюджетов сельских поселений</t>
  </si>
  <si>
    <t>1 13 02995 00 0000 130</t>
  </si>
  <si>
    <t xml:space="preserve">Имущественный взнос "Ростовскому областному фонду содействия капитальному ремонту" </t>
  </si>
  <si>
    <t>0510068080</t>
  </si>
  <si>
    <t>225</t>
  </si>
  <si>
    <t>244</t>
  </si>
  <si>
    <t>2 02 15001 10 0000 150</t>
  </si>
  <si>
    <t>2 02 15001 00 0000 150</t>
  </si>
  <si>
    <t>2 02 15000 00 0000 150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</si>
  <si>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</si>
  <si>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</si>
  <si>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 0310</t>
  </si>
  <si>
    <t>Штрафы за нарушение законодательства о закупках и нарушение условий контрактов (договоров)</t>
  </si>
  <si>
    <t>июня</t>
  </si>
  <si>
    <t>01.06.2022</t>
  </si>
  <si>
    <t>муниципальные служащие+тех.+обсл.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</si>
</sst>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12" fillId="0" borderId="0" xfId="53" applyFont="1" applyFill="1" applyBorder="1" applyAlignment="1">
      <alignment vertical="center"/>
      <protection/>
    </xf>
    <xf numFmtId="0" fontId="12" fillId="0" borderId="0" xfId="53" applyFont="1" applyFill="1" applyAlignment="1">
      <alignment vertical="center"/>
      <protection/>
    </xf>
    <xf numFmtId="4" fontId="2" fillId="12" borderId="10" xfId="0" applyNumberFormat="1" applyFont="1" applyFill="1" applyBorder="1" applyAlignment="1">
      <alignment horizontal="right" wrapText="1"/>
    </xf>
    <xf numFmtId="4" fontId="16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49" fontId="9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4" fontId="15" fillId="0" borderId="10" xfId="53" applyNumberFormat="1" applyFont="1" applyFill="1" applyBorder="1" applyAlignment="1">
      <alignment horizontal="center" vertical="center"/>
      <protection/>
    </xf>
    <xf numFmtId="0" fontId="15" fillId="0" borderId="24" xfId="53" applyFont="1" applyFill="1" applyBorder="1" applyAlignment="1">
      <alignment horizontal="center" vertical="center"/>
      <protection/>
    </xf>
    <xf numFmtId="0" fontId="15" fillId="0" borderId="25" xfId="53" applyFont="1" applyFill="1" applyBorder="1" applyAlignment="1">
      <alignment horizontal="center" vertical="center"/>
      <protection/>
    </xf>
    <xf numFmtId="0" fontId="15" fillId="0" borderId="26" xfId="53" applyFont="1" applyFill="1" applyBorder="1" applyAlignment="1">
      <alignment horizontal="center" vertic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horizontal="left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>
      <alignment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28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29" xfId="53" applyFont="1" applyFill="1" applyBorder="1" applyAlignment="1">
      <alignment horizontal="center" vertical="top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0" fontId="7" fillId="0" borderId="31" xfId="53" applyFont="1" applyFill="1" applyBorder="1" applyAlignment="1">
      <alignment horizontal="center"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34" xfId="53" applyNumberFormat="1" applyFont="1" applyFill="1" applyBorder="1" applyAlignment="1">
      <alignment horizontal="center"/>
      <protection/>
    </xf>
    <xf numFmtId="49" fontId="7" fillId="0" borderId="35" xfId="53" applyNumberFormat="1" applyFont="1" applyFill="1" applyBorder="1" applyAlignment="1">
      <alignment horizontal="center"/>
      <protection/>
    </xf>
    <xf numFmtId="49" fontId="7" fillId="0" borderId="36" xfId="53" applyNumberFormat="1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14" fillId="0" borderId="23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vertical="center" wrapText="1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 vertical="center"/>
      <protection/>
    </xf>
    <xf numFmtId="4" fontId="14" fillId="0" borderId="24" xfId="53" applyNumberFormat="1" applyFont="1" applyFill="1" applyBorder="1" applyAlignment="1">
      <alignment horizontal="center" vertical="center"/>
      <protection/>
    </xf>
    <xf numFmtId="4" fontId="14" fillId="0" borderId="25" xfId="53" applyNumberFormat="1" applyFont="1" applyFill="1" applyBorder="1" applyAlignment="1">
      <alignment horizontal="center" vertical="center"/>
      <protection/>
    </xf>
    <xf numFmtId="4" fontId="14" fillId="0" borderId="26" xfId="53" applyNumberFormat="1" applyFont="1" applyFill="1" applyBorder="1" applyAlignment="1">
      <alignment horizontal="center" vertical="center"/>
      <protection/>
    </xf>
    <xf numFmtId="173" fontId="14" fillId="0" borderId="10" xfId="44" applyNumberFormat="1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8" fillId="0" borderId="10" xfId="53" applyNumberFormat="1" applyFont="1" applyFill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0" fontId="6" fillId="0" borderId="10" xfId="53" applyFont="1" applyBorder="1" applyAlignment="1">
      <alignment horizont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6" fillId="0" borderId="13" xfId="53" applyFont="1" applyBorder="1" applyAlignment="1">
      <alignment horizontal="center"/>
      <protection/>
    </xf>
    <xf numFmtId="0" fontId="6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/>
      <protection/>
    </xf>
    <xf numFmtId="4" fontId="9" fillId="0" borderId="25" xfId="53" applyNumberFormat="1" applyFont="1" applyFill="1" applyBorder="1" applyAlignment="1">
      <alignment/>
      <protection/>
    </xf>
    <xf numFmtId="4" fontId="9" fillId="0" borderId="26" xfId="53" applyNumberFormat="1" applyFont="1" applyFill="1" applyBorder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tabSelected="1" view="pageBreakPreview" zoomScale="60" zoomScaleNormal="75" workbookViewId="0" topLeftCell="A1">
      <selection activeCell="BI6" sqref="BI6:CD6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201" t="s">
        <v>314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99" t="s">
        <v>357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200"/>
      <c r="EG2" s="200"/>
      <c r="EH2" s="200"/>
      <c r="EI2" s="200"/>
      <c r="EJ2" s="200"/>
      <c r="EK2" s="200"/>
      <c r="EL2" s="200"/>
      <c r="EM2" s="200"/>
      <c r="EN2" s="200"/>
      <c r="EO2" s="200"/>
      <c r="EP2" s="200"/>
      <c r="EQ2" s="200"/>
      <c r="ER2" s="55"/>
      <c r="ES2" s="55"/>
      <c r="ET2" s="193" t="s">
        <v>313</v>
      </c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5"/>
    </row>
    <row r="3" spans="1:166" s="35" customFormat="1" ht="27.75" customHeight="1">
      <c r="A3" s="199" t="s">
        <v>358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  <c r="EI3" s="200"/>
      <c r="EJ3" s="200"/>
      <c r="EK3" s="94"/>
      <c r="EL3" s="94"/>
      <c r="EM3" s="94"/>
      <c r="EN3" s="94"/>
      <c r="EO3" s="94"/>
      <c r="EP3" s="94"/>
      <c r="EQ3" s="94"/>
      <c r="ER3" s="55"/>
      <c r="ES3" s="55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7"/>
    </row>
    <row r="4" spans="1:166" s="35" customFormat="1" ht="27.75" customHeight="1" thickBo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200" t="s">
        <v>359</v>
      </c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55"/>
      <c r="ES4" s="55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7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312</v>
      </c>
      <c r="ER5" s="55"/>
      <c r="ES5" s="55"/>
      <c r="ET5" s="196" t="s">
        <v>317</v>
      </c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8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0"/>
      <c r="BC6" s="80"/>
      <c r="BD6" s="80"/>
      <c r="BE6" s="80"/>
      <c r="BF6" s="80"/>
      <c r="BG6" s="80"/>
      <c r="BH6" s="81" t="s">
        <v>311</v>
      </c>
      <c r="BI6" s="203" t="s">
        <v>507</v>
      </c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5">
        <v>2022</v>
      </c>
      <c r="CF6" s="205"/>
      <c r="CG6" s="205"/>
      <c r="CH6" s="205"/>
      <c r="CI6" s="205"/>
      <c r="CJ6" s="206" t="s">
        <v>310</v>
      </c>
      <c r="CK6" s="206"/>
      <c r="CL6" s="80"/>
      <c r="CM6" s="79"/>
      <c r="CN6" s="79"/>
      <c r="CO6" s="79"/>
      <c r="CP6" s="79"/>
      <c r="CQ6" s="55"/>
      <c r="CR6" s="55"/>
      <c r="CS6" s="55"/>
      <c r="CT6" s="55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309</v>
      </c>
      <c r="ER6" s="55"/>
      <c r="ES6" s="55"/>
      <c r="ET6" s="183" t="s">
        <v>508</v>
      </c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5"/>
    </row>
    <row r="7" spans="1:166" s="35" customFormat="1" ht="24" customHeight="1">
      <c r="A7" s="189" t="s">
        <v>360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80"/>
      <c r="BD7" s="80"/>
      <c r="BE7" s="80"/>
      <c r="BF7" s="80"/>
      <c r="BG7" s="80"/>
      <c r="BH7" s="81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81"/>
      <c r="CF7" s="81"/>
      <c r="CG7" s="81"/>
      <c r="CH7" s="81"/>
      <c r="CI7" s="81"/>
      <c r="CJ7" s="96"/>
      <c r="CK7" s="96"/>
      <c r="CL7" s="80"/>
      <c r="CM7" s="79"/>
      <c r="CN7" s="79"/>
      <c r="CO7" s="79"/>
      <c r="CP7" s="79"/>
      <c r="CQ7" s="55"/>
      <c r="CR7" s="55"/>
      <c r="CS7" s="55"/>
      <c r="CT7" s="55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8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100"/>
    </row>
    <row r="8" spans="1:166" s="35" customFormat="1" ht="24" customHeight="1">
      <c r="A8" s="189" t="s">
        <v>361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80"/>
      <c r="BD8" s="80"/>
      <c r="BE8" s="80"/>
      <c r="BF8" s="80"/>
      <c r="BG8" s="80"/>
      <c r="BH8" s="81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81"/>
      <c r="CF8" s="81"/>
      <c r="CG8" s="81"/>
      <c r="CH8" s="81"/>
      <c r="CI8" s="81"/>
      <c r="CJ8" s="96"/>
      <c r="CK8" s="96"/>
      <c r="CL8" s="80"/>
      <c r="CM8" s="79"/>
      <c r="CN8" s="79"/>
      <c r="CO8" s="79"/>
      <c r="CP8" s="79"/>
      <c r="CQ8" s="55"/>
      <c r="CR8" s="55"/>
      <c r="CS8" s="55"/>
      <c r="CT8" s="55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8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100"/>
    </row>
    <row r="9" spans="1:166" s="35" customFormat="1" ht="24" customHeight="1">
      <c r="A9" s="189" t="s">
        <v>361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80"/>
      <c r="BD9" s="80"/>
      <c r="BE9" s="80"/>
      <c r="BF9" s="80"/>
      <c r="BG9" s="80"/>
      <c r="BH9" s="81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81"/>
      <c r="CF9" s="81"/>
      <c r="CG9" s="81"/>
      <c r="CH9" s="81"/>
      <c r="CI9" s="81"/>
      <c r="CJ9" s="96"/>
      <c r="CK9" s="96"/>
      <c r="CL9" s="80"/>
      <c r="CM9" s="79"/>
      <c r="CN9" s="79"/>
      <c r="CO9" s="79"/>
      <c r="CP9" s="79"/>
      <c r="CQ9" s="55"/>
      <c r="CR9" s="55"/>
      <c r="CS9" s="55"/>
      <c r="CT9" s="55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8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100"/>
    </row>
    <row r="10" spans="1:166" s="35" customFormat="1" ht="24" customHeight="1">
      <c r="A10" s="189" t="s">
        <v>362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55"/>
      <c r="BD10" s="55"/>
      <c r="BE10" s="204" t="s">
        <v>308</v>
      </c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307</v>
      </c>
      <c r="ER10" s="55"/>
      <c r="ES10" s="55"/>
      <c r="ET10" s="176" t="s">
        <v>306</v>
      </c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8"/>
    </row>
    <row r="11" spans="1:166" s="35" customFormat="1" ht="32.25" customHeight="1">
      <c r="A11" s="57" t="s">
        <v>305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207" t="s">
        <v>304</v>
      </c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83" t="s">
        <v>364</v>
      </c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5"/>
    </row>
    <row r="12" spans="1:166" s="35" customFormat="1" ht="29.25" customHeight="1">
      <c r="A12" s="57" t="s">
        <v>363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83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5"/>
    </row>
    <row r="13" spans="1:166" s="35" customFormat="1" ht="27" customHeight="1" thickBot="1">
      <c r="A13" s="57" t="s">
        <v>303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302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301</v>
      </c>
      <c r="ER13" s="55"/>
      <c r="ES13" s="55"/>
      <c r="ET13" s="186">
        <v>383</v>
      </c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8"/>
    </row>
    <row r="14" spans="1:166" s="35" customFormat="1" ht="29.25" customHeight="1">
      <c r="A14" s="153" t="s">
        <v>300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5"/>
    </row>
    <row r="15" spans="1:167" s="35" customFormat="1" ht="19.5" customHeight="1">
      <c r="A15" s="156" t="s">
        <v>156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8"/>
      <c r="AN15" s="156" t="s">
        <v>155</v>
      </c>
      <c r="AO15" s="157"/>
      <c r="AP15" s="157"/>
      <c r="AQ15" s="157"/>
      <c r="AR15" s="157"/>
      <c r="AS15" s="158"/>
      <c r="AT15" s="162" t="s">
        <v>365</v>
      </c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4"/>
      <c r="BJ15" s="162" t="s">
        <v>366</v>
      </c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4"/>
      <c r="CF15" s="174" t="s">
        <v>154</v>
      </c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3"/>
      <c r="ET15" s="175" t="s">
        <v>153</v>
      </c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38"/>
    </row>
    <row r="16" spans="1:167" s="35" customFormat="1" ht="75.75" customHeight="1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1"/>
      <c r="AN16" s="159"/>
      <c r="AO16" s="160"/>
      <c r="AP16" s="160"/>
      <c r="AQ16" s="160"/>
      <c r="AR16" s="160"/>
      <c r="AS16" s="161"/>
      <c r="AT16" s="165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7"/>
      <c r="BJ16" s="165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7"/>
      <c r="CF16" s="172" t="s">
        <v>367</v>
      </c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3"/>
      <c r="CW16" s="174" t="s">
        <v>152</v>
      </c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3"/>
      <c r="DN16" s="174" t="s">
        <v>151</v>
      </c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3"/>
      <c r="EE16" s="174" t="s">
        <v>150</v>
      </c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3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38"/>
    </row>
    <row r="17" spans="1:167" s="35" customFormat="1" ht="16.5" customHeight="1">
      <c r="A17" s="168">
        <v>1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70"/>
      <c r="AN17" s="168">
        <v>2</v>
      </c>
      <c r="AO17" s="169"/>
      <c r="AP17" s="169"/>
      <c r="AQ17" s="169"/>
      <c r="AR17" s="169"/>
      <c r="AS17" s="170"/>
      <c r="AT17" s="168">
        <v>3</v>
      </c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70"/>
      <c r="BJ17" s="168">
        <v>4</v>
      </c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70"/>
      <c r="CF17" s="168">
        <v>5</v>
      </c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70"/>
      <c r="CW17" s="168">
        <v>6</v>
      </c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70"/>
      <c r="DN17" s="168">
        <v>7</v>
      </c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70"/>
      <c r="EE17" s="168">
        <v>8</v>
      </c>
      <c r="EF17" s="169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69"/>
      <c r="ES17" s="170"/>
      <c r="ET17" s="171">
        <v>9</v>
      </c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38"/>
    </row>
    <row r="18" spans="1:167" s="45" customFormat="1" ht="29.25" customHeight="1">
      <c r="A18" s="180" t="s">
        <v>299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2"/>
      <c r="AN18" s="132" t="s">
        <v>298</v>
      </c>
      <c r="AO18" s="132"/>
      <c r="AP18" s="132"/>
      <c r="AQ18" s="132"/>
      <c r="AR18" s="132"/>
      <c r="AS18" s="13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34">
        <f>BJ20+BJ117</f>
        <v>15472900</v>
      </c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>
        <f>CF20+CF117</f>
        <v>6739579.979999999</v>
      </c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30">
        <f>CF18</f>
        <v>6739579.979999999</v>
      </c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50"/>
    </row>
    <row r="19" spans="1:167" s="35" customFormat="1" ht="15" customHeight="1">
      <c r="A19" s="135" t="s">
        <v>148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28" t="s">
        <v>297</v>
      </c>
      <c r="AO19" s="128"/>
      <c r="AP19" s="128"/>
      <c r="AQ19" s="128"/>
      <c r="AR19" s="128"/>
      <c r="AS19" s="128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38"/>
    </row>
    <row r="20" spans="1:167" s="45" customFormat="1" ht="24" customHeight="1">
      <c r="A20" s="131" t="s">
        <v>296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2"/>
      <c r="AO20" s="132"/>
      <c r="AP20" s="132"/>
      <c r="AQ20" s="132"/>
      <c r="AR20" s="132"/>
      <c r="AS20" s="132"/>
      <c r="AT20" s="152" t="s">
        <v>295</v>
      </c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34">
        <f>BJ21+BJ67+BJ86+BJ90+BJ95+BJ104+BJ42+BJ109+BJ36</f>
        <v>5256400</v>
      </c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>
        <f>CF21+CF42+CF67+CF86+CF95+CF99+CF104</f>
        <v>2161292.86</v>
      </c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30">
        <f aca="true" t="shared" si="0" ref="EE20:EE53">CF20</f>
        <v>2161292.86</v>
      </c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50"/>
    </row>
    <row r="21" spans="1:167" s="45" customFormat="1" ht="26.25" customHeight="1">
      <c r="A21" s="143" t="s">
        <v>294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32"/>
      <c r="AO21" s="132"/>
      <c r="AP21" s="132"/>
      <c r="AQ21" s="132"/>
      <c r="AR21" s="132"/>
      <c r="AS21" s="132"/>
      <c r="AT21" s="152" t="s">
        <v>293</v>
      </c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34">
        <f>BJ22</f>
        <v>730100</v>
      </c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>
        <f>CF22</f>
        <v>420324.24000000005</v>
      </c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30">
        <f t="shared" si="0"/>
        <v>420324.24000000005</v>
      </c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53"/>
      <c r="FJ21" s="53"/>
      <c r="FK21" s="50"/>
    </row>
    <row r="22" spans="1:167" s="45" customFormat="1" ht="27.75" customHeight="1">
      <c r="A22" s="143" t="s">
        <v>281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32"/>
      <c r="AO22" s="132"/>
      <c r="AP22" s="132"/>
      <c r="AQ22" s="132"/>
      <c r="AR22" s="132"/>
      <c r="AS22" s="132"/>
      <c r="AT22" s="152" t="s">
        <v>292</v>
      </c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34">
        <f>BJ23</f>
        <v>730100</v>
      </c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>
        <f>CF23+CF32+CF28</f>
        <v>420324.24000000005</v>
      </c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30">
        <f t="shared" si="0"/>
        <v>420324.24000000005</v>
      </c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53"/>
      <c r="FI22" s="53"/>
      <c r="FJ22" s="53"/>
      <c r="FK22" s="50"/>
    </row>
    <row r="23" spans="1:167" s="45" customFormat="1" ht="27.75" customHeight="1">
      <c r="A23" s="131" t="s">
        <v>281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2"/>
      <c r="AO23" s="132"/>
      <c r="AP23" s="132"/>
      <c r="AQ23" s="132"/>
      <c r="AR23" s="132"/>
      <c r="AS23" s="132"/>
      <c r="AT23" s="152" t="s">
        <v>291</v>
      </c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34">
        <v>730100</v>
      </c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>
        <f>CF24+CF25+CF26+CF27</f>
        <v>409861.83</v>
      </c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30">
        <f t="shared" si="0"/>
        <v>409861.83</v>
      </c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50"/>
    </row>
    <row r="24" spans="1:170" s="35" customFormat="1" ht="27.75" customHeight="1">
      <c r="A24" s="127" t="s">
        <v>281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8"/>
      <c r="AO24" s="128"/>
      <c r="AP24" s="128"/>
      <c r="AQ24" s="128"/>
      <c r="AR24" s="128"/>
      <c r="AS24" s="128"/>
      <c r="AT24" s="179" t="s">
        <v>290</v>
      </c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20">
        <v>0</v>
      </c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>
        <v>407237.62</v>
      </c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13">
        <f t="shared" si="0"/>
        <v>407237.62</v>
      </c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38"/>
      <c r="FN24" s="38"/>
    </row>
    <row r="25" spans="1:170" s="35" customFormat="1" ht="27.75" customHeight="1">
      <c r="A25" s="127" t="s">
        <v>281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8"/>
      <c r="AO25" s="128"/>
      <c r="AP25" s="128"/>
      <c r="AQ25" s="128"/>
      <c r="AR25" s="128"/>
      <c r="AS25" s="128"/>
      <c r="AT25" s="179" t="s">
        <v>289</v>
      </c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20">
        <v>0</v>
      </c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>
        <v>2624.21</v>
      </c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13">
        <f t="shared" si="0"/>
        <v>2624.21</v>
      </c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38"/>
      <c r="FN25" s="38"/>
    </row>
    <row r="26" spans="1:170" s="35" customFormat="1" ht="27.75" customHeight="1">
      <c r="A26" s="127" t="s">
        <v>281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8"/>
      <c r="AO26" s="128"/>
      <c r="AP26" s="128"/>
      <c r="AQ26" s="128"/>
      <c r="AR26" s="128"/>
      <c r="AS26" s="128"/>
      <c r="AT26" s="179" t="s">
        <v>288</v>
      </c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20">
        <v>0</v>
      </c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>
        <v>0</v>
      </c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13">
        <f t="shared" si="0"/>
        <v>0</v>
      </c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38"/>
      <c r="FN26" s="38"/>
    </row>
    <row r="27" spans="1:170" s="35" customFormat="1" ht="27.75" customHeight="1">
      <c r="A27" s="127" t="s">
        <v>281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8"/>
      <c r="AO27" s="128"/>
      <c r="AP27" s="128"/>
      <c r="AQ27" s="128"/>
      <c r="AR27" s="128"/>
      <c r="AS27" s="128"/>
      <c r="AT27" s="179" t="s">
        <v>368</v>
      </c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20">
        <v>0</v>
      </c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>
        <v>0</v>
      </c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13">
        <f>CF27</f>
        <v>0</v>
      </c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38"/>
      <c r="FN27" s="38"/>
    </row>
    <row r="28" spans="1:170" s="45" customFormat="1" ht="24" customHeight="1">
      <c r="A28" s="131" t="s">
        <v>281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2"/>
      <c r="AO28" s="132"/>
      <c r="AP28" s="132"/>
      <c r="AQ28" s="132"/>
      <c r="AR28" s="132"/>
      <c r="AS28" s="132"/>
      <c r="AT28" s="152" t="s">
        <v>287</v>
      </c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34">
        <v>0</v>
      </c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>
        <f>CF31+CF30+CF29</f>
        <v>1640.1999999999998</v>
      </c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30">
        <f t="shared" si="0"/>
        <v>1640.1999999999998</v>
      </c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50"/>
      <c r="FN28" s="50"/>
    </row>
    <row r="29" spans="1:170" s="35" customFormat="1" ht="24" customHeight="1">
      <c r="A29" s="127" t="s">
        <v>281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8"/>
      <c r="AO29" s="128"/>
      <c r="AP29" s="128"/>
      <c r="AQ29" s="128"/>
      <c r="AR29" s="128"/>
      <c r="AS29" s="128"/>
      <c r="AT29" s="179" t="s">
        <v>286</v>
      </c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20">
        <v>0</v>
      </c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>
        <v>1632.84</v>
      </c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13">
        <f t="shared" si="0"/>
        <v>1632.84</v>
      </c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38"/>
      <c r="FN29" s="38"/>
    </row>
    <row r="30" spans="1:170" s="35" customFormat="1" ht="24" customHeight="1">
      <c r="A30" s="127" t="s">
        <v>281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8"/>
      <c r="AO30" s="128"/>
      <c r="AP30" s="128"/>
      <c r="AQ30" s="128"/>
      <c r="AR30" s="128"/>
      <c r="AS30" s="128"/>
      <c r="AT30" s="179" t="s">
        <v>347</v>
      </c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20">
        <v>0</v>
      </c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>
        <v>7.36</v>
      </c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13">
        <f>CF30</f>
        <v>7.36</v>
      </c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38"/>
      <c r="FN30" s="38"/>
    </row>
    <row r="31" spans="1:170" s="35" customFormat="1" ht="24" customHeight="1">
      <c r="A31" s="127" t="s">
        <v>281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8"/>
      <c r="AO31" s="128"/>
      <c r="AP31" s="128"/>
      <c r="AQ31" s="128"/>
      <c r="AR31" s="128"/>
      <c r="AS31" s="128"/>
      <c r="AT31" s="179" t="s">
        <v>285</v>
      </c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20">
        <v>0</v>
      </c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>
        <v>0</v>
      </c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13">
        <f t="shared" si="0"/>
        <v>0</v>
      </c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38"/>
      <c r="FN31" s="38"/>
    </row>
    <row r="32" spans="1:170" s="45" customFormat="1" ht="24" customHeight="1">
      <c r="A32" s="131" t="s">
        <v>281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2"/>
      <c r="AO32" s="132"/>
      <c r="AP32" s="132"/>
      <c r="AQ32" s="132"/>
      <c r="AR32" s="132"/>
      <c r="AS32" s="132"/>
      <c r="AT32" s="152" t="s">
        <v>284</v>
      </c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34">
        <v>0</v>
      </c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>
        <f>CF33+CF34+CF35</f>
        <v>8822.21</v>
      </c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30">
        <f t="shared" si="0"/>
        <v>8822.21</v>
      </c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50"/>
      <c r="FN32" s="50"/>
    </row>
    <row r="33" spans="1:170" s="35" customFormat="1" ht="26.25" customHeight="1">
      <c r="A33" s="127" t="s">
        <v>281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8"/>
      <c r="AO33" s="128"/>
      <c r="AP33" s="128"/>
      <c r="AQ33" s="128"/>
      <c r="AR33" s="128"/>
      <c r="AS33" s="128"/>
      <c r="AT33" s="179" t="s">
        <v>283</v>
      </c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20">
        <v>0</v>
      </c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>
        <v>8567.76</v>
      </c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13">
        <f t="shared" si="0"/>
        <v>8567.76</v>
      </c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38"/>
      <c r="FN33" s="38"/>
    </row>
    <row r="34" spans="1:170" s="35" customFormat="1" ht="27" customHeight="1">
      <c r="A34" s="127" t="s">
        <v>281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8"/>
      <c r="AO34" s="128"/>
      <c r="AP34" s="128"/>
      <c r="AQ34" s="128"/>
      <c r="AR34" s="128"/>
      <c r="AS34" s="128"/>
      <c r="AT34" s="179" t="s">
        <v>282</v>
      </c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20">
        <v>0</v>
      </c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>
        <v>202.97</v>
      </c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13">
        <f t="shared" si="0"/>
        <v>202.97</v>
      </c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38"/>
      <c r="FN34" s="38"/>
    </row>
    <row r="35" spans="1:170" s="35" customFormat="1" ht="24" customHeight="1">
      <c r="A35" s="127" t="s">
        <v>281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8"/>
      <c r="AO35" s="128"/>
      <c r="AP35" s="128"/>
      <c r="AQ35" s="128"/>
      <c r="AR35" s="128"/>
      <c r="AS35" s="128"/>
      <c r="AT35" s="179" t="s">
        <v>280</v>
      </c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20">
        <v>0</v>
      </c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>
        <v>51.48</v>
      </c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13">
        <f t="shared" si="0"/>
        <v>51.48</v>
      </c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38"/>
      <c r="FN35" s="38"/>
    </row>
    <row r="36" spans="1:170" s="45" customFormat="1" ht="38.25" customHeight="1" hidden="1">
      <c r="A36" s="131" t="s">
        <v>279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2"/>
      <c r="AO36" s="132"/>
      <c r="AP36" s="132"/>
      <c r="AQ36" s="132"/>
      <c r="AR36" s="132"/>
      <c r="AS36" s="132"/>
      <c r="AT36" s="133" t="s">
        <v>278</v>
      </c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4">
        <f>BJ37</f>
        <v>0</v>
      </c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>
        <f>CF37</f>
        <v>0</v>
      </c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30">
        <f t="shared" si="0"/>
        <v>0</v>
      </c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50"/>
      <c r="FN36" s="50"/>
    </row>
    <row r="37" spans="1:170" s="35" customFormat="1" ht="27.75" customHeight="1" hidden="1">
      <c r="A37" s="127" t="s">
        <v>277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8"/>
      <c r="AO37" s="128"/>
      <c r="AP37" s="128"/>
      <c r="AQ37" s="128"/>
      <c r="AR37" s="128"/>
      <c r="AS37" s="128"/>
      <c r="AT37" s="119" t="s">
        <v>276</v>
      </c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20">
        <f>BJ38+BJ39+BJ40+BJ41</f>
        <v>0</v>
      </c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>
        <f>CF38+CF39+CF40+CF41</f>
        <v>0</v>
      </c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13">
        <f t="shared" si="0"/>
        <v>0</v>
      </c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38"/>
      <c r="FN37" s="38"/>
    </row>
    <row r="38" spans="1:170" s="35" customFormat="1" ht="28.5" customHeight="1" hidden="1">
      <c r="A38" s="127" t="s">
        <v>275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8"/>
      <c r="AO38" s="128"/>
      <c r="AP38" s="128"/>
      <c r="AQ38" s="128"/>
      <c r="AR38" s="128"/>
      <c r="AS38" s="128"/>
      <c r="AT38" s="119" t="s">
        <v>274</v>
      </c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20">
        <v>0</v>
      </c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>
        <v>0</v>
      </c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13">
        <f t="shared" si="0"/>
        <v>0</v>
      </c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38"/>
      <c r="FN38" s="38"/>
    </row>
    <row r="39" spans="1:170" s="35" customFormat="1" ht="26.25" customHeight="1" hidden="1">
      <c r="A39" s="127" t="s">
        <v>273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8"/>
      <c r="AO39" s="128"/>
      <c r="AP39" s="128"/>
      <c r="AQ39" s="128"/>
      <c r="AR39" s="128"/>
      <c r="AS39" s="128"/>
      <c r="AT39" s="119" t="s">
        <v>272</v>
      </c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>
        <v>0</v>
      </c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>
        <v>0</v>
      </c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13">
        <f t="shared" si="0"/>
        <v>0</v>
      </c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38"/>
      <c r="FN39" s="38"/>
    </row>
    <row r="40" spans="1:170" s="35" customFormat="1" ht="26.25" customHeight="1" hidden="1">
      <c r="A40" s="127" t="s">
        <v>271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8"/>
      <c r="AO40" s="128"/>
      <c r="AP40" s="128"/>
      <c r="AQ40" s="128"/>
      <c r="AR40" s="128"/>
      <c r="AS40" s="128"/>
      <c r="AT40" s="119" t="s">
        <v>270</v>
      </c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20">
        <v>0</v>
      </c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>
        <v>0</v>
      </c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13">
        <f t="shared" si="0"/>
        <v>0</v>
      </c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38"/>
      <c r="FN40" s="38"/>
    </row>
    <row r="41" spans="1:170" s="35" customFormat="1" ht="27" customHeight="1" hidden="1">
      <c r="A41" s="127" t="s">
        <v>269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8"/>
      <c r="AO41" s="128"/>
      <c r="AP41" s="128"/>
      <c r="AQ41" s="128"/>
      <c r="AR41" s="128"/>
      <c r="AS41" s="128"/>
      <c r="AT41" s="119" t="s">
        <v>268</v>
      </c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20">
        <v>0</v>
      </c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>
        <v>0</v>
      </c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13">
        <f t="shared" si="0"/>
        <v>0</v>
      </c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38"/>
      <c r="FN41" s="38"/>
    </row>
    <row r="42" spans="1:167" s="35" customFormat="1" ht="23.25" customHeight="1">
      <c r="A42" s="146" t="s">
        <v>267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32"/>
      <c r="AO42" s="132"/>
      <c r="AP42" s="132"/>
      <c r="AQ42" s="132"/>
      <c r="AR42" s="132"/>
      <c r="AS42" s="132"/>
      <c r="AT42" s="133" t="s">
        <v>266</v>
      </c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4">
        <f>BJ43+BJ62</f>
        <v>13600</v>
      </c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>
        <f>CF62</f>
        <v>14182.880000000001</v>
      </c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30">
        <f t="shared" si="0"/>
        <v>14182.880000000001</v>
      </c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52"/>
      <c r="FJ42" s="52"/>
      <c r="FK42" s="38"/>
    </row>
    <row r="43" spans="1:175" s="35" customFormat="1" ht="34.5" customHeight="1" hidden="1">
      <c r="A43" s="131" t="s">
        <v>265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2"/>
      <c r="AO43" s="132"/>
      <c r="AP43" s="132"/>
      <c r="AQ43" s="132"/>
      <c r="AR43" s="132"/>
      <c r="AS43" s="132"/>
      <c r="AT43" s="133" t="s">
        <v>264</v>
      </c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4">
        <v>0</v>
      </c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>
        <f>CF44+CF50+CF59</f>
        <v>0</v>
      </c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30">
        <f t="shared" si="0"/>
        <v>0</v>
      </c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52"/>
      <c r="FJ43" s="52"/>
      <c r="FK43" s="38"/>
      <c r="FS43" s="38"/>
    </row>
    <row r="44" spans="1:167" s="45" customFormat="1" ht="39.75" customHeight="1" hidden="1">
      <c r="A44" s="131" t="s">
        <v>261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2"/>
      <c r="AO44" s="132"/>
      <c r="AP44" s="132"/>
      <c r="AQ44" s="132"/>
      <c r="AR44" s="132"/>
      <c r="AS44" s="132"/>
      <c r="AT44" s="133" t="s">
        <v>263</v>
      </c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4">
        <f>BJ45+BJ46+BJ47</f>
        <v>0</v>
      </c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>
        <f>CF45+CF49</f>
        <v>0</v>
      </c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30">
        <f t="shared" si="0"/>
        <v>0</v>
      </c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  <c r="FK44" s="50"/>
    </row>
    <row r="45" spans="1:167" s="35" customFormat="1" ht="33" customHeight="1" hidden="1">
      <c r="A45" s="127" t="s">
        <v>261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8"/>
      <c r="AO45" s="128"/>
      <c r="AP45" s="128"/>
      <c r="AQ45" s="128"/>
      <c r="AR45" s="128"/>
      <c r="AS45" s="128"/>
      <c r="AT45" s="119" t="s">
        <v>262</v>
      </c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20">
        <v>0</v>
      </c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>
        <f>CF46+CF47</f>
        <v>0</v>
      </c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13">
        <f t="shared" si="0"/>
        <v>0</v>
      </c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38"/>
    </row>
    <row r="46" spans="1:167" s="45" customFormat="1" ht="34.5" customHeight="1" hidden="1">
      <c r="A46" s="127" t="s">
        <v>261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32"/>
      <c r="AO46" s="222"/>
      <c r="AP46" s="222"/>
      <c r="AQ46" s="222"/>
      <c r="AR46" s="222"/>
      <c r="AS46" s="222"/>
      <c r="AT46" s="119" t="s">
        <v>260</v>
      </c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120">
        <v>0</v>
      </c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>
        <v>0</v>
      </c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13">
        <f t="shared" si="0"/>
        <v>0</v>
      </c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53"/>
      <c r="FI46" s="53"/>
      <c r="FJ46" s="53"/>
      <c r="FK46" s="50"/>
    </row>
    <row r="47" spans="1:167" s="35" customFormat="1" ht="36.75" customHeight="1" hidden="1">
      <c r="A47" s="127" t="s">
        <v>258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32"/>
      <c r="AO47" s="132"/>
      <c r="AP47" s="132"/>
      <c r="AQ47" s="132"/>
      <c r="AR47" s="132"/>
      <c r="AS47" s="132"/>
      <c r="AT47" s="119" t="s">
        <v>259</v>
      </c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20">
        <v>0</v>
      </c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>
        <v>0</v>
      </c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1"/>
      <c r="CX47" s="208"/>
      <c r="CY47" s="208"/>
      <c r="CZ47" s="208"/>
      <c r="DA47" s="208"/>
      <c r="DB47" s="208"/>
      <c r="DC47" s="208"/>
      <c r="DD47" s="208"/>
      <c r="DE47" s="208"/>
      <c r="DF47" s="208"/>
      <c r="DG47" s="208"/>
      <c r="DH47" s="208"/>
      <c r="DI47" s="208"/>
      <c r="DJ47" s="208"/>
      <c r="DK47" s="208"/>
      <c r="DL47" s="208"/>
      <c r="DM47" s="208"/>
      <c r="DN47" s="121"/>
      <c r="DO47" s="208"/>
      <c r="DP47" s="208"/>
      <c r="DQ47" s="208"/>
      <c r="DR47" s="208"/>
      <c r="DS47" s="208"/>
      <c r="DT47" s="208"/>
      <c r="DU47" s="208"/>
      <c r="DV47" s="208"/>
      <c r="DW47" s="208"/>
      <c r="DX47" s="208"/>
      <c r="DY47" s="208"/>
      <c r="DZ47" s="208"/>
      <c r="EA47" s="208"/>
      <c r="EB47" s="208"/>
      <c r="EC47" s="208"/>
      <c r="ED47" s="208"/>
      <c r="EE47" s="113">
        <f t="shared" si="0"/>
        <v>0</v>
      </c>
      <c r="EF47" s="208"/>
      <c r="EG47" s="208"/>
      <c r="EH47" s="208"/>
      <c r="EI47" s="208"/>
      <c r="EJ47" s="208"/>
      <c r="EK47" s="208"/>
      <c r="EL47" s="208"/>
      <c r="EM47" s="208"/>
      <c r="EN47" s="208"/>
      <c r="EO47" s="208"/>
      <c r="EP47" s="208"/>
      <c r="EQ47" s="208"/>
      <c r="ER47" s="208"/>
      <c r="ES47" s="208"/>
      <c r="ET47" s="121"/>
      <c r="EU47" s="208"/>
      <c r="EV47" s="208"/>
      <c r="EW47" s="208"/>
      <c r="EX47" s="208"/>
      <c r="EY47" s="208"/>
      <c r="EZ47" s="208"/>
      <c r="FA47" s="208"/>
      <c r="FB47" s="208"/>
      <c r="FC47" s="208"/>
      <c r="FD47" s="208"/>
      <c r="FE47" s="208"/>
      <c r="FF47" s="208"/>
      <c r="FG47" s="208"/>
      <c r="FH47" s="52"/>
      <c r="FI47" s="52"/>
      <c r="FJ47" s="52"/>
      <c r="FK47" s="38"/>
    </row>
    <row r="48" spans="1:167" s="35" customFormat="1" ht="36.75" customHeight="1" hidden="1">
      <c r="A48" s="127" t="s">
        <v>258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32"/>
      <c r="AO48" s="132"/>
      <c r="AP48" s="132"/>
      <c r="AQ48" s="132"/>
      <c r="AR48" s="132"/>
      <c r="AS48" s="132"/>
      <c r="AT48" s="119" t="s">
        <v>257</v>
      </c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20">
        <v>0</v>
      </c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>
        <v>0</v>
      </c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1"/>
      <c r="CX48" s="208"/>
      <c r="CY48" s="208"/>
      <c r="CZ48" s="208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  <c r="DM48" s="208"/>
      <c r="DN48" s="121"/>
      <c r="DO48" s="208"/>
      <c r="DP48" s="208"/>
      <c r="DQ48" s="208"/>
      <c r="DR48" s="208"/>
      <c r="DS48" s="208"/>
      <c r="DT48" s="208"/>
      <c r="DU48" s="208"/>
      <c r="DV48" s="208"/>
      <c r="DW48" s="208"/>
      <c r="DX48" s="208"/>
      <c r="DY48" s="208"/>
      <c r="DZ48" s="208"/>
      <c r="EA48" s="208"/>
      <c r="EB48" s="208"/>
      <c r="EC48" s="208"/>
      <c r="ED48" s="208"/>
      <c r="EE48" s="113">
        <f t="shared" si="0"/>
        <v>0</v>
      </c>
      <c r="EF48" s="208"/>
      <c r="EG48" s="208"/>
      <c r="EH48" s="208"/>
      <c r="EI48" s="208"/>
      <c r="EJ48" s="208"/>
      <c r="EK48" s="208"/>
      <c r="EL48" s="208"/>
      <c r="EM48" s="208"/>
      <c r="EN48" s="208"/>
      <c r="EO48" s="208"/>
      <c r="EP48" s="208"/>
      <c r="EQ48" s="208"/>
      <c r="ER48" s="208"/>
      <c r="ES48" s="208"/>
      <c r="ET48" s="121"/>
      <c r="EU48" s="208"/>
      <c r="EV48" s="208"/>
      <c r="EW48" s="208"/>
      <c r="EX48" s="208"/>
      <c r="EY48" s="208"/>
      <c r="EZ48" s="208"/>
      <c r="FA48" s="208"/>
      <c r="FB48" s="208"/>
      <c r="FC48" s="208"/>
      <c r="FD48" s="208"/>
      <c r="FE48" s="208"/>
      <c r="FF48" s="208"/>
      <c r="FG48" s="208"/>
      <c r="FH48" s="52"/>
      <c r="FI48" s="52"/>
      <c r="FJ48" s="52"/>
      <c r="FK48" s="38"/>
    </row>
    <row r="49" spans="1:167" s="35" customFormat="1" ht="53.25" customHeight="1" hidden="1">
      <c r="A49" s="127" t="s">
        <v>256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32"/>
      <c r="AO49" s="132"/>
      <c r="AP49" s="132"/>
      <c r="AQ49" s="132"/>
      <c r="AR49" s="132"/>
      <c r="AS49" s="132"/>
      <c r="AT49" s="119" t="s">
        <v>255</v>
      </c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20">
        <v>0</v>
      </c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>
        <v>0</v>
      </c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1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121"/>
      <c r="DO49" s="208"/>
      <c r="DP49" s="208"/>
      <c r="DQ49" s="208"/>
      <c r="DR49" s="208"/>
      <c r="DS49" s="208"/>
      <c r="DT49" s="208"/>
      <c r="DU49" s="208"/>
      <c r="DV49" s="208"/>
      <c r="DW49" s="208"/>
      <c r="DX49" s="208"/>
      <c r="DY49" s="208"/>
      <c r="DZ49" s="208"/>
      <c r="EA49" s="208"/>
      <c r="EB49" s="208"/>
      <c r="EC49" s="208"/>
      <c r="ED49" s="208"/>
      <c r="EE49" s="113">
        <f t="shared" si="0"/>
        <v>0</v>
      </c>
      <c r="EF49" s="208"/>
      <c r="EG49" s="208"/>
      <c r="EH49" s="208"/>
      <c r="EI49" s="208"/>
      <c r="EJ49" s="208"/>
      <c r="EK49" s="208"/>
      <c r="EL49" s="208"/>
      <c r="EM49" s="208"/>
      <c r="EN49" s="208"/>
      <c r="EO49" s="208"/>
      <c r="EP49" s="208"/>
      <c r="EQ49" s="208"/>
      <c r="ER49" s="208"/>
      <c r="ES49" s="208"/>
      <c r="ET49" s="121"/>
      <c r="EU49" s="208"/>
      <c r="EV49" s="208"/>
      <c r="EW49" s="208"/>
      <c r="EX49" s="208"/>
      <c r="EY49" s="208"/>
      <c r="EZ49" s="208"/>
      <c r="FA49" s="208"/>
      <c r="FB49" s="208"/>
      <c r="FC49" s="208"/>
      <c r="FD49" s="208"/>
      <c r="FE49" s="208"/>
      <c r="FF49" s="208"/>
      <c r="FG49" s="208"/>
      <c r="FH49" s="52"/>
      <c r="FI49" s="52"/>
      <c r="FJ49" s="52"/>
      <c r="FK49" s="38"/>
    </row>
    <row r="50" spans="1:167" s="35" customFormat="1" ht="55.5" customHeight="1" hidden="1">
      <c r="A50" s="131" t="s">
        <v>254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2"/>
      <c r="AO50" s="132"/>
      <c r="AP50" s="132"/>
      <c r="AQ50" s="132"/>
      <c r="AR50" s="132"/>
      <c r="AS50" s="132"/>
      <c r="AT50" s="133" t="s">
        <v>253</v>
      </c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4">
        <f>BJ51</f>
        <v>0</v>
      </c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>
        <f>CF51+CF56</f>
        <v>0</v>
      </c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21"/>
      <c r="CX50" s="208"/>
      <c r="CY50" s="208"/>
      <c r="CZ50" s="208"/>
      <c r="DA50" s="208"/>
      <c r="DB50" s="208"/>
      <c r="DC50" s="208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121"/>
      <c r="DO50" s="208"/>
      <c r="DP50" s="208"/>
      <c r="DQ50" s="208"/>
      <c r="DR50" s="208"/>
      <c r="DS50" s="208"/>
      <c r="DT50" s="208"/>
      <c r="DU50" s="208"/>
      <c r="DV50" s="208"/>
      <c r="DW50" s="208"/>
      <c r="DX50" s="208"/>
      <c r="DY50" s="208"/>
      <c r="DZ50" s="208"/>
      <c r="EA50" s="208"/>
      <c r="EB50" s="208"/>
      <c r="EC50" s="208"/>
      <c r="ED50" s="208"/>
      <c r="EE50" s="113">
        <f t="shared" si="0"/>
        <v>0</v>
      </c>
      <c r="EF50" s="208"/>
      <c r="EG50" s="208"/>
      <c r="EH50" s="208"/>
      <c r="EI50" s="208"/>
      <c r="EJ50" s="208"/>
      <c r="EK50" s="208"/>
      <c r="EL50" s="208"/>
      <c r="EM50" s="208"/>
      <c r="EN50" s="208"/>
      <c r="EO50" s="208"/>
      <c r="EP50" s="208"/>
      <c r="EQ50" s="208"/>
      <c r="ER50" s="208"/>
      <c r="ES50" s="208"/>
      <c r="ET50" s="121"/>
      <c r="EU50" s="208"/>
      <c r="EV50" s="208"/>
      <c r="EW50" s="208"/>
      <c r="EX50" s="208"/>
      <c r="EY50" s="208"/>
      <c r="EZ50" s="208"/>
      <c r="FA50" s="208"/>
      <c r="FB50" s="208"/>
      <c r="FC50" s="208"/>
      <c r="FD50" s="208"/>
      <c r="FE50" s="208"/>
      <c r="FF50" s="208"/>
      <c r="FG50" s="208"/>
      <c r="FH50" s="52"/>
      <c r="FI50" s="52"/>
      <c r="FJ50" s="52"/>
      <c r="FK50" s="38"/>
    </row>
    <row r="51" spans="1:167" s="45" customFormat="1" ht="35.25" customHeight="1" hidden="1">
      <c r="A51" s="127" t="s">
        <v>250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32"/>
      <c r="AO51" s="132"/>
      <c r="AP51" s="132"/>
      <c r="AQ51" s="132"/>
      <c r="AR51" s="132"/>
      <c r="AS51" s="132"/>
      <c r="AT51" s="119" t="s">
        <v>252</v>
      </c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20">
        <v>0</v>
      </c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>
        <f>CF52+CF53+CF54+CF55</f>
        <v>0</v>
      </c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13">
        <f t="shared" si="0"/>
        <v>0</v>
      </c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4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6"/>
      <c r="FK51" s="50"/>
    </row>
    <row r="52" spans="1:167" s="45" customFormat="1" ht="37.5" customHeight="1" hidden="1">
      <c r="A52" s="127" t="s">
        <v>250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32"/>
      <c r="AO52" s="132"/>
      <c r="AP52" s="132"/>
      <c r="AQ52" s="132"/>
      <c r="AR52" s="132"/>
      <c r="AS52" s="132"/>
      <c r="AT52" s="119" t="s">
        <v>251</v>
      </c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20">
        <v>0</v>
      </c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>
        <v>0</v>
      </c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13">
        <f t="shared" si="0"/>
        <v>0</v>
      </c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4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6"/>
      <c r="FK52" s="50"/>
    </row>
    <row r="53" spans="1:167" s="45" customFormat="1" ht="37.5" customHeight="1" hidden="1">
      <c r="A53" s="127" t="s">
        <v>250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32"/>
      <c r="AO53" s="132"/>
      <c r="AP53" s="132"/>
      <c r="AQ53" s="132"/>
      <c r="AR53" s="132"/>
      <c r="AS53" s="132"/>
      <c r="AT53" s="119" t="s">
        <v>249</v>
      </c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20">
        <v>0</v>
      </c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>
        <v>0</v>
      </c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13">
        <f t="shared" si="0"/>
        <v>0</v>
      </c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4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6"/>
      <c r="FK53" s="50"/>
    </row>
    <row r="54" spans="1:167" s="45" customFormat="1" ht="37.5" customHeight="1" hidden="1">
      <c r="A54" s="127" t="s">
        <v>248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32"/>
      <c r="AO54" s="132"/>
      <c r="AP54" s="132"/>
      <c r="AQ54" s="132"/>
      <c r="AR54" s="132"/>
      <c r="AS54" s="132"/>
      <c r="AT54" s="119" t="s">
        <v>247</v>
      </c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20">
        <v>0</v>
      </c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>
        <v>0</v>
      </c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13">
        <f aca="true" t="shared" si="1" ref="EE54:EE88">CF54</f>
        <v>0</v>
      </c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4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6"/>
      <c r="FK54" s="50"/>
    </row>
    <row r="55" spans="1:167" s="45" customFormat="1" ht="37.5" customHeight="1" hidden="1">
      <c r="A55" s="127" t="s">
        <v>246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32"/>
      <c r="AO55" s="132"/>
      <c r="AP55" s="132"/>
      <c r="AQ55" s="132"/>
      <c r="AR55" s="132"/>
      <c r="AS55" s="132"/>
      <c r="AT55" s="119" t="s">
        <v>245</v>
      </c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20">
        <v>0</v>
      </c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>
        <v>0</v>
      </c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13">
        <f t="shared" si="1"/>
        <v>0</v>
      </c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4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6"/>
      <c r="FK55" s="50"/>
    </row>
    <row r="56" spans="1:167" s="45" customFormat="1" ht="54" customHeight="1" hidden="1">
      <c r="A56" s="127" t="s">
        <v>243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32"/>
      <c r="AO56" s="132"/>
      <c r="AP56" s="132"/>
      <c r="AQ56" s="132"/>
      <c r="AR56" s="132"/>
      <c r="AS56" s="132"/>
      <c r="AT56" s="119" t="s">
        <v>244</v>
      </c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20">
        <v>0</v>
      </c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>
        <v>0</v>
      </c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13">
        <f t="shared" si="1"/>
        <v>0</v>
      </c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4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6"/>
      <c r="FK56" s="50"/>
    </row>
    <row r="57" spans="1:167" s="45" customFormat="1" ht="56.25" customHeight="1" hidden="1">
      <c r="A57" s="147" t="s">
        <v>243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6"/>
      <c r="AN57" s="132"/>
      <c r="AO57" s="132"/>
      <c r="AP57" s="132"/>
      <c r="AQ57" s="132"/>
      <c r="AR57" s="132"/>
      <c r="AS57" s="132"/>
      <c r="AT57" s="119" t="s">
        <v>242</v>
      </c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20">
        <v>0</v>
      </c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>
        <v>0</v>
      </c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13">
        <f t="shared" si="1"/>
        <v>0</v>
      </c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4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6"/>
      <c r="FK57" s="50"/>
    </row>
    <row r="58" spans="1:167" s="45" customFormat="1" ht="75" customHeight="1" hidden="1">
      <c r="A58" s="127" t="s">
        <v>241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32"/>
      <c r="AO58" s="132"/>
      <c r="AP58" s="132"/>
      <c r="AQ58" s="132"/>
      <c r="AR58" s="132"/>
      <c r="AS58" s="132"/>
      <c r="AT58" s="119" t="s">
        <v>240</v>
      </c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20">
        <v>0</v>
      </c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>
        <v>0</v>
      </c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13">
        <f t="shared" si="1"/>
        <v>0</v>
      </c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4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6"/>
      <c r="FK58" s="50"/>
    </row>
    <row r="59" spans="1:167" s="45" customFormat="1" ht="38.25" customHeight="1" hidden="1">
      <c r="A59" s="131" t="s">
        <v>238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2"/>
      <c r="AO59" s="132"/>
      <c r="AP59" s="132"/>
      <c r="AQ59" s="132"/>
      <c r="AR59" s="132"/>
      <c r="AS59" s="132"/>
      <c r="AT59" s="133" t="s">
        <v>239</v>
      </c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4">
        <f>BJ60</f>
        <v>0</v>
      </c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>
        <f>CF60+CF61</f>
        <v>0</v>
      </c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30">
        <f t="shared" si="1"/>
        <v>0</v>
      </c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14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6"/>
      <c r="FK59" s="50"/>
    </row>
    <row r="60" spans="1:167" s="45" customFormat="1" ht="38.25" customHeight="1" hidden="1">
      <c r="A60" s="127" t="s">
        <v>238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32"/>
      <c r="AO60" s="132"/>
      <c r="AP60" s="132"/>
      <c r="AQ60" s="132"/>
      <c r="AR60" s="132"/>
      <c r="AS60" s="132"/>
      <c r="AT60" s="119" t="s">
        <v>237</v>
      </c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20">
        <v>0</v>
      </c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>
        <v>0</v>
      </c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13">
        <f t="shared" si="1"/>
        <v>0</v>
      </c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4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6"/>
      <c r="FK60" s="50"/>
    </row>
    <row r="61" spans="1:167" s="45" customFormat="1" ht="41.25" customHeight="1" hidden="1">
      <c r="A61" s="127" t="s">
        <v>238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32"/>
      <c r="AO61" s="132"/>
      <c r="AP61" s="132"/>
      <c r="AQ61" s="132"/>
      <c r="AR61" s="132"/>
      <c r="AS61" s="132"/>
      <c r="AT61" s="119" t="s">
        <v>237</v>
      </c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20">
        <v>0</v>
      </c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>
        <v>0</v>
      </c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13">
        <f t="shared" si="1"/>
        <v>0</v>
      </c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4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6"/>
      <c r="FK61" s="50"/>
    </row>
    <row r="62" spans="1:167" s="45" customFormat="1" ht="24.75" customHeight="1">
      <c r="A62" s="145" t="s">
        <v>234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32"/>
      <c r="AO62" s="132"/>
      <c r="AP62" s="132"/>
      <c r="AQ62" s="132"/>
      <c r="AR62" s="132"/>
      <c r="AS62" s="132"/>
      <c r="AT62" s="133" t="s">
        <v>236</v>
      </c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4">
        <f>BJ63</f>
        <v>13600</v>
      </c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>
        <f>CF63</f>
        <v>14182.880000000001</v>
      </c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30">
        <f t="shared" si="1"/>
        <v>14182.880000000001</v>
      </c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0"/>
      <c r="ES62" s="130"/>
      <c r="ET62" s="114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6"/>
      <c r="FK62" s="50"/>
    </row>
    <row r="63" spans="1:167" s="45" customFormat="1" ht="30" customHeight="1">
      <c r="A63" s="144" t="s">
        <v>234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32"/>
      <c r="AO63" s="132"/>
      <c r="AP63" s="132"/>
      <c r="AQ63" s="132"/>
      <c r="AR63" s="132"/>
      <c r="AS63" s="132"/>
      <c r="AT63" s="119" t="s">
        <v>235</v>
      </c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20">
        <v>13600</v>
      </c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>
        <f>CF64+CF65+CF66</f>
        <v>14182.880000000001</v>
      </c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30">
        <f t="shared" si="1"/>
        <v>14182.880000000001</v>
      </c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53"/>
      <c r="FI63" s="53"/>
      <c r="FJ63" s="53"/>
      <c r="FK63" s="50"/>
    </row>
    <row r="64" spans="1:167" s="45" customFormat="1" ht="27" customHeight="1">
      <c r="A64" s="144" t="s">
        <v>234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32"/>
      <c r="AO64" s="132"/>
      <c r="AP64" s="132"/>
      <c r="AQ64" s="132"/>
      <c r="AR64" s="132"/>
      <c r="AS64" s="132"/>
      <c r="AT64" s="119" t="s">
        <v>233</v>
      </c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20">
        <v>0</v>
      </c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>
        <v>13847.6</v>
      </c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30">
        <f t="shared" si="1"/>
        <v>13847.6</v>
      </c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53"/>
      <c r="FI64" s="53"/>
      <c r="FJ64" s="53"/>
      <c r="FK64" s="50"/>
    </row>
    <row r="65" spans="1:167" s="45" customFormat="1" ht="24.75" customHeight="1">
      <c r="A65" s="144" t="s">
        <v>232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32"/>
      <c r="AO65" s="132"/>
      <c r="AP65" s="132"/>
      <c r="AQ65" s="132"/>
      <c r="AR65" s="132"/>
      <c r="AS65" s="132"/>
      <c r="AT65" s="119" t="s">
        <v>231</v>
      </c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20">
        <v>0</v>
      </c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>
        <v>335.28</v>
      </c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30">
        <f t="shared" si="1"/>
        <v>335.28</v>
      </c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53"/>
      <c r="FI65" s="53"/>
      <c r="FJ65" s="53"/>
      <c r="FK65" s="50"/>
    </row>
    <row r="66" spans="1:167" s="45" customFormat="1" ht="24.75" customHeight="1">
      <c r="A66" s="144" t="s">
        <v>230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32"/>
      <c r="AO66" s="132"/>
      <c r="AP66" s="132"/>
      <c r="AQ66" s="132"/>
      <c r="AR66" s="132"/>
      <c r="AS66" s="132"/>
      <c r="AT66" s="119" t="s">
        <v>407</v>
      </c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20">
        <v>0</v>
      </c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>
        <v>0</v>
      </c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30">
        <f t="shared" si="1"/>
        <v>0</v>
      </c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29"/>
      <c r="EU66" s="129"/>
      <c r="EV66" s="129"/>
      <c r="EW66" s="129"/>
      <c r="EX66" s="129"/>
      <c r="EY66" s="129"/>
      <c r="EZ66" s="129"/>
      <c r="FA66" s="129"/>
      <c r="FB66" s="129"/>
      <c r="FC66" s="129"/>
      <c r="FD66" s="129"/>
      <c r="FE66" s="129"/>
      <c r="FF66" s="129"/>
      <c r="FG66" s="129"/>
      <c r="FH66" s="53"/>
      <c r="FI66" s="53"/>
      <c r="FJ66" s="53"/>
      <c r="FK66" s="50"/>
    </row>
    <row r="67" spans="1:167" s="35" customFormat="1" ht="26.25" customHeight="1">
      <c r="A67" s="146" t="s">
        <v>229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28"/>
      <c r="AO67" s="128"/>
      <c r="AP67" s="128"/>
      <c r="AQ67" s="128"/>
      <c r="AR67" s="128"/>
      <c r="AS67" s="128"/>
      <c r="AT67" s="133" t="s">
        <v>228</v>
      </c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227">
        <f>BJ68+BJ74</f>
        <v>4487500</v>
      </c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27"/>
      <c r="CC67" s="227"/>
      <c r="CD67" s="227"/>
      <c r="CE67" s="227"/>
      <c r="CF67" s="134">
        <f>CF68+CF74</f>
        <v>1719135.8199999998</v>
      </c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30">
        <f t="shared" si="1"/>
        <v>1719135.8199999998</v>
      </c>
      <c r="EF67" s="130"/>
      <c r="EG67" s="130"/>
      <c r="EH67" s="130"/>
      <c r="EI67" s="130"/>
      <c r="EJ67" s="130"/>
      <c r="EK67" s="130"/>
      <c r="EL67" s="130"/>
      <c r="EM67" s="130"/>
      <c r="EN67" s="130"/>
      <c r="EO67" s="130"/>
      <c r="EP67" s="130"/>
      <c r="EQ67" s="130"/>
      <c r="ER67" s="130"/>
      <c r="ES67" s="130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52"/>
      <c r="FI67" s="52"/>
      <c r="FJ67" s="52"/>
      <c r="FK67" s="38"/>
    </row>
    <row r="68" spans="1:167" s="35" customFormat="1" ht="27" customHeight="1">
      <c r="A68" s="146" t="s">
        <v>223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32"/>
      <c r="AO68" s="132"/>
      <c r="AP68" s="132"/>
      <c r="AQ68" s="132"/>
      <c r="AR68" s="132"/>
      <c r="AS68" s="132"/>
      <c r="AT68" s="133" t="s">
        <v>227</v>
      </c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4">
        <f>BJ69</f>
        <v>416200</v>
      </c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>
        <f>CF69</f>
        <v>49953.49</v>
      </c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30">
        <f t="shared" si="1"/>
        <v>49953.49</v>
      </c>
      <c r="EF68" s="130"/>
      <c r="EG68" s="130"/>
      <c r="EH68" s="130"/>
      <c r="EI68" s="130"/>
      <c r="EJ68" s="130"/>
      <c r="EK68" s="130"/>
      <c r="EL68" s="130"/>
      <c r="EM68" s="130"/>
      <c r="EN68" s="130"/>
      <c r="EO68" s="130"/>
      <c r="EP68" s="130"/>
      <c r="EQ68" s="130"/>
      <c r="ER68" s="130"/>
      <c r="ES68" s="130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52"/>
      <c r="FI68" s="52"/>
      <c r="FJ68" s="52"/>
      <c r="FK68" s="38"/>
    </row>
    <row r="69" spans="1:167" s="45" customFormat="1" ht="40.5" customHeight="1">
      <c r="A69" s="131" t="s">
        <v>226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2"/>
      <c r="AO69" s="132"/>
      <c r="AP69" s="132"/>
      <c r="AQ69" s="132"/>
      <c r="AR69" s="132"/>
      <c r="AS69" s="132"/>
      <c r="AT69" s="133" t="s">
        <v>225</v>
      </c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4">
        <f>BJ70</f>
        <v>416200</v>
      </c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>
        <f>CF70+CF71+CF73</f>
        <v>49953.49</v>
      </c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30">
        <f t="shared" si="1"/>
        <v>49953.49</v>
      </c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0"/>
      <c r="ES69" s="130"/>
      <c r="ET69" s="114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6"/>
      <c r="FK69" s="50"/>
    </row>
    <row r="70" spans="1:167" s="35" customFormat="1" ht="27.75" customHeight="1">
      <c r="A70" s="135" t="s">
        <v>223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28"/>
      <c r="AO70" s="128"/>
      <c r="AP70" s="128"/>
      <c r="AQ70" s="128"/>
      <c r="AR70" s="128"/>
      <c r="AS70" s="128"/>
      <c r="AT70" s="119" t="s">
        <v>224</v>
      </c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20">
        <v>416200</v>
      </c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>
        <v>47899.27</v>
      </c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1"/>
      <c r="DY70" s="121"/>
      <c r="DZ70" s="121"/>
      <c r="EA70" s="121"/>
      <c r="EB70" s="121"/>
      <c r="EC70" s="121"/>
      <c r="ED70" s="121"/>
      <c r="EE70" s="113">
        <f t="shared" si="1"/>
        <v>47899.27</v>
      </c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22"/>
      <c r="EU70" s="123"/>
      <c r="EV70" s="123"/>
      <c r="EW70" s="123"/>
      <c r="EX70" s="123"/>
      <c r="EY70" s="123"/>
      <c r="EZ70" s="123"/>
      <c r="FA70" s="123"/>
      <c r="FB70" s="123"/>
      <c r="FC70" s="123"/>
      <c r="FD70" s="123"/>
      <c r="FE70" s="123"/>
      <c r="FF70" s="123"/>
      <c r="FG70" s="123"/>
      <c r="FH70" s="123"/>
      <c r="FI70" s="123"/>
      <c r="FJ70" s="124"/>
      <c r="FK70" s="38"/>
    </row>
    <row r="71" spans="1:167" s="35" customFormat="1" ht="27.75" customHeight="1" hidden="1">
      <c r="A71" s="135" t="s">
        <v>223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28"/>
      <c r="AO71" s="128"/>
      <c r="AP71" s="128"/>
      <c r="AQ71" s="128"/>
      <c r="AR71" s="128"/>
      <c r="AS71" s="128"/>
      <c r="AT71" s="119" t="s">
        <v>220</v>
      </c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20">
        <v>0</v>
      </c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>
        <f>CF72</f>
        <v>2054.22</v>
      </c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13">
        <f t="shared" si="1"/>
        <v>2054.22</v>
      </c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22"/>
      <c r="EU71" s="123"/>
      <c r="EV71" s="123"/>
      <c r="EW71" s="123"/>
      <c r="EX71" s="123"/>
      <c r="EY71" s="123"/>
      <c r="EZ71" s="123"/>
      <c r="FA71" s="123"/>
      <c r="FB71" s="123"/>
      <c r="FC71" s="123"/>
      <c r="FD71" s="123"/>
      <c r="FE71" s="123"/>
      <c r="FF71" s="123"/>
      <c r="FG71" s="123"/>
      <c r="FH71" s="123"/>
      <c r="FI71" s="123"/>
      <c r="FJ71" s="124"/>
      <c r="FK71" s="38"/>
    </row>
    <row r="72" spans="1:167" s="35" customFormat="1" ht="24.75" customHeight="1">
      <c r="A72" s="135" t="s">
        <v>222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28"/>
      <c r="AO72" s="128"/>
      <c r="AP72" s="128"/>
      <c r="AQ72" s="128"/>
      <c r="AR72" s="128"/>
      <c r="AS72" s="128"/>
      <c r="AT72" s="119" t="s">
        <v>221</v>
      </c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20">
        <v>0</v>
      </c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>
        <v>2054.22</v>
      </c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13">
        <f t="shared" si="1"/>
        <v>2054.22</v>
      </c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22"/>
      <c r="EU72" s="123"/>
      <c r="EV72" s="123"/>
      <c r="EW72" s="123"/>
      <c r="EX72" s="123"/>
      <c r="EY72" s="123"/>
      <c r="EZ72" s="123"/>
      <c r="FA72" s="123"/>
      <c r="FB72" s="123"/>
      <c r="FC72" s="123"/>
      <c r="FD72" s="123"/>
      <c r="FE72" s="123"/>
      <c r="FF72" s="123"/>
      <c r="FG72" s="123"/>
      <c r="FH72" s="123"/>
      <c r="FI72" s="123"/>
      <c r="FJ72" s="124"/>
      <c r="FK72" s="38"/>
    </row>
    <row r="73" spans="1:167" s="35" customFormat="1" ht="24.75" customHeight="1">
      <c r="A73" s="135" t="s">
        <v>222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28"/>
      <c r="AO73" s="128"/>
      <c r="AP73" s="128"/>
      <c r="AQ73" s="128"/>
      <c r="AR73" s="128"/>
      <c r="AS73" s="128"/>
      <c r="AT73" s="119" t="s">
        <v>330</v>
      </c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20">
        <v>0</v>
      </c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>
        <v>0</v>
      </c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13">
        <f>CF73</f>
        <v>0</v>
      </c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22"/>
      <c r="EU73" s="123"/>
      <c r="EV73" s="123"/>
      <c r="EW73" s="123"/>
      <c r="EX73" s="123"/>
      <c r="EY73" s="123"/>
      <c r="EZ73" s="123"/>
      <c r="FA73" s="123"/>
      <c r="FB73" s="123"/>
      <c r="FC73" s="123"/>
      <c r="FD73" s="123"/>
      <c r="FE73" s="123"/>
      <c r="FF73" s="123"/>
      <c r="FG73" s="123"/>
      <c r="FH73" s="123"/>
      <c r="FI73" s="123"/>
      <c r="FJ73" s="124"/>
      <c r="FK73" s="38"/>
    </row>
    <row r="74" spans="1:167" s="45" customFormat="1" ht="25.5" customHeight="1">
      <c r="A74" s="146" t="s">
        <v>219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32"/>
      <c r="AO74" s="132"/>
      <c r="AP74" s="132"/>
      <c r="AQ74" s="132"/>
      <c r="AR74" s="132"/>
      <c r="AS74" s="132"/>
      <c r="AT74" s="133" t="s">
        <v>218</v>
      </c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4">
        <f>BJ76+BJ82</f>
        <v>4071300</v>
      </c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>
        <f>CF75+CF81</f>
        <v>1669182.3299999998</v>
      </c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30">
        <f t="shared" si="1"/>
        <v>1669182.3299999998</v>
      </c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14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6"/>
      <c r="FK74" s="50"/>
    </row>
    <row r="75" spans="1:167" s="45" customFormat="1" ht="21.75" customHeight="1">
      <c r="A75" s="146" t="s">
        <v>217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32"/>
      <c r="AO75" s="132"/>
      <c r="AP75" s="132"/>
      <c r="AQ75" s="132"/>
      <c r="AR75" s="132"/>
      <c r="AS75" s="132"/>
      <c r="AT75" s="133" t="s">
        <v>216</v>
      </c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4">
        <f>BJ76</f>
        <v>3260100</v>
      </c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>
        <f>CF76</f>
        <v>1645315.7</v>
      </c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30">
        <f t="shared" si="1"/>
        <v>1645315.7</v>
      </c>
      <c r="EF75" s="130"/>
      <c r="EG75" s="130"/>
      <c r="EH75" s="130"/>
      <c r="EI75" s="130"/>
      <c r="EJ75" s="130"/>
      <c r="EK75" s="130"/>
      <c r="EL75" s="130"/>
      <c r="EM75" s="130"/>
      <c r="EN75" s="130"/>
      <c r="EO75" s="130"/>
      <c r="EP75" s="130"/>
      <c r="EQ75" s="130"/>
      <c r="ER75" s="130"/>
      <c r="ES75" s="130"/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29"/>
      <c r="FF75" s="129"/>
      <c r="FG75" s="129"/>
      <c r="FH75" s="53"/>
      <c r="FI75" s="53"/>
      <c r="FJ75" s="53"/>
      <c r="FK75" s="50"/>
    </row>
    <row r="76" spans="1:167" s="45" customFormat="1" ht="24.75" customHeight="1">
      <c r="A76" s="146" t="s">
        <v>214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32"/>
      <c r="AO76" s="132"/>
      <c r="AP76" s="132"/>
      <c r="AQ76" s="132"/>
      <c r="AR76" s="132"/>
      <c r="AS76" s="132"/>
      <c r="AT76" s="133" t="s">
        <v>215</v>
      </c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4">
        <v>3260100</v>
      </c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>
        <f>CF77+CF78+CF79+CF80</f>
        <v>1645315.7</v>
      </c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30">
        <f t="shared" si="1"/>
        <v>1645315.7</v>
      </c>
      <c r="EF76" s="130"/>
      <c r="EG76" s="130"/>
      <c r="EH76" s="130"/>
      <c r="EI76" s="130"/>
      <c r="EJ76" s="130"/>
      <c r="EK76" s="130"/>
      <c r="EL76" s="130"/>
      <c r="EM76" s="130"/>
      <c r="EN76" s="130"/>
      <c r="EO76" s="130"/>
      <c r="EP76" s="130"/>
      <c r="EQ76" s="130"/>
      <c r="ER76" s="130"/>
      <c r="ES76" s="130"/>
      <c r="ET76" s="114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6"/>
      <c r="FK76" s="50"/>
    </row>
    <row r="77" spans="1:167" s="35" customFormat="1" ht="23.25" customHeight="1">
      <c r="A77" s="135" t="s">
        <v>214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28"/>
      <c r="AO77" s="128"/>
      <c r="AP77" s="128"/>
      <c r="AQ77" s="128"/>
      <c r="AR77" s="128"/>
      <c r="AS77" s="128"/>
      <c r="AT77" s="119" t="s">
        <v>213</v>
      </c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>
        <v>0</v>
      </c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>
        <v>1645227.5</v>
      </c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13">
        <f t="shared" si="1"/>
        <v>1645227.5</v>
      </c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22"/>
      <c r="EU77" s="123"/>
      <c r="EV77" s="123"/>
      <c r="EW77" s="123"/>
      <c r="EX77" s="123"/>
      <c r="EY77" s="123"/>
      <c r="EZ77" s="123"/>
      <c r="FA77" s="123"/>
      <c r="FB77" s="123"/>
      <c r="FC77" s="123"/>
      <c r="FD77" s="123"/>
      <c r="FE77" s="123"/>
      <c r="FF77" s="123"/>
      <c r="FG77" s="123"/>
      <c r="FH77" s="123"/>
      <c r="FI77" s="123"/>
      <c r="FJ77" s="124"/>
      <c r="FK77" s="38"/>
    </row>
    <row r="78" spans="1:167" s="35" customFormat="1" ht="26.25" customHeight="1">
      <c r="A78" s="135" t="s">
        <v>211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28"/>
      <c r="AO78" s="128"/>
      <c r="AP78" s="128"/>
      <c r="AQ78" s="128"/>
      <c r="AR78" s="128"/>
      <c r="AS78" s="128"/>
      <c r="AT78" s="119" t="s">
        <v>212</v>
      </c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>
        <v>0</v>
      </c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>
        <v>88.2</v>
      </c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13">
        <f t="shared" si="1"/>
        <v>88.2</v>
      </c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22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4"/>
      <c r="FK78" s="38"/>
    </row>
    <row r="79" spans="1:167" s="35" customFormat="1" ht="25.5" customHeight="1">
      <c r="A79" s="135" t="s">
        <v>211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28"/>
      <c r="AO79" s="128"/>
      <c r="AP79" s="128"/>
      <c r="AQ79" s="128"/>
      <c r="AR79" s="128"/>
      <c r="AS79" s="128"/>
      <c r="AT79" s="119" t="s">
        <v>210</v>
      </c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20">
        <v>0</v>
      </c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>
        <v>0</v>
      </c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13">
        <f t="shared" si="1"/>
        <v>0</v>
      </c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22"/>
      <c r="EU79" s="123"/>
      <c r="EV79" s="123"/>
      <c r="EW79" s="123"/>
      <c r="EX79" s="123"/>
      <c r="EY79" s="123"/>
      <c r="EZ79" s="123"/>
      <c r="FA79" s="123"/>
      <c r="FB79" s="123"/>
      <c r="FC79" s="123"/>
      <c r="FD79" s="123"/>
      <c r="FE79" s="123"/>
      <c r="FF79" s="123"/>
      <c r="FG79" s="123"/>
      <c r="FH79" s="123"/>
      <c r="FI79" s="123"/>
      <c r="FJ79" s="124"/>
      <c r="FK79" s="38"/>
    </row>
    <row r="80" spans="1:167" s="35" customFormat="1" ht="25.5" customHeight="1">
      <c r="A80" s="135" t="s">
        <v>211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28"/>
      <c r="AO80" s="128"/>
      <c r="AP80" s="128"/>
      <c r="AQ80" s="128"/>
      <c r="AR80" s="128"/>
      <c r="AS80" s="128"/>
      <c r="AT80" s="119" t="s">
        <v>444</v>
      </c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20">
        <v>0</v>
      </c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>
        <v>0</v>
      </c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13">
        <f>CF80</f>
        <v>0</v>
      </c>
      <c r="EF80" s="113"/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22"/>
      <c r="EU80" s="123"/>
      <c r="EV80" s="123"/>
      <c r="EW80" s="123"/>
      <c r="EX80" s="123"/>
      <c r="EY80" s="123"/>
      <c r="EZ80" s="123"/>
      <c r="FA80" s="123"/>
      <c r="FB80" s="123"/>
      <c r="FC80" s="123"/>
      <c r="FD80" s="123"/>
      <c r="FE80" s="123"/>
      <c r="FF80" s="123"/>
      <c r="FG80" s="123"/>
      <c r="FH80" s="123"/>
      <c r="FI80" s="123"/>
      <c r="FJ80" s="124"/>
      <c r="FK80" s="38"/>
    </row>
    <row r="81" spans="1:167" s="35" customFormat="1" ht="23.25" customHeight="1">
      <c r="A81" s="146" t="s">
        <v>207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28"/>
      <c r="AO81" s="128"/>
      <c r="AP81" s="128"/>
      <c r="AQ81" s="128"/>
      <c r="AR81" s="128"/>
      <c r="AS81" s="128"/>
      <c r="AT81" s="133" t="s">
        <v>209</v>
      </c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4">
        <f>BJ82</f>
        <v>811200</v>
      </c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>
        <f>CF82</f>
        <v>23866.63</v>
      </c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30">
        <f t="shared" si="1"/>
        <v>23866.63</v>
      </c>
      <c r="EF81" s="130"/>
      <c r="EG81" s="130"/>
      <c r="EH81" s="130"/>
      <c r="EI81" s="130"/>
      <c r="EJ81" s="130"/>
      <c r="EK81" s="130"/>
      <c r="EL81" s="130"/>
      <c r="EM81" s="130"/>
      <c r="EN81" s="130"/>
      <c r="EO81" s="130"/>
      <c r="EP81" s="130"/>
      <c r="EQ81" s="130"/>
      <c r="ER81" s="130"/>
      <c r="ES81" s="130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121"/>
      <c r="FH81" s="52"/>
      <c r="FI81" s="52"/>
      <c r="FJ81" s="52"/>
      <c r="FK81" s="38"/>
    </row>
    <row r="82" spans="1:167" s="45" customFormat="1" ht="23.25" customHeight="1">
      <c r="A82" s="146" t="s">
        <v>207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32"/>
      <c r="AO82" s="132"/>
      <c r="AP82" s="132"/>
      <c r="AQ82" s="132"/>
      <c r="AR82" s="132"/>
      <c r="AS82" s="132"/>
      <c r="AT82" s="133" t="s">
        <v>208</v>
      </c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4">
        <v>811200</v>
      </c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>
        <f>CF83+CF84+CF85</f>
        <v>23866.63</v>
      </c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30">
        <f t="shared" si="1"/>
        <v>23866.63</v>
      </c>
      <c r="EF82" s="130"/>
      <c r="EG82" s="130"/>
      <c r="EH82" s="130"/>
      <c r="EI82" s="130"/>
      <c r="EJ82" s="130"/>
      <c r="EK82" s="130"/>
      <c r="EL82" s="130"/>
      <c r="EM82" s="130"/>
      <c r="EN82" s="130"/>
      <c r="EO82" s="130"/>
      <c r="EP82" s="130"/>
      <c r="EQ82" s="130"/>
      <c r="ER82" s="130"/>
      <c r="ES82" s="130"/>
      <c r="ET82" s="114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6"/>
      <c r="FK82" s="50"/>
    </row>
    <row r="83" spans="1:167" s="35" customFormat="1" ht="25.5" customHeight="1">
      <c r="A83" s="135" t="s">
        <v>207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28"/>
      <c r="AO83" s="128"/>
      <c r="AP83" s="128"/>
      <c r="AQ83" s="128"/>
      <c r="AR83" s="128"/>
      <c r="AS83" s="128"/>
      <c r="AT83" s="119" t="s">
        <v>206</v>
      </c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20">
        <v>0</v>
      </c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>
        <v>22528.22</v>
      </c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13">
        <f t="shared" si="1"/>
        <v>22528.22</v>
      </c>
      <c r="EF83" s="113"/>
      <c r="EG83" s="113"/>
      <c r="EH83" s="113"/>
      <c r="EI83" s="113"/>
      <c r="EJ83" s="113"/>
      <c r="EK83" s="113"/>
      <c r="EL83" s="113"/>
      <c r="EM83" s="113"/>
      <c r="EN83" s="113"/>
      <c r="EO83" s="113"/>
      <c r="EP83" s="113"/>
      <c r="EQ83" s="113"/>
      <c r="ER83" s="113"/>
      <c r="ES83" s="113"/>
      <c r="ET83" s="122"/>
      <c r="EU83" s="123"/>
      <c r="EV83" s="123"/>
      <c r="EW83" s="123"/>
      <c r="EX83" s="123"/>
      <c r="EY83" s="123"/>
      <c r="EZ83" s="123"/>
      <c r="FA83" s="123"/>
      <c r="FB83" s="123"/>
      <c r="FC83" s="123"/>
      <c r="FD83" s="123"/>
      <c r="FE83" s="123"/>
      <c r="FF83" s="123"/>
      <c r="FG83" s="123"/>
      <c r="FH83" s="123"/>
      <c r="FI83" s="123"/>
      <c r="FJ83" s="124"/>
      <c r="FK83" s="38"/>
    </row>
    <row r="84" spans="1:167" s="35" customFormat="1" ht="24.75" customHeight="1">
      <c r="A84" s="135" t="s">
        <v>205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28"/>
      <c r="AO84" s="128"/>
      <c r="AP84" s="128"/>
      <c r="AQ84" s="128"/>
      <c r="AR84" s="128"/>
      <c r="AS84" s="128"/>
      <c r="AT84" s="119" t="s">
        <v>204</v>
      </c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20">
        <v>0</v>
      </c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>
        <v>1338.41</v>
      </c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13">
        <f t="shared" si="1"/>
        <v>1338.41</v>
      </c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22"/>
      <c r="EU84" s="123"/>
      <c r="EV84" s="123"/>
      <c r="EW84" s="123"/>
      <c r="EX84" s="123"/>
      <c r="EY84" s="123"/>
      <c r="EZ84" s="123"/>
      <c r="FA84" s="123"/>
      <c r="FB84" s="123"/>
      <c r="FC84" s="123"/>
      <c r="FD84" s="123"/>
      <c r="FE84" s="123"/>
      <c r="FF84" s="123"/>
      <c r="FG84" s="123"/>
      <c r="FH84" s="123"/>
      <c r="FI84" s="123"/>
      <c r="FJ84" s="124"/>
      <c r="FK84" s="38"/>
    </row>
    <row r="85" spans="1:167" s="35" customFormat="1" ht="24.75" customHeight="1">
      <c r="A85" s="135" t="s">
        <v>205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28"/>
      <c r="AO85" s="128"/>
      <c r="AP85" s="128"/>
      <c r="AQ85" s="128"/>
      <c r="AR85" s="128"/>
      <c r="AS85" s="128"/>
      <c r="AT85" s="119" t="s">
        <v>335</v>
      </c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20">
        <v>0</v>
      </c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>
        <v>0</v>
      </c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13">
        <f>CF85</f>
        <v>0</v>
      </c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22"/>
      <c r="EU85" s="123"/>
      <c r="EV85" s="123"/>
      <c r="EW85" s="123"/>
      <c r="EX85" s="123"/>
      <c r="EY85" s="123"/>
      <c r="EZ85" s="123"/>
      <c r="FA85" s="123"/>
      <c r="FB85" s="123"/>
      <c r="FC85" s="123"/>
      <c r="FD85" s="123"/>
      <c r="FE85" s="123"/>
      <c r="FF85" s="123"/>
      <c r="FG85" s="123"/>
      <c r="FH85" s="123"/>
      <c r="FI85" s="123"/>
      <c r="FJ85" s="124"/>
      <c r="FK85" s="38"/>
    </row>
    <row r="86" spans="1:167" s="45" customFormat="1" ht="22.5" customHeight="1">
      <c r="A86" s="146" t="s">
        <v>203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32"/>
      <c r="AO86" s="132"/>
      <c r="AP86" s="132"/>
      <c r="AQ86" s="132"/>
      <c r="AR86" s="132"/>
      <c r="AS86" s="132"/>
      <c r="AT86" s="133" t="s">
        <v>202</v>
      </c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4">
        <f>BJ87</f>
        <v>20400</v>
      </c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>
        <f>CF87</f>
        <v>6100</v>
      </c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29"/>
      <c r="CX86" s="129"/>
      <c r="CY86" s="129"/>
      <c r="CZ86" s="129"/>
      <c r="DA86" s="129"/>
      <c r="DB86" s="129"/>
      <c r="DC86" s="129"/>
      <c r="DD86" s="129"/>
      <c r="DE86" s="129"/>
      <c r="DF86" s="129"/>
      <c r="DG86" s="129"/>
      <c r="DH86" s="129"/>
      <c r="DI86" s="129"/>
      <c r="DJ86" s="129"/>
      <c r="DK86" s="129"/>
      <c r="DL86" s="129"/>
      <c r="DM86" s="129"/>
      <c r="DN86" s="129"/>
      <c r="DO86" s="129"/>
      <c r="DP86" s="129"/>
      <c r="DQ86" s="129"/>
      <c r="DR86" s="129"/>
      <c r="DS86" s="129"/>
      <c r="DT86" s="129"/>
      <c r="DU86" s="129"/>
      <c r="DV86" s="129"/>
      <c r="DW86" s="129"/>
      <c r="DX86" s="129"/>
      <c r="DY86" s="129"/>
      <c r="DZ86" s="129"/>
      <c r="EA86" s="129"/>
      <c r="EB86" s="129"/>
      <c r="EC86" s="129"/>
      <c r="ED86" s="129"/>
      <c r="EE86" s="130">
        <f t="shared" si="1"/>
        <v>6100</v>
      </c>
      <c r="EF86" s="130"/>
      <c r="EG86" s="130"/>
      <c r="EH86" s="130"/>
      <c r="EI86" s="130"/>
      <c r="EJ86" s="130"/>
      <c r="EK86" s="130"/>
      <c r="EL86" s="130"/>
      <c r="EM86" s="130"/>
      <c r="EN86" s="130"/>
      <c r="EO86" s="130"/>
      <c r="EP86" s="130"/>
      <c r="EQ86" s="130"/>
      <c r="ER86" s="130"/>
      <c r="ES86" s="130"/>
      <c r="ET86" s="114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6"/>
      <c r="FK86" s="50"/>
    </row>
    <row r="87" spans="1:167" s="45" customFormat="1" ht="44.25" customHeight="1">
      <c r="A87" s="127" t="s">
        <v>201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8"/>
      <c r="AO87" s="128"/>
      <c r="AP87" s="128"/>
      <c r="AQ87" s="128"/>
      <c r="AR87" s="128"/>
      <c r="AS87" s="128"/>
      <c r="AT87" s="119" t="s">
        <v>200</v>
      </c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20">
        <f>BJ88</f>
        <v>20400</v>
      </c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316">
        <f>CF88</f>
        <v>6100</v>
      </c>
      <c r="CG87" s="317"/>
      <c r="CH87" s="317"/>
      <c r="CI87" s="317"/>
      <c r="CJ87" s="317"/>
      <c r="CK87" s="317"/>
      <c r="CL87" s="317"/>
      <c r="CM87" s="317"/>
      <c r="CN87" s="317"/>
      <c r="CO87" s="317"/>
      <c r="CP87" s="317"/>
      <c r="CQ87" s="317"/>
      <c r="CR87" s="317"/>
      <c r="CS87" s="317"/>
      <c r="CT87" s="317"/>
      <c r="CU87" s="317"/>
      <c r="CV87" s="318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29"/>
      <c r="DH87" s="129"/>
      <c r="DI87" s="129"/>
      <c r="DJ87" s="129"/>
      <c r="DK87" s="129"/>
      <c r="DL87" s="129"/>
      <c r="DM87" s="129"/>
      <c r="DN87" s="129"/>
      <c r="DO87" s="129"/>
      <c r="DP87" s="129"/>
      <c r="DQ87" s="129"/>
      <c r="DR87" s="129"/>
      <c r="DS87" s="129"/>
      <c r="DT87" s="129"/>
      <c r="DU87" s="129"/>
      <c r="DV87" s="129"/>
      <c r="DW87" s="129"/>
      <c r="DX87" s="129"/>
      <c r="DY87" s="129"/>
      <c r="DZ87" s="129"/>
      <c r="EA87" s="129"/>
      <c r="EB87" s="129"/>
      <c r="EC87" s="129"/>
      <c r="ED87" s="129"/>
      <c r="EE87" s="113">
        <f t="shared" si="1"/>
        <v>6100</v>
      </c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4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6"/>
      <c r="FI87" s="53"/>
      <c r="FJ87" s="53"/>
      <c r="FK87" s="50"/>
    </row>
    <row r="88" spans="1:167" s="45" customFormat="1" ht="63.75" customHeight="1">
      <c r="A88" s="144" t="s">
        <v>198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28"/>
      <c r="AO88" s="128"/>
      <c r="AP88" s="128"/>
      <c r="AQ88" s="128"/>
      <c r="AR88" s="128"/>
      <c r="AS88" s="128"/>
      <c r="AT88" s="119" t="s">
        <v>199</v>
      </c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20">
        <f>BJ89</f>
        <v>20400</v>
      </c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>
        <f>CF89</f>
        <v>6100</v>
      </c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9"/>
      <c r="CX88" s="129"/>
      <c r="CY88" s="129"/>
      <c r="CZ88" s="129"/>
      <c r="DA88" s="129"/>
      <c r="DB88" s="129"/>
      <c r="DC88" s="129"/>
      <c r="DD88" s="129"/>
      <c r="DE88" s="129"/>
      <c r="DF88" s="129"/>
      <c r="DG88" s="129"/>
      <c r="DH88" s="129"/>
      <c r="DI88" s="129"/>
      <c r="DJ88" s="129"/>
      <c r="DK88" s="129"/>
      <c r="DL88" s="129"/>
      <c r="DM88" s="129"/>
      <c r="DN88" s="129"/>
      <c r="DO88" s="129"/>
      <c r="DP88" s="129"/>
      <c r="DQ88" s="129"/>
      <c r="DR88" s="129"/>
      <c r="DS88" s="129"/>
      <c r="DT88" s="129"/>
      <c r="DU88" s="129"/>
      <c r="DV88" s="129"/>
      <c r="DW88" s="129"/>
      <c r="DX88" s="129"/>
      <c r="DY88" s="129"/>
      <c r="DZ88" s="129"/>
      <c r="EA88" s="129"/>
      <c r="EB88" s="129"/>
      <c r="EC88" s="129"/>
      <c r="ED88" s="129"/>
      <c r="EE88" s="113">
        <f t="shared" si="1"/>
        <v>6100</v>
      </c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4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6"/>
      <c r="FI88" s="53"/>
      <c r="FJ88" s="53"/>
      <c r="FK88" s="50"/>
    </row>
    <row r="89" spans="1:167" s="45" customFormat="1" ht="61.5" customHeight="1">
      <c r="A89" s="144" t="s">
        <v>198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28"/>
      <c r="AO89" s="128"/>
      <c r="AP89" s="128"/>
      <c r="AQ89" s="128"/>
      <c r="AR89" s="128"/>
      <c r="AS89" s="128"/>
      <c r="AT89" s="119" t="s">
        <v>197</v>
      </c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20">
        <v>20400</v>
      </c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>
        <v>6100</v>
      </c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9"/>
      <c r="CX89" s="129"/>
      <c r="CY89" s="129"/>
      <c r="CZ89" s="129"/>
      <c r="DA89" s="129"/>
      <c r="DB89" s="129"/>
      <c r="DC89" s="129"/>
      <c r="DD89" s="129"/>
      <c r="DE89" s="129"/>
      <c r="DF89" s="129"/>
      <c r="DG89" s="129"/>
      <c r="DH89" s="129"/>
      <c r="DI89" s="129"/>
      <c r="DJ89" s="129"/>
      <c r="DK89" s="129"/>
      <c r="DL89" s="129"/>
      <c r="DM89" s="129"/>
      <c r="DN89" s="129"/>
      <c r="DO89" s="129"/>
      <c r="DP89" s="129"/>
      <c r="DQ89" s="129"/>
      <c r="DR89" s="129"/>
      <c r="DS89" s="129"/>
      <c r="DT89" s="129"/>
      <c r="DU89" s="129"/>
      <c r="DV89" s="129"/>
      <c r="DW89" s="129"/>
      <c r="DX89" s="129"/>
      <c r="DY89" s="129"/>
      <c r="DZ89" s="129"/>
      <c r="EA89" s="129"/>
      <c r="EB89" s="129"/>
      <c r="EC89" s="129"/>
      <c r="ED89" s="129"/>
      <c r="EE89" s="113">
        <f aca="true" t="shared" si="2" ref="EE89:EE113">CF89</f>
        <v>6100</v>
      </c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14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6"/>
      <c r="FI89" s="53"/>
      <c r="FJ89" s="53"/>
      <c r="FK89" s="50"/>
    </row>
    <row r="90" spans="1:167" s="35" customFormat="1" ht="42.75" customHeight="1" hidden="1">
      <c r="A90" s="145" t="s">
        <v>469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28"/>
      <c r="AO90" s="128"/>
      <c r="AP90" s="128"/>
      <c r="AQ90" s="128"/>
      <c r="AR90" s="128"/>
      <c r="AS90" s="128"/>
      <c r="AT90" s="133" t="s">
        <v>464</v>
      </c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4">
        <v>0</v>
      </c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>
        <f>CF91</f>
        <v>0</v>
      </c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30">
        <f aca="true" t="shared" si="3" ref="EE90:EE95">CF90</f>
        <v>0</v>
      </c>
      <c r="EF90" s="130"/>
      <c r="EG90" s="130"/>
      <c r="EH90" s="130"/>
      <c r="EI90" s="130"/>
      <c r="EJ90" s="130"/>
      <c r="EK90" s="130"/>
      <c r="EL90" s="130"/>
      <c r="EM90" s="130"/>
      <c r="EN90" s="130"/>
      <c r="EO90" s="130"/>
      <c r="EP90" s="130"/>
      <c r="EQ90" s="130"/>
      <c r="ER90" s="130"/>
      <c r="ES90" s="130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52"/>
      <c r="FI90" s="52"/>
      <c r="FJ90" s="52"/>
      <c r="FK90" s="38"/>
    </row>
    <row r="91" spans="1:167" s="35" customFormat="1" ht="29.25" customHeight="1" hidden="1">
      <c r="A91" s="144" t="s">
        <v>470</v>
      </c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28"/>
      <c r="AO91" s="128"/>
      <c r="AP91" s="128"/>
      <c r="AQ91" s="128"/>
      <c r="AR91" s="128"/>
      <c r="AS91" s="128"/>
      <c r="AT91" s="119" t="s">
        <v>466</v>
      </c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20">
        <v>0</v>
      </c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>
        <f>CF92</f>
        <v>0</v>
      </c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13">
        <f t="shared" si="3"/>
        <v>0</v>
      </c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1"/>
      <c r="FF91" s="121"/>
      <c r="FG91" s="121"/>
      <c r="FH91" s="52"/>
      <c r="FI91" s="52"/>
      <c r="FJ91" s="52"/>
      <c r="FK91" s="38"/>
    </row>
    <row r="92" spans="1:167" s="45" customFormat="1" ht="33" customHeight="1" hidden="1">
      <c r="A92" s="127" t="s">
        <v>471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8"/>
      <c r="AO92" s="128"/>
      <c r="AP92" s="128"/>
      <c r="AQ92" s="128"/>
      <c r="AR92" s="128"/>
      <c r="AS92" s="128"/>
      <c r="AT92" s="119" t="s">
        <v>467</v>
      </c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20">
        <v>0</v>
      </c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>
        <f>CF93</f>
        <v>0</v>
      </c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13">
        <f t="shared" si="3"/>
        <v>0</v>
      </c>
      <c r="EF92" s="113"/>
      <c r="EG92" s="113"/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53"/>
      <c r="FI92" s="53"/>
      <c r="FJ92" s="53"/>
      <c r="FK92" s="50"/>
    </row>
    <row r="93" spans="1:167" s="35" customFormat="1" ht="42.75" customHeight="1" hidden="1">
      <c r="A93" s="209" t="s">
        <v>472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1"/>
      <c r="AN93" s="128"/>
      <c r="AO93" s="128"/>
      <c r="AP93" s="128"/>
      <c r="AQ93" s="128"/>
      <c r="AR93" s="128"/>
      <c r="AS93" s="128"/>
      <c r="AT93" s="119" t="s">
        <v>465</v>
      </c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20">
        <v>0</v>
      </c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>
        <f>CF94</f>
        <v>0</v>
      </c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13">
        <f t="shared" si="3"/>
        <v>0</v>
      </c>
      <c r="EF93" s="113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3"/>
      <c r="ES93" s="113"/>
      <c r="ET93" s="122"/>
      <c r="EU93" s="123"/>
      <c r="EV93" s="123"/>
      <c r="EW93" s="123"/>
      <c r="EX93" s="123"/>
      <c r="EY93" s="123"/>
      <c r="EZ93" s="123"/>
      <c r="FA93" s="123"/>
      <c r="FB93" s="123"/>
      <c r="FC93" s="123"/>
      <c r="FD93" s="123"/>
      <c r="FE93" s="123"/>
      <c r="FF93" s="123"/>
      <c r="FG93" s="123"/>
      <c r="FH93" s="123"/>
      <c r="FI93" s="123"/>
      <c r="FJ93" s="124"/>
      <c r="FK93" s="38"/>
    </row>
    <row r="94" spans="1:167" s="35" customFormat="1" ht="42.75" customHeight="1" hidden="1">
      <c r="A94" s="209" t="s">
        <v>473</v>
      </c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1"/>
      <c r="AN94" s="128"/>
      <c r="AO94" s="128"/>
      <c r="AP94" s="128"/>
      <c r="AQ94" s="128"/>
      <c r="AR94" s="128"/>
      <c r="AS94" s="128"/>
      <c r="AT94" s="119" t="s">
        <v>468</v>
      </c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20">
        <v>0</v>
      </c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>
        <v>0</v>
      </c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  <c r="DK94" s="121"/>
      <c r="DL94" s="121"/>
      <c r="DM94" s="121"/>
      <c r="DN94" s="121"/>
      <c r="DO94" s="121"/>
      <c r="DP94" s="121"/>
      <c r="DQ94" s="121"/>
      <c r="DR94" s="121"/>
      <c r="DS94" s="121"/>
      <c r="DT94" s="121"/>
      <c r="DU94" s="121"/>
      <c r="DV94" s="121"/>
      <c r="DW94" s="121"/>
      <c r="DX94" s="121"/>
      <c r="DY94" s="121"/>
      <c r="DZ94" s="121"/>
      <c r="EA94" s="121"/>
      <c r="EB94" s="121"/>
      <c r="EC94" s="121"/>
      <c r="ED94" s="121"/>
      <c r="EE94" s="113">
        <f t="shared" si="3"/>
        <v>0</v>
      </c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22"/>
      <c r="EU94" s="123"/>
      <c r="EV94" s="123"/>
      <c r="EW94" s="123"/>
      <c r="EX94" s="123"/>
      <c r="EY94" s="123"/>
      <c r="EZ94" s="123"/>
      <c r="FA94" s="123"/>
      <c r="FB94" s="123"/>
      <c r="FC94" s="123"/>
      <c r="FD94" s="123"/>
      <c r="FE94" s="123"/>
      <c r="FF94" s="123"/>
      <c r="FG94" s="123"/>
      <c r="FH94" s="123"/>
      <c r="FI94" s="123"/>
      <c r="FJ94" s="124"/>
      <c r="FK94" s="38"/>
    </row>
    <row r="95" spans="1:167" s="35" customFormat="1" ht="42.75" customHeight="1">
      <c r="A95" s="145" t="s">
        <v>463</v>
      </c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28"/>
      <c r="AO95" s="128"/>
      <c r="AP95" s="128"/>
      <c r="AQ95" s="128"/>
      <c r="AR95" s="128"/>
      <c r="AS95" s="128"/>
      <c r="AT95" s="133" t="s">
        <v>459</v>
      </c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4">
        <f>BJ96</f>
        <v>4800</v>
      </c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>
        <f>CF96</f>
        <v>1549.92</v>
      </c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1"/>
      <c r="DU95" s="121"/>
      <c r="DV95" s="121"/>
      <c r="DW95" s="121"/>
      <c r="DX95" s="121"/>
      <c r="DY95" s="121"/>
      <c r="DZ95" s="121"/>
      <c r="EA95" s="121"/>
      <c r="EB95" s="121"/>
      <c r="EC95" s="121"/>
      <c r="ED95" s="121"/>
      <c r="EE95" s="130">
        <f t="shared" si="3"/>
        <v>1549.92</v>
      </c>
      <c r="EF95" s="130"/>
      <c r="EG95" s="130"/>
      <c r="EH95" s="130"/>
      <c r="EI95" s="130"/>
      <c r="EJ95" s="130"/>
      <c r="EK95" s="130"/>
      <c r="EL95" s="130"/>
      <c r="EM95" s="130"/>
      <c r="EN95" s="130"/>
      <c r="EO95" s="130"/>
      <c r="EP95" s="130"/>
      <c r="EQ95" s="130"/>
      <c r="ER95" s="130"/>
      <c r="ES95" s="130"/>
      <c r="ET95" s="121"/>
      <c r="EU95" s="121"/>
      <c r="EV95" s="121"/>
      <c r="EW95" s="121"/>
      <c r="EX95" s="121"/>
      <c r="EY95" s="121"/>
      <c r="EZ95" s="121"/>
      <c r="FA95" s="121"/>
      <c r="FB95" s="121"/>
      <c r="FC95" s="121"/>
      <c r="FD95" s="121"/>
      <c r="FE95" s="121"/>
      <c r="FF95" s="121"/>
      <c r="FG95" s="121"/>
      <c r="FH95" s="52"/>
      <c r="FI95" s="52"/>
      <c r="FJ95" s="52"/>
      <c r="FK95" s="38"/>
    </row>
    <row r="96" spans="1:167" s="35" customFormat="1" ht="66.75" customHeight="1">
      <c r="A96" s="144" t="s">
        <v>462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28"/>
      <c r="AO96" s="128"/>
      <c r="AP96" s="128"/>
      <c r="AQ96" s="128"/>
      <c r="AR96" s="128"/>
      <c r="AS96" s="128"/>
      <c r="AT96" s="119" t="s">
        <v>458</v>
      </c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20">
        <f>BJ97</f>
        <v>4800</v>
      </c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>
        <f>CF97</f>
        <v>1549.92</v>
      </c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  <c r="DK96" s="121"/>
      <c r="DL96" s="121"/>
      <c r="DM96" s="121"/>
      <c r="DN96" s="121"/>
      <c r="DO96" s="121"/>
      <c r="DP96" s="121"/>
      <c r="DQ96" s="121"/>
      <c r="DR96" s="121"/>
      <c r="DS96" s="121"/>
      <c r="DT96" s="121"/>
      <c r="DU96" s="121"/>
      <c r="DV96" s="121"/>
      <c r="DW96" s="121"/>
      <c r="DX96" s="121"/>
      <c r="DY96" s="121"/>
      <c r="DZ96" s="121"/>
      <c r="EA96" s="121"/>
      <c r="EB96" s="121"/>
      <c r="EC96" s="121"/>
      <c r="ED96" s="121"/>
      <c r="EE96" s="113">
        <f t="shared" si="2"/>
        <v>1549.92</v>
      </c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21"/>
      <c r="EU96" s="121"/>
      <c r="EV96" s="121"/>
      <c r="EW96" s="121"/>
      <c r="EX96" s="121"/>
      <c r="EY96" s="121"/>
      <c r="EZ96" s="121"/>
      <c r="FA96" s="121"/>
      <c r="FB96" s="121"/>
      <c r="FC96" s="121"/>
      <c r="FD96" s="121"/>
      <c r="FE96" s="121"/>
      <c r="FF96" s="121"/>
      <c r="FG96" s="121"/>
      <c r="FH96" s="52"/>
      <c r="FI96" s="52"/>
      <c r="FJ96" s="52"/>
      <c r="FK96" s="38"/>
    </row>
    <row r="97" spans="1:167" s="35" customFormat="1" ht="67.5" customHeight="1">
      <c r="A97" s="127" t="s">
        <v>461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8"/>
      <c r="AO97" s="128"/>
      <c r="AP97" s="128"/>
      <c r="AQ97" s="128"/>
      <c r="AR97" s="128"/>
      <c r="AS97" s="128"/>
      <c r="AT97" s="119" t="s">
        <v>460</v>
      </c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20">
        <f>BJ98</f>
        <v>4800</v>
      </c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>
        <f>CF98</f>
        <v>1549.92</v>
      </c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1"/>
      <c r="DQ97" s="121"/>
      <c r="DR97" s="121"/>
      <c r="DS97" s="121"/>
      <c r="DT97" s="121"/>
      <c r="DU97" s="121"/>
      <c r="DV97" s="121"/>
      <c r="DW97" s="121"/>
      <c r="DX97" s="121"/>
      <c r="DY97" s="121"/>
      <c r="DZ97" s="121"/>
      <c r="EA97" s="121"/>
      <c r="EB97" s="121"/>
      <c r="EC97" s="121"/>
      <c r="ED97" s="121"/>
      <c r="EE97" s="113">
        <f t="shared" si="2"/>
        <v>1549.92</v>
      </c>
      <c r="EF97" s="113"/>
      <c r="EG97" s="113"/>
      <c r="EH97" s="113"/>
      <c r="EI97" s="113"/>
      <c r="EJ97" s="113"/>
      <c r="EK97" s="113"/>
      <c r="EL97" s="113"/>
      <c r="EM97" s="113"/>
      <c r="EN97" s="113"/>
      <c r="EO97" s="113"/>
      <c r="EP97" s="113"/>
      <c r="EQ97" s="113"/>
      <c r="ER97" s="113"/>
      <c r="ES97" s="113"/>
      <c r="ET97" s="121"/>
      <c r="EU97" s="121"/>
      <c r="EV97" s="121"/>
      <c r="EW97" s="121"/>
      <c r="EX97" s="121"/>
      <c r="EY97" s="121"/>
      <c r="EZ97" s="121"/>
      <c r="FA97" s="121"/>
      <c r="FB97" s="121"/>
      <c r="FC97" s="121"/>
      <c r="FD97" s="121"/>
      <c r="FE97" s="121"/>
      <c r="FF97" s="121"/>
      <c r="FG97" s="121"/>
      <c r="FH97" s="52"/>
      <c r="FI97" s="52"/>
      <c r="FJ97" s="52"/>
      <c r="FK97" s="38"/>
    </row>
    <row r="98" spans="1:167" s="35" customFormat="1" ht="60.75" customHeight="1">
      <c r="A98" s="209" t="s">
        <v>456</v>
      </c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1"/>
      <c r="AN98" s="128"/>
      <c r="AO98" s="128"/>
      <c r="AP98" s="128"/>
      <c r="AQ98" s="128"/>
      <c r="AR98" s="128"/>
      <c r="AS98" s="128"/>
      <c r="AT98" s="119" t="s">
        <v>457</v>
      </c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20">
        <v>4800</v>
      </c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>
        <v>1549.92</v>
      </c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  <c r="DK98" s="121"/>
      <c r="DL98" s="121"/>
      <c r="DM98" s="121"/>
      <c r="DN98" s="121"/>
      <c r="DO98" s="121"/>
      <c r="DP98" s="121"/>
      <c r="DQ98" s="121"/>
      <c r="DR98" s="121"/>
      <c r="DS98" s="121"/>
      <c r="DT98" s="121"/>
      <c r="DU98" s="121"/>
      <c r="DV98" s="121"/>
      <c r="DW98" s="121"/>
      <c r="DX98" s="121"/>
      <c r="DY98" s="121"/>
      <c r="DZ98" s="121"/>
      <c r="EA98" s="121"/>
      <c r="EB98" s="121"/>
      <c r="EC98" s="121"/>
      <c r="ED98" s="121"/>
      <c r="EE98" s="113">
        <f t="shared" si="2"/>
        <v>1549.92</v>
      </c>
      <c r="EF98" s="113"/>
      <c r="EG98" s="113"/>
      <c r="EH98" s="113"/>
      <c r="EI98" s="113"/>
      <c r="EJ98" s="113"/>
      <c r="EK98" s="113"/>
      <c r="EL98" s="113"/>
      <c r="EM98" s="113"/>
      <c r="EN98" s="113"/>
      <c r="EO98" s="113"/>
      <c r="EP98" s="113"/>
      <c r="EQ98" s="113"/>
      <c r="ER98" s="113"/>
      <c r="ES98" s="113"/>
      <c r="ET98" s="122"/>
      <c r="EU98" s="123"/>
      <c r="EV98" s="123"/>
      <c r="EW98" s="123"/>
      <c r="EX98" s="123"/>
      <c r="EY98" s="123"/>
      <c r="EZ98" s="123"/>
      <c r="FA98" s="123"/>
      <c r="FB98" s="123"/>
      <c r="FC98" s="123"/>
      <c r="FD98" s="123"/>
      <c r="FE98" s="123"/>
      <c r="FF98" s="123"/>
      <c r="FG98" s="123"/>
      <c r="FH98" s="123"/>
      <c r="FI98" s="123"/>
      <c r="FJ98" s="124"/>
      <c r="FK98" s="38"/>
    </row>
    <row r="99" spans="1:167" s="35" customFormat="1" ht="36.75" customHeight="1" hidden="1">
      <c r="A99" s="131" t="s">
        <v>487</v>
      </c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2"/>
      <c r="AO99" s="132"/>
      <c r="AP99" s="132"/>
      <c r="AQ99" s="132"/>
      <c r="AR99" s="132"/>
      <c r="AS99" s="132"/>
      <c r="AT99" s="133" t="s">
        <v>486</v>
      </c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4">
        <f>BJ100</f>
        <v>0</v>
      </c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>
        <f>CF100+CF102</f>
        <v>0</v>
      </c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4"/>
      <c r="CR99" s="134"/>
      <c r="CS99" s="134"/>
      <c r="CT99" s="134"/>
      <c r="CU99" s="134"/>
      <c r="CV99" s="134"/>
      <c r="CW99" s="129"/>
      <c r="CX99" s="129"/>
      <c r="CY99" s="129"/>
      <c r="CZ99" s="129"/>
      <c r="DA99" s="129"/>
      <c r="DB99" s="129"/>
      <c r="DC99" s="129"/>
      <c r="DD99" s="129"/>
      <c r="DE99" s="129"/>
      <c r="DF99" s="129"/>
      <c r="DG99" s="129"/>
      <c r="DH99" s="129"/>
      <c r="DI99" s="129"/>
      <c r="DJ99" s="129"/>
      <c r="DK99" s="129"/>
      <c r="DL99" s="129"/>
      <c r="DM99" s="129"/>
      <c r="DN99" s="129"/>
      <c r="DO99" s="129"/>
      <c r="DP99" s="129"/>
      <c r="DQ99" s="129"/>
      <c r="DR99" s="129"/>
      <c r="DS99" s="129"/>
      <c r="DT99" s="129"/>
      <c r="DU99" s="129"/>
      <c r="DV99" s="129"/>
      <c r="DW99" s="129"/>
      <c r="DX99" s="129"/>
      <c r="DY99" s="129"/>
      <c r="DZ99" s="129"/>
      <c r="EA99" s="129"/>
      <c r="EB99" s="129"/>
      <c r="EC99" s="129"/>
      <c r="ED99" s="129"/>
      <c r="EE99" s="130">
        <f>CF99</f>
        <v>0</v>
      </c>
      <c r="EF99" s="130"/>
      <c r="EG99" s="130"/>
      <c r="EH99" s="130"/>
      <c r="EI99" s="130"/>
      <c r="EJ99" s="130"/>
      <c r="EK99" s="130"/>
      <c r="EL99" s="130"/>
      <c r="EM99" s="130"/>
      <c r="EN99" s="130"/>
      <c r="EO99" s="130"/>
      <c r="EP99" s="130"/>
      <c r="EQ99" s="130"/>
      <c r="ER99" s="130"/>
      <c r="ES99" s="130"/>
      <c r="ET99" s="114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6"/>
      <c r="FK99" s="38"/>
    </row>
    <row r="100" spans="1:167" s="47" customFormat="1" ht="27.75" customHeight="1" hidden="1">
      <c r="A100" s="127" t="s">
        <v>489</v>
      </c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8"/>
      <c r="AO100" s="128"/>
      <c r="AP100" s="128"/>
      <c r="AQ100" s="128"/>
      <c r="AR100" s="128"/>
      <c r="AS100" s="128"/>
      <c r="AT100" s="119" t="s">
        <v>490</v>
      </c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20">
        <f>BJ101</f>
        <v>0</v>
      </c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>
        <f>CF101</f>
        <v>0</v>
      </c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 s="121"/>
      <c r="DT100" s="121"/>
      <c r="DU100" s="121"/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13">
        <f>CF100</f>
        <v>0</v>
      </c>
      <c r="EF100" s="113"/>
      <c r="EG100" s="113"/>
      <c r="EH100" s="113"/>
      <c r="EI100" s="113"/>
      <c r="EJ100" s="113"/>
      <c r="EK100" s="113"/>
      <c r="EL100" s="113"/>
      <c r="EM100" s="113"/>
      <c r="EN100" s="113"/>
      <c r="EO100" s="113"/>
      <c r="EP100" s="113"/>
      <c r="EQ100" s="113"/>
      <c r="ER100" s="113"/>
      <c r="ES100" s="113"/>
      <c r="ET100" s="122"/>
      <c r="EU100" s="123"/>
      <c r="EV100" s="123"/>
      <c r="EW100" s="123"/>
      <c r="EX100" s="123"/>
      <c r="EY100" s="123"/>
      <c r="EZ100" s="123"/>
      <c r="FA100" s="123"/>
      <c r="FB100" s="123"/>
      <c r="FC100" s="123"/>
      <c r="FD100" s="123"/>
      <c r="FE100" s="123"/>
      <c r="FF100" s="123"/>
      <c r="FG100" s="123"/>
      <c r="FH100" s="123"/>
      <c r="FI100" s="123"/>
      <c r="FJ100" s="124"/>
      <c r="FK100" s="51"/>
    </row>
    <row r="101" spans="1:167" s="47" customFormat="1" ht="33" customHeight="1" hidden="1">
      <c r="A101" s="127" t="s">
        <v>491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8"/>
      <c r="AO101" s="128"/>
      <c r="AP101" s="128"/>
      <c r="AQ101" s="128"/>
      <c r="AR101" s="128"/>
      <c r="AS101" s="128"/>
      <c r="AT101" s="119" t="s">
        <v>493</v>
      </c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20">
        <v>0</v>
      </c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>
        <v>0</v>
      </c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 s="121"/>
      <c r="DT101" s="121"/>
      <c r="DU101" s="121"/>
      <c r="DV101" s="121"/>
      <c r="DW101" s="121"/>
      <c r="DX101" s="121"/>
      <c r="DY101" s="121"/>
      <c r="DZ101" s="121"/>
      <c r="EA101" s="121"/>
      <c r="EB101" s="121"/>
      <c r="EC101" s="121"/>
      <c r="ED101" s="121"/>
      <c r="EE101" s="113">
        <f>CF101</f>
        <v>0</v>
      </c>
      <c r="EF101" s="113"/>
      <c r="EG101" s="113"/>
      <c r="EH101" s="113"/>
      <c r="EI101" s="113"/>
      <c r="EJ101" s="113"/>
      <c r="EK101" s="113"/>
      <c r="EL101" s="113"/>
      <c r="EM101" s="113"/>
      <c r="EN101" s="113"/>
      <c r="EO101" s="113"/>
      <c r="EP101" s="113"/>
      <c r="EQ101" s="113"/>
      <c r="ER101" s="113"/>
      <c r="ES101" s="113"/>
      <c r="ET101" s="122"/>
      <c r="EU101" s="123"/>
      <c r="EV101" s="123"/>
      <c r="EW101" s="123"/>
      <c r="EX101" s="123"/>
      <c r="EY101" s="123"/>
      <c r="EZ101" s="123"/>
      <c r="FA101" s="123"/>
      <c r="FB101" s="123"/>
      <c r="FC101" s="123"/>
      <c r="FD101" s="123"/>
      <c r="FE101" s="123"/>
      <c r="FF101" s="123"/>
      <c r="FG101" s="123"/>
      <c r="FH101" s="123"/>
      <c r="FI101" s="123"/>
      <c r="FJ101" s="124"/>
      <c r="FK101" s="51"/>
    </row>
    <row r="102" spans="1:176" s="47" customFormat="1" ht="29.25" customHeight="1" hidden="1">
      <c r="A102" s="125" t="s">
        <v>492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6"/>
      <c r="AL102" s="48"/>
      <c r="AM102" s="48"/>
      <c r="AN102" s="46"/>
      <c r="AO102" s="46"/>
      <c r="AP102" s="46"/>
      <c r="AQ102" s="46"/>
      <c r="AR102" s="46"/>
      <c r="AS102" s="46"/>
      <c r="AT102" s="119" t="s">
        <v>495</v>
      </c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20">
        <f>BJ103</f>
        <v>0</v>
      </c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>
        <f>CF103</f>
        <v>0</v>
      </c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 s="121"/>
      <c r="DT102" s="121"/>
      <c r="DU102" s="121"/>
      <c r="DV102" s="121"/>
      <c r="DW102" s="121"/>
      <c r="DX102" s="121"/>
      <c r="DY102" s="121"/>
      <c r="DZ102" s="121"/>
      <c r="EA102" s="121"/>
      <c r="EB102" s="121"/>
      <c r="EC102" s="121"/>
      <c r="ED102" s="121"/>
      <c r="EE102" s="113">
        <f>CF102</f>
        <v>0</v>
      </c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4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6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76" s="47" customFormat="1" ht="29.25" customHeight="1" hidden="1">
      <c r="A103" s="117" t="s">
        <v>494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8"/>
      <c r="AL103" s="48"/>
      <c r="AM103" s="48"/>
      <c r="AN103" s="46"/>
      <c r="AO103" s="46"/>
      <c r="AP103" s="46"/>
      <c r="AQ103" s="46"/>
      <c r="AR103" s="46"/>
      <c r="AS103" s="46"/>
      <c r="AT103" s="119" t="s">
        <v>488</v>
      </c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20">
        <v>0</v>
      </c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>
        <v>0</v>
      </c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 s="121"/>
      <c r="DT103" s="121"/>
      <c r="DU103" s="121"/>
      <c r="DV103" s="121"/>
      <c r="DW103" s="121"/>
      <c r="DX103" s="121"/>
      <c r="DY103" s="121"/>
      <c r="DZ103" s="121"/>
      <c r="EA103" s="121"/>
      <c r="EB103" s="121"/>
      <c r="EC103" s="121"/>
      <c r="ED103" s="121"/>
      <c r="EE103" s="113">
        <f>CF103</f>
        <v>0</v>
      </c>
      <c r="EF103" s="113"/>
      <c r="EG103" s="113"/>
      <c r="EH103" s="113"/>
      <c r="EI103" s="113"/>
      <c r="EJ103" s="113"/>
      <c r="EK103" s="113"/>
      <c r="EL103" s="113"/>
      <c r="EM103" s="113"/>
      <c r="EN103" s="113"/>
      <c r="EO103" s="113"/>
      <c r="EP103" s="113"/>
      <c r="EQ103" s="113"/>
      <c r="ER103" s="113"/>
      <c r="ES103" s="113"/>
      <c r="ET103" s="114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6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36.75" customHeight="1" hidden="1">
      <c r="A104" s="131" t="s">
        <v>196</v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2"/>
      <c r="AO104" s="132"/>
      <c r="AP104" s="132"/>
      <c r="AQ104" s="132"/>
      <c r="AR104" s="132"/>
      <c r="AS104" s="132"/>
      <c r="AT104" s="133" t="s">
        <v>195</v>
      </c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4">
        <f>BJ105</f>
        <v>0</v>
      </c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>
        <f>CF105+CF107</f>
        <v>0</v>
      </c>
      <c r="CG104" s="134"/>
      <c r="CH104" s="134"/>
      <c r="CI104" s="134"/>
      <c r="CJ104" s="134"/>
      <c r="CK104" s="134"/>
      <c r="CL104" s="134"/>
      <c r="CM104" s="134"/>
      <c r="CN104" s="134"/>
      <c r="CO104" s="134"/>
      <c r="CP104" s="134"/>
      <c r="CQ104" s="134"/>
      <c r="CR104" s="134"/>
      <c r="CS104" s="134"/>
      <c r="CT104" s="134"/>
      <c r="CU104" s="134"/>
      <c r="CV104" s="134"/>
      <c r="CW104" s="129"/>
      <c r="CX104" s="129"/>
      <c r="CY104" s="129"/>
      <c r="CZ104" s="129"/>
      <c r="DA104" s="129"/>
      <c r="DB104" s="129"/>
      <c r="DC104" s="129"/>
      <c r="DD104" s="129"/>
      <c r="DE104" s="129"/>
      <c r="DF104" s="129"/>
      <c r="DG104" s="129"/>
      <c r="DH104" s="129"/>
      <c r="DI104" s="129"/>
      <c r="DJ104" s="129"/>
      <c r="DK104" s="129"/>
      <c r="DL104" s="129"/>
      <c r="DM104" s="129"/>
      <c r="DN104" s="129"/>
      <c r="DO104" s="129"/>
      <c r="DP104" s="129"/>
      <c r="DQ104" s="129"/>
      <c r="DR104" s="129"/>
      <c r="DS104" s="129"/>
      <c r="DT104" s="129"/>
      <c r="DU104" s="129"/>
      <c r="DV104" s="129"/>
      <c r="DW104" s="129"/>
      <c r="DX104" s="129"/>
      <c r="DY104" s="129"/>
      <c r="DZ104" s="129"/>
      <c r="EA104" s="129"/>
      <c r="EB104" s="129"/>
      <c r="EC104" s="129"/>
      <c r="ED104" s="129"/>
      <c r="EE104" s="130">
        <f t="shared" si="2"/>
        <v>0</v>
      </c>
      <c r="EF104" s="130"/>
      <c r="EG104" s="130"/>
      <c r="EH104" s="130"/>
      <c r="EI104" s="130"/>
      <c r="EJ104" s="130"/>
      <c r="EK104" s="130"/>
      <c r="EL104" s="130"/>
      <c r="EM104" s="130"/>
      <c r="EN104" s="130"/>
      <c r="EO104" s="130"/>
      <c r="EP104" s="130"/>
      <c r="EQ104" s="130"/>
      <c r="ER104" s="130"/>
      <c r="ES104" s="130"/>
      <c r="ET104" s="114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6"/>
      <c r="FK104" s="38"/>
    </row>
    <row r="105" spans="1:167" s="47" customFormat="1" ht="50.25" customHeight="1" hidden="1">
      <c r="A105" s="127" t="s">
        <v>194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8"/>
      <c r="AO105" s="128"/>
      <c r="AP105" s="128"/>
      <c r="AQ105" s="128"/>
      <c r="AR105" s="128"/>
      <c r="AS105" s="128"/>
      <c r="AT105" s="119" t="s">
        <v>193</v>
      </c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20">
        <f>BJ106</f>
        <v>0</v>
      </c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>
        <f>CF106</f>
        <v>0</v>
      </c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  <c r="DS105" s="121"/>
      <c r="DT105" s="121"/>
      <c r="DU105" s="121"/>
      <c r="DV105" s="121"/>
      <c r="DW105" s="121"/>
      <c r="DX105" s="121"/>
      <c r="DY105" s="121"/>
      <c r="DZ105" s="121"/>
      <c r="EA105" s="121"/>
      <c r="EB105" s="121"/>
      <c r="EC105" s="121"/>
      <c r="ED105" s="121"/>
      <c r="EE105" s="113">
        <f t="shared" si="2"/>
        <v>0</v>
      </c>
      <c r="EF105" s="113"/>
      <c r="EG105" s="113"/>
      <c r="EH105" s="113"/>
      <c r="EI105" s="113"/>
      <c r="EJ105" s="113"/>
      <c r="EK105" s="113"/>
      <c r="EL105" s="113"/>
      <c r="EM105" s="113"/>
      <c r="EN105" s="113"/>
      <c r="EO105" s="113"/>
      <c r="EP105" s="113"/>
      <c r="EQ105" s="113"/>
      <c r="ER105" s="113"/>
      <c r="ES105" s="113"/>
      <c r="ET105" s="122"/>
      <c r="EU105" s="123"/>
      <c r="EV105" s="123"/>
      <c r="EW105" s="123"/>
      <c r="EX105" s="123"/>
      <c r="EY105" s="123"/>
      <c r="EZ105" s="123"/>
      <c r="FA105" s="123"/>
      <c r="FB105" s="123"/>
      <c r="FC105" s="123"/>
      <c r="FD105" s="123"/>
      <c r="FE105" s="123"/>
      <c r="FF105" s="123"/>
      <c r="FG105" s="123"/>
      <c r="FH105" s="123"/>
      <c r="FI105" s="123"/>
      <c r="FJ105" s="124"/>
      <c r="FK105" s="51"/>
    </row>
    <row r="106" spans="1:167" s="47" customFormat="1" ht="45.75" customHeight="1" hidden="1">
      <c r="A106" s="127" t="s">
        <v>192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8"/>
      <c r="AO106" s="128"/>
      <c r="AP106" s="128"/>
      <c r="AQ106" s="128"/>
      <c r="AR106" s="128"/>
      <c r="AS106" s="128"/>
      <c r="AT106" s="119" t="s">
        <v>191</v>
      </c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20">
        <v>0</v>
      </c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>
        <v>0</v>
      </c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 s="121"/>
      <c r="DT106" s="121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13">
        <f t="shared" si="2"/>
        <v>0</v>
      </c>
      <c r="EF106" s="113"/>
      <c r="EG106" s="113"/>
      <c r="EH106" s="113"/>
      <c r="EI106" s="113"/>
      <c r="EJ106" s="113"/>
      <c r="EK106" s="113"/>
      <c r="EL106" s="113"/>
      <c r="EM106" s="113"/>
      <c r="EN106" s="113"/>
      <c r="EO106" s="113"/>
      <c r="EP106" s="113"/>
      <c r="EQ106" s="113"/>
      <c r="ER106" s="113"/>
      <c r="ES106" s="113"/>
      <c r="ET106" s="122"/>
      <c r="EU106" s="123"/>
      <c r="EV106" s="123"/>
      <c r="EW106" s="123"/>
      <c r="EX106" s="123"/>
      <c r="EY106" s="123"/>
      <c r="EZ106" s="123"/>
      <c r="FA106" s="123"/>
      <c r="FB106" s="123"/>
      <c r="FC106" s="123"/>
      <c r="FD106" s="123"/>
      <c r="FE106" s="123"/>
      <c r="FF106" s="123"/>
      <c r="FG106" s="123"/>
      <c r="FH106" s="123"/>
      <c r="FI106" s="123"/>
      <c r="FJ106" s="124"/>
      <c r="FK106" s="51"/>
    </row>
    <row r="107" spans="1:176" s="47" customFormat="1" ht="39" customHeight="1" hidden="1">
      <c r="A107" s="125" t="s">
        <v>190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6"/>
      <c r="AL107" s="48"/>
      <c r="AM107" s="48"/>
      <c r="AN107" s="46"/>
      <c r="AO107" s="46"/>
      <c r="AP107" s="46"/>
      <c r="AQ107" s="46"/>
      <c r="AR107" s="46"/>
      <c r="AS107" s="46"/>
      <c r="AT107" s="119" t="s">
        <v>189</v>
      </c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20">
        <f>BJ108</f>
        <v>0</v>
      </c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>
        <f>CF108</f>
        <v>0</v>
      </c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 s="121"/>
      <c r="DT107" s="121"/>
      <c r="DU107" s="121"/>
      <c r="DV107" s="121"/>
      <c r="DW107" s="121"/>
      <c r="DX107" s="121"/>
      <c r="DY107" s="121"/>
      <c r="DZ107" s="121"/>
      <c r="EA107" s="121"/>
      <c r="EB107" s="121"/>
      <c r="EC107" s="121"/>
      <c r="ED107" s="121"/>
      <c r="EE107" s="113">
        <f t="shared" si="2"/>
        <v>0</v>
      </c>
      <c r="EF107" s="113"/>
      <c r="EG107" s="113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3"/>
      <c r="ES107" s="113"/>
      <c r="ET107" s="114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6"/>
      <c r="FK107" s="54"/>
      <c r="FL107" s="49"/>
      <c r="FM107" s="49"/>
      <c r="FN107" s="49"/>
      <c r="FO107" s="49"/>
      <c r="FP107" s="49"/>
      <c r="FQ107" s="49"/>
      <c r="FR107" s="49"/>
      <c r="FS107" s="49"/>
      <c r="FT107" s="49"/>
    </row>
    <row r="108" spans="1:176" s="47" customFormat="1" ht="40.5" customHeight="1" hidden="1">
      <c r="A108" s="117" t="s">
        <v>188</v>
      </c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8"/>
      <c r="AL108" s="48"/>
      <c r="AM108" s="48"/>
      <c r="AN108" s="46"/>
      <c r="AO108" s="46"/>
      <c r="AP108" s="46"/>
      <c r="AQ108" s="46"/>
      <c r="AR108" s="46"/>
      <c r="AS108" s="46"/>
      <c r="AT108" s="119" t="s">
        <v>187</v>
      </c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20">
        <v>0</v>
      </c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>
        <v>0</v>
      </c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 s="121"/>
      <c r="DT108" s="121"/>
      <c r="DU108" s="121"/>
      <c r="DV108" s="121"/>
      <c r="DW108" s="121"/>
      <c r="DX108" s="121"/>
      <c r="DY108" s="121"/>
      <c r="DZ108" s="121"/>
      <c r="EA108" s="121"/>
      <c r="EB108" s="121"/>
      <c r="EC108" s="121"/>
      <c r="ED108" s="121"/>
      <c r="EE108" s="113">
        <f t="shared" si="2"/>
        <v>0</v>
      </c>
      <c r="EF108" s="113"/>
      <c r="EG108" s="113"/>
      <c r="EH108" s="113"/>
      <c r="EI108" s="113"/>
      <c r="EJ108" s="113"/>
      <c r="EK108" s="113"/>
      <c r="EL108" s="113"/>
      <c r="EM108" s="113"/>
      <c r="EN108" s="113"/>
      <c r="EO108" s="113"/>
      <c r="EP108" s="113"/>
      <c r="EQ108" s="113"/>
      <c r="ER108" s="113"/>
      <c r="ES108" s="113"/>
      <c r="ET108" s="114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6"/>
      <c r="FK108" s="54"/>
      <c r="FL108" s="49"/>
      <c r="FM108" s="49"/>
      <c r="FN108" s="49"/>
      <c r="FO108" s="49"/>
      <c r="FP108" s="49"/>
      <c r="FQ108" s="49"/>
      <c r="FR108" s="49"/>
      <c r="FS108" s="49"/>
      <c r="FT108" s="49"/>
    </row>
    <row r="109" spans="1:167" s="35" customFormat="1" ht="26.25" customHeight="1" hidden="1">
      <c r="A109" s="131" t="s">
        <v>186</v>
      </c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2"/>
      <c r="AO109" s="132"/>
      <c r="AP109" s="132"/>
      <c r="AQ109" s="132"/>
      <c r="AR109" s="132"/>
      <c r="AS109" s="132"/>
      <c r="AT109" s="133" t="s">
        <v>185</v>
      </c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4">
        <f>BJ112</f>
        <v>0</v>
      </c>
      <c r="BK109" s="134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  <c r="CD109" s="134"/>
      <c r="CE109" s="134"/>
      <c r="CF109" s="134">
        <f>CF112+CF110</f>
        <v>0</v>
      </c>
      <c r="CG109" s="134"/>
      <c r="CH109" s="134"/>
      <c r="CI109" s="134"/>
      <c r="CJ109" s="134"/>
      <c r="CK109" s="134"/>
      <c r="CL109" s="134"/>
      <c r="CM109" s="134"/>
      <c r="CN109" s="134"/>
      <c r="CO109" s="134"/>
      <c r="CP109" s="134"/>
      <c r="CQ109" s="134"/>
      <c r="CR109" s="134"/>
      <c r="CS109" s="134"/>
      <c r="CT109" s="134"/>
      <c r="CU109" s="134"/>
      <c r="CV109" s="134"/>
      <c r="CW109" s="129"/>
      <c r="CX109" s="129"/>
      <c r="CY109" s="129"/>
      <c r="CZ109" s="129"/>
      <c r="DA109" s="129"/>
      <c r="DB109" s="129"/>
      <c r="DC109" s="129"/>
      <c r="DD109" s="129"/>
      <c r="DE109" s="129"/>
      <c r="DF109" s="129"/>
      <c r="DG109" s="129"/>
      <c r="DH109" s="129"/>
      <c r="DI109" s="129"/>
      <c r="DJ109" s="129"/>
      <c r="DK109" s="129"/>
      <c r="DL109" s="129"/>
      <c r="DM109" s="129"/>
      <c r="DN109" s="129"/>
      <c r="DO109" s="129"/>
      <c r="DP109" s="129"/>
      <c r="DQ109" s="129"/>
      <c r="DR109" s="129"/>
      <c r="DS109" s="129"/>
      <c r="DT109" s="129"/>
      <c r="DU109" s="129"/>
      <c r="DV109" s="129"/>
      <c r="DW109" s="129"/>
      <c r="DX109" s="129"/>
      <c r="DY109" s="129"/>
      <c r="DZ109" s="129"/>
      <c r="EA109" s="129"/>
      <c r="EB109" s="129"/>
      <c r="EC109" s="129"/>
      <c r="ED109" s="129"/>
      <c r="EE109" s="130">
        <f t="shared" si="2"/>
        <v>0</v>
      </c>
      <c r="EF109" s="130"/>
      <c r="EG109" s="130"/>
      <c r="EH109" s="130"/>
      <c r="EI109" s="130"/>
      <c r="EJ109" s="130"/>
      <c r="EK109" s="130"/>
      <c r="EL109" s="130"/>
      <c r="EM109" s="130"/>
      <c r="EN109" s="130"/>
      <c r="EO109" s="130"/>
      <c r="EP109" s="130"/>
      <c r="EQ109" s="130"/>
      <c r="ER109" s="130"/>
      <c r="ES109" s="130"/>
      <c r="ET109" s="114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6"/>
      <c r="FK109" s="38"/>
    </row>
    <row r="110" spans="1:176" s="47" customFormat="1" ht="56.25" customHeight="1" hidden="1">
      <c r="A110" s="125" t="s">
        <v>184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6"/>
      <c r="AL110" s="48"/>
      <c r="AM110" s="48"/>
      <c r="AN110" s="46"/>
      <c r="AO110" s="46"/>
      <c r="AP110" s="46"/>
      <c r="AQ110" s="46"/>
      <c r="AR110" s="46"/>
      <c r="AS110" s="46"/>
      <c r="AT110" s="119" t="s">
        <v>183</v>
      </c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20">
        <f>BJ111</f>
        <v>0</v>
      </c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>
        <f>CF111</f>
        <v>0</v>
      </c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1"/>
      <c r="DQ110" s="121"/>
      <c r="DR110" s="121"/>
      <c r="DS110" s="121"/>
      <c r="DT110" s="121"/>
      <c r="DU110" s="121"/>
      <c r="DV110" s="121"/>
      <c r="DW110" s="121"/>
      <c r="DX110" s="121"/>
      <c r="DY110" s="121"/>
      <c r="DZ110" s="121"/>
      <c r="EA110" s="121"/>
      <c r="EB110" s="121"/>
      <c r="EC110" s="121"/>
      <c r="ED110" s="121"/>
      <c r="EE110" s="113">
        <f t="shared" si="2"/>
        <v>0</v>
      </c>
      <c r="EF110" s="113"/>
      <c r="EG110" s="113"/>
      <c r="EH110" s="113"/>
      <c r="EI110" s="113"/>
      <c r="EJ110" s="113"/>
      <c r="EK110" s="113"/>
      <c r="EL110" s="113"/>
      <c r="EM110" s="113"/>
      <c r="EN110" s="113"/>
      <c r="EO110" s="113"/>
      <c r="EP110" s="113"/>
      <c r="EQ110" s="113"/>
      <c r="ER110" s="113"/>
      <c r="ES110" s="113"/>
      <c r="ET110" s="114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6"/>
      <c r="FK110" s="54"/>
      <c r="FL110" s="49"/>
      <c r="FM110" s="49"/>
      <c r="FN110" s="49"/>
      <c r="FO110" s="49"/>
      <c r="FP110" s="49"/>
      <c r="FQ110" s="49"/>
      <c r="FR110" s="49"/>
      <c r="FS110" s="49"/>
      <c r="FT110" s="49"/>
    </row>
    <row r="111" spans="1:167" s="47" customFormat="1" ht="55.5" customHeight="1" hidden="1">
      <c r="A111" s="127" t="s">
        <v>182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8"/>
      <c r="AO111" s="128"/>
      <c r="AP111" s="128"/>
      <c r="AQ111" s="128"/>
      <c r="AR111" s="128"/>
      <c r="AS111" s="128"/>
      <c r="AT111" s="119" t="s">
        <v>181</v>
      </c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20">
        <v>0</v>
      </c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>
        <v>0</v>
      </c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  <c r="DK111" s="121"/>
      <c r="DL111" s="121"/>
      <c r="DM111" s="121"/>
      <c r="DN111" s="121"/>
      <c r="DO111" s="121"/>
      <c r="DP111" s="121"/>
      <c r="DQ111" s="121"/>
      <c r="DR111" s="121"/>
      <c r="DS111" s="121"/>
      <c r="DT111" s="121"/>
      <c r="DU111" s="121"/>
      <c r="DV111" s="121"/>
      <c r="DW111" s="121"/>
      <c r="DX111" s="121"/>
      <c r="DY111" s="121"/>
      <c r="DZ111" s="121"/>
      <c r="EA111" s="121"/>
      <c r="EB111" s="121"/>
      <c r="EC111" s="121"/>
      <c r="ED111" s="121"/>
      <c r="EE111" s="113">
        <f t="shared" si="2"/>
        <v>0</v>
      </c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22"/>
      <c r="EU111" s="123"/>
      <c r="EV111" s="123"/>
      <c r="EW111" s="123"/>
      <c r="EX111" s="123"/>
      <c r="EY111" s="123"/>
      <c r="EZ111" s="123"/>
      <c r="FA111" s="123"/>
      <c r="FB111" s="123"/>
      <c r="FC111" s="123"/>
      <c r="FD111" s="123"/>
      <c r="FE111" s="123"/>
      <c r="FF111" s="123"/>
      <c r="FG111" s="123"/>
      <c r="FH111" s="123"/>
      <c r="FI111" s="123"/>
      <c r="FJ111" s="124"/>
      <c r="FK111" s="51"/>
    </row>
    <row r="112" spans="1:176" s="47" customFormat="1" ht="39" customHeight="1" hidden="1">
      <c r="A112" s="125" t="s">
        <v>180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6"/>
      <c r="AL112" s="48"/>
      <c r="AM112" s="48"/>
      <c r="AN112" s="46"/>
      <c r="AO112" s="46"/>
      <c r="AP112" s="46"/>
      <c r="AQ112" s="46"/>
      <c r="AR112" s="46"/>
      <c r="AS112" s="46"/>
      <c r="AT112" s="119" t="s">
        <v>179</v>
      </c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20">
        <f>BJ113</f>
        <v>0</v>
      </c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>
        <f>CF113</f>
        <v>0</v>
      </c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  <c r="DK112" s="121"/>
      <c r="DL112" s="121"/>
      <c r="DM112" s="121"/>
      <c r="DN112" s="121"/>
      <c r="DO112" s="121"/>
      <c r="DP112" s="121"/>
      <c r="DQ112" s="121"/>
      <c r="DR112" s="121"/>
      <c r="DS112" s="121"/>
      <c r="DT112" s="121"/>
      <c r="DU112" s="121"/>
      <c r="DV112" s="121"/>
      <c r="DW112" s="121"/>
      <c r="DX112" s="121"/>
      <c r="DY112" s="121"/>
      <c r="DZ112" s="121"/>
      <c r="EA112" s="121"/>
      <c r="EB112" s="121"/>
      <c r="EC112" s="121"/>
      <c r="ED112" s="121"/>
      <c r="EE112" s="113">
        <f t="shared" si="2"/>
        <v>0</v>
      </c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14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6"/>
      <c r="FK112" s="54"/>
      <c r="FL112" s="49"/>
      <c r="FM112" s="49"/>
      <c r="FN112" s="49"/>
      <c r="FO112" s="49"/>
      <c r="FP112" s="49"/>
      <c r="FQ112" s="49"/>
      <c r="FR112" s="49"/>
      <c r="FS112" s="49"/>
      <c r="FT112" s="49"/>
    </row>
    <row r="113" spans="1:167" s="35" customFormat="1" ht="39.75" customHeight="1" hidden="1">
      <c r="A113" s="127" t="s">
        <v>178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8"/>
      <c r="AO113" s="128"/>
      <c r="AP113" s="128"/>
      <c r="AQ113" s="128"/>
      <c r="AR113" s="128"/>
      <c r="AS113" s="128"/>
      <c r="AT113" s="119" t="s">
        <v>177</v>
      </c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20">
        <v>0</v>
      </c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>
        <v>0</v>
      </c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 s="121"/>
      <c r="DT113" s="121"/>
      <c r="DU113" s="121"/>
      <c r="DV113" s="121"/>
      <c r="DW113" s="121"/>
      <c r="DX113" s="121"/>
      <c r="DY113" s="121"/>
      <c r="DZ113" s="121"/>
      <c r="EA113" s="121"/>
      <c r="EB113" s="121"/>
      <c r="EC113" s="121"/>
      <c r="ED113" s="121"/>
      <c r="EE113" s="113">
        <f t="shared" si="2"/>
        <v>0</v>
      </c>
      <c r="EF113" s="113"/>
      <c r="EG113" s="113"/>
      <c r="EH113" s="113"/>
      <c r="EI113" s="113"/>
      <c r="EJ113" s="113"/>
      <c r="EK113" s="113"/>
      <c r="EL113" s="113"/>
      <c r="EM113" s="113"/>
      <c r="EN113" s="113"/>
      <c r="EO113" s="113"/>
      <c r="EP113" s="113"/>
      <c r="EQ113" s="113"/>
      <c r="ER113" s="113"/>
      <c r="ES113" s="113"/>
      <c r="ET113" s="122"/>
      <c r="EU113" s="123"/>
      <c r="EV113" s="123"/>
      <c r="EW113" s="123"/>
      <c r="EX113" s="123"/>
      <c r="EY113" s="123"/>
      <c r="EZ113" s="123"/>
      <c r="FA113" s="123"/>
      <c r="FB113" s="123"/>
      <c r="FC113" s="123"/>
      <c r="FD113" s="123"/>
      <c r="FE113" s="123"/>
      <c r="FF113" s="123"/>
      <c r="FG113" s="123"/>
      <c r="FH113" s="123"/>
      <c r="FI113" s="123"/>
      <c r="FJ113" s="124"/>
      <c r="FK113" s="38"/>
    </row>
    <row r="114" spans="1:167" s="35" customFormat="1" ht="30.75" customHeight="1" hidden="1">
      <c r="A114" s="146" t="s">
        <v>176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32"/>
      <c r="AO114" s="132"/>
      <c r="AP114" s="132"/>
      <c r="AQ114" s="132"/>
      <c r="AR114" s="132"/>
      <c r="AS114" s="132"/>
      <c r="AT114" s="133" t="s">
        <v>175</v>
      </c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4">
        <f>BJ116</f>
        <v>0</v>
      </c>
      <c r="BK114" s="134"/>
      <c r="BL114" s="134"/>
      <c r="BM114" s="134"/>
      <c r="BN114" s="134"/>
      <c r="BO114" s="134"/>
      <c r="BP114" s="134"/>
      <c r="BQ114" s="134"/>
      <c r="BR114" s="134"/>
      <c r="BS114" s="134"/>
      <c r="BT114" s="134"/>
      <c r="BU114" s="134"/>
      <c r="BV114" s="134"/>
      <c r="BW114" s="134"/>
      <c r="BX114" s="134"/>
      <c r="BY114" s="134"/>
      <c r="BZ114" s="134"/>
      <c r="CA114" s="134"/>
      <c r="CB114" s="134"/>
      <c r="CC114" s="134"/>
      <c r="CD114" s="134"/>
      <c r="CE114" s="134"/>
      <c r="CF114" s="134">
        <f>CF116</f>
        <v>0</v>
      </c>
      <c r="CG114" s="134"/>
      <c r="CH114" s="134"/>
      <c r="CI114" s="134"/>
      <c r="CJ114" s="134"/>
      <c r="CK114" s="134"/>
      <c r="CL114" s="134"/>
      <c r="CM114" s="134"/>
      <c r="CN114" s="134"/>
      <c r="CO114" s="134"/>
      <c r="CP114" s="134"/>
      <c r="CQ114" s="134"/>
      <c r="CR114" s="134"/>
      <c r="CS114" s="134"/>
      <c r="CT114" s="134"/>
      <c r="CU114" s="134"/>
      <c r="CV114" s="134"/>
      <c r="CW114" s="129"/>
      <c r="CX114" s="129"/>
      <c r="CY114" s="129"/>
      <c r="CZ114" s="129"/>
      <c r="DA114" s="129"/>
      <c r="DB114" s="129"/>
      <c r="DC114" s="129"/>
      <c r="DD114" s="129"/>
      <c r="DE114" s="129"/>
      <c r="DF114" s="129"/>
      <c r="DG114" s="129"/>
      <c r="DH114" s="129"/>
      <c r="DI114" s="129"/>
      <c r="DJ114" s="129"/>
      <c r="DK114" s="129"/>
      <c r="DL114" s="129"/>
      <c r="DM114" s="129"/>
      <c r="DN114" s="129"/>
      <c r="DO114" s="129"/>
      <c r="DP114" s="129"/>
      <c r="DQ114" s="129"/>
      <c r="DR114" s="129"/>
      <c r="DS114" s="129"/>
      <c r="DT114" s="129"/>
      <c r="DU114" s="129"/>
      <c r="DV114" s="129"/>
      <c r="DW114" s="129"/>
      <c r="DX114" s="129"/>
      <c r="DY114" s="129"/>
      <c r="DZ114" s="129"/>
      <c r="EA114" s="129"/>
      <c r="EB114" s="129"/>
      <c r="EC114" s="129"/>
      <c r="ED114" s="129"/>
      <c r="EE114" s="130">
        <f>EE116</f>
        <v>0</v>
      </c>
      <c r="EF114" s="130"/>
      <c r="EG114" s="130"/>
      <c r="EH114" s="130"/>
      <c r="EI114" s="130"/>
      <c r="EJ114" s="130"/>
      <c r="EK114" s="130"/>
      <c r="EL114" s="130"/>
      <c r="EM114" s="130"/>
      <c r="EN114" s="130"/>
      <c r="EO114" s="130"/>
      <c r="EP114" s="130"/>
      <c r="EQ114" s="130"/>
      <c r="ER114" s="130"/>
      <c r="ES114" s="130"/>
      <c r="ET114" s="121"/>
      <c r="EU114" s="121"/>
      <c r="EV114" s="121"/>
      <c r="EW114" s="121"/>
      <c r="EX114" s="121"/>
      <c r="EY114" s="121"/>
      <c r="EZ114" s="121"/>
      <c r="FA114" s="121"/>
      <c r="FB114" s="121"/>
      <c r="FC114" s="121"/>
      <c r="FD114" s="121"/>
      <c r="FE114" s="121"/>
      <c r="FF114" s="121"/>
      <c r="FG114" s="121"/>
      <c r="FH114" s="52"/>
      <c r="FI114" s="52"/>
      <c r="FJ114" s="52"/>
      <c r="FK114" s="38"/>
    </row>
    <row r="115" spans="1:167" s="35" customFormat="1" ht="27" customHeight="1" hidden="1">
      <c r="A115" s="135" t="s">
        <v>174</v>
      </c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2"/>
      <c r="AO115" s="132"/>
      <c r="AP115" s="132"/>
      <c r="AQ115" s="132"/>
      <c r="AR115" s="132"/>
      <c r="AS115" s="132"/>
      <c r="AT115" s="133" t="s">
        <v>173</v>
      </c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4">
        <v>0</v>
      </c>
      <c r="BK115" s="134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34"/>
      <c r="BW115" s="134"/>
      <c r="BX115" s="134"/>
      <c r="BY115" s="134"/>
      <c r="BZ115" s="134"/>
      <c r="CA115" s="134"/>
      <c r="CB115" s="134"/>
      <c r="CC115" s="134"/>
      <c r="CD115" s="134"/>
      <c r="CE115" s="134"/>
      <c r="CF115" s="134">
        <f>CF116</f>
        <v>0</v>
      </c>
      <c r="CG115" s="134"/>
      <c r="CH115" s="134"/>
      <c r="CI115" s="134"/>
      <c r="CJ115" s="134"/>
      <c r="CK115" s="134"/>
      <c r="CL115" s="134"/>
      <c r="CM115" s="134"/>
      <c r="CN115" s="134"/>
      <c r="CO115" s="134"/>
      <c r="CP115" s="134"/>
      <c r="CQ115" s="134"/>
      <c r="CR115" s="134"/>
      <c r="CS115" s="134"/>
      <c r="CT115" s="134"/>
      <c r="CU115" s="134"/>
      <c r="CV115" s="134"/>
      <c r="CW115" s="129"/>
      <c r="CX115" s="129"/>
      <c r="CY115" s="129"/>
      <c r="CZ115" s="129"/>
      <c r="DA115" s="129"/>
      <c r="DB115" s="129"/>
      <c r="DC115" s="129"/>
      <c r="DD115" s="129"/>
      <c r="DE115" s="129"/>
      <c r="DF115" s="129"/>
      <c r="DG115" s="129"/>
      <c r="DH115" s="129"/>
      <c r="DI115" s="129"/>
      <c r="DJ115" s="129"/>
      <c r="DK115" s="129"/>
      <c r="DL115" s="129"/>
      <c r="DM115" s="129"/>
      <c r="DN115" s="129"/>
      <c r="DO115" s="129"/>
      <c r="DP115" s="129"/>
      <c r="DQ115" s="129"/>
      <c r="DR115" s="129"/>
      <c r="DS115" s="129"/>
      <c r="DT115" s="129"/>
      <c r="DU115" s="129"/>
      <c r="DV115" s="129"/>
      <c r="DW115" s="129"/>
      <c r="DX115" s="129"/>
      <c r="DY115" s="129"/>
      <c r="DZ115" s="129"/>
      <c r="EA115" s="129"/>
      <c r="EB115" s="129"/>
      <c r="EC115" s="129"/>
      <c r="ED115" s="129"/>
      <c r="EE115" s="130">
        <f aca="true" t="shared" si="4" ref="EE115:EE143">CF115</f>
        <v>0</v>
      </c>
      <c r="EF115" s="130"/>
      <c r="EG115" s="130"/>
      <c r="EH115" s="130"/>
      <c r="EI115" s="130"/>
      <c r="EJ115" s="130"/>
      <c r="EK115" s="130"/>
      <c r="EL115" s="130"/>
      <c r="EM115" s="130"/>
      <c r="EN115" s="130"/>
      <c r="EO115" s="130"/>
      <c r="EP115" s="130"/>
      <c r="EQ115" s="130"/>
      <c r="ER115" s="130"/>
      <c r="ES115" s="130"/>
      <c r="ET115" s="129"/>
      <c r="EU115" s="129"/>
      <c r="EV115" s="129"/>
      <c r="EW115" s="129"/>
      <c r="EX115" s="129"/>
      <c r="EY115" s="129"/>
      <c r="EZ115" s="129"/>
      <c r="FA115" s="129"/>
      <c r="FB115" s="129"/>
      <c r="FC115" s="129"/>
      <c r="FD115" s="129"/>
      <c r="FE115" s="129"/>
      <c r="FF115" s="129"/>
      <c r="FG115" s="129"/>
      <c r="FH115" s="129"/>
      <c r="FI115" s="129"/>
      <c r="FJ115" s="129"/>
      <c r="FK115" s="38"/>
    </row>
    <row r="116" spans="1:167" s="45" customFormat="1" ht="23.25" customHeight="1" hidden="1">
      <c r="A116" s="127" t="s">
        <v>172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8"/>
      <c r="AO116" s="128"/>
      <c r="AP116" s="128"/>
      <c r="AQ116" s="128"/>
      <c r="AR116" s="128"/>
      <c r="AS116" s="128"/>
      <c r="AT116" s="119" t="s">
        <v>171</v>
      </c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20">
        <v>0</v>
      </c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>
        <v>0</v>
      </c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 s="121"/>
      <c r="DT116" s="121"/>
      <c r="DU116" s="121"/>
      <c r="DV116" s="121"/>
      <c r="DW116" s="121"/>
      <c r="DX116" s="121"/>
      <c r="DY116" s="121"/>
      <c r="DZ116" s="121"/>
      <c r="EA116" s="121"/>
      <c r="EB116" s="121"/>
      <c r="EC116" s="121"/>
      <c r="ED116" s="121"/>
      <c r="EE116" s="113">
        <f t="shared" si="4"/>
        <v>0</v>
      </c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29"/>
      <c r="EU116" s="129"/>
      <c r="EV116" s="129"/>
      <c r="EW116" s="129"/>
      <c r="EX116" s="129"/>
      <c r="EY116" s="129"/>
      <c r="EZ116" s="129"/>
      <c r="FA116" s="129"/>
      <c r="FB116" s="129"/>
      <c r="FC116" s="129"/>
      <c r="FD116" s="129"/>
      <c r="FE116" s="129"/>
      <c r="FF116" s="129"/>
      <c r="FG116" s="129"/>
      <c r="FH116" s="129"/>
      <c r="FI116" s="129"/>
      <c r="FJ116" s="129"/>
      <c r="FK116" s="50"/>
    </row>
    <row r="117" spans="1:167" s="111" customFormat="1" ht="29.25" customHeight="1">
      <c r="A117" s="218" t="s">
        <v>170</v>
      </c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9"/>
      <c r="AO117" s="219"/>
      <c r="AP117" s="219"/>
      <c r="AQ117" s="219"/>
      <c r="AR117" s="219"/>
      <c r="AS117" s="219"/>
      <c r="AT117" s="220" t="s">
        <v>169</v>
      </c>
      <c r="AU117" s="220"/>
      <c r="AV117" s="220"/>
      <c r="AW117" s="220"/>
      <c r="AX117" s="220"/>
      <c r="AY117" s="220"/>
      <c r="AZ117" s="220"/>
      <c r="BA117" s="220"/>
      <c r="BB117" s="220"/>
      <c r="BC117" s="220"/>
      <c r="BD117" s="220"/>
      <c r="BE117" s="220"/>
      <c r="BF117" s="220"/>
      <c r="BG117" s="220"/>
      <c r="BH117" s="220"/>
      <c r="BI117" s="220"/>
      <c r="BJ117" s="224">
        <f>BJ118</f>
        <v>10216500</v>
      </c>
      <c r="BK117" s="225"/>
      <c r="BL117" s="225"/>
      <c r="BM117" s="225"/>
      <c r="BN117" s="225"/>
      <c r="BO117" s="225"/>
      <c r="BP117" s="225"/>
      <c r="BQ117" s="225"/>
      <c r="BR117" s="225"/>
      <c r="BS117" s="225"/>
      <c r="BT117" s="225"/>
      <c r="BU117" s="225"/>
      <c r="BV117" s="225"/>
      <c r="BW117" s="225"/>
      <c r="BX117" s="225"/>
      <c r="BY117" s="225"/>
      <c r="BZ117" s="225"/>
      <c r="CA117" s="225"/>
      <c r="CB117" s="225"/>
      <c r="CC117" s="225"/>
      <c r="CD117" s="225"/>
      <c r="CE117" s="226"/>
      <c r="CF117" s="223">
        <f>CF118</f>
        <v>4578287.119999999</v>
      </c>
      <c r="CG117" s="223"/>
      <c r="CH117" s="223"/>
      <c r="CI117" s="223"/>
      <c r="CJ117" s="223"/>
      <c r="CK117" s="223"/>
      <c r="CL117" s="223"/>
      <c r="CM117" s="223"/>
      <c r="CN117" s="223"/>
      <c r="CO117" s="223"/>
      <c r="CP117" s="223"/>
      <c r="CQ117" s="223"/>
      <c r="CR117" s="223"/>
      <c r="CS117" s="223"/>
      <c r="CT117" s="223"/>
      <c r="CU117" s="223"/>
      <c r="CV117" s="223"/>
      <c r="CW117" s="151"/>
      <c r="CX117" s="151"/>
      <c r="CY117" s="151"/>
      <c r="CZ117" s="151"/>
      <c r="DA117" s="151"/>
      <c r="DB117" s="151"/>
      <c r="DC117" s="151"/>
      <c r="DD117" s="151"/>
      <c r="DE117" s="151"/>
      <c r="DF117" s="151"/>
      <c r="DG117" s="151"/>
      <c r="DH117" s="151"/>
      <c r="DI117" s="151"/>
      <c r="DJ117" s="151"/>
      <c r="DK117" s="151"/>
      <c r="DL117" s="151"/>
      <c r="DM117" s="151"/>
      <c r="DN117" s="151"/>
      <c r="DO117" s="151"/>
      <c r="DP117" s="151"/>
      <c r="DQ117" s="151"/>
      <c r="DR117" s="151"/>
      <c r="DS117" s="151"/>
      <c r="DT117" s="151"/>
      <c r="DU117" s="151"/>
      <c r="DV117" s="151"/>
      <c r="DW117" s="151"/>
      <c r="DX117" s="151"/>
      <c r="DY117" s="151"/>
      <c r="DZ117" s="151"/>
      <c r="EA117" s="151"/>
      <c r="EB117" s="151"/>
      <c r="EC117" s="151"/>
      <c r="ED117" s="151"/>
      <c r="EE117" s="136">
        <f t="shared" si="4"/>
        <v>4578287.119999999</v>
      </c>
      <c r="EF117" s="136"/>
      <c r="EG117" s="136"/>
      <c r="EH117" s="136"/>
      <c r="EI117" s="136"/>
      <c r="EJ117" s="136"/>
      <c r="EK117" s="136"/>
      <c r="EL117" s="136"/>
      <c r="EM117" s="136"/>
      <c r="EN117" s="136"/>
      <c r="EO117" s="136"/>
      <c r="EP117" s="136"/>
      <c r="EQ117" s="136"/>
      <c r="ER117" s="136"/>
      <c r="ES117" s="136"/>
      <c r="ET117" s="137"/>
      <c r="EU117" s="138"/>
      <c r="EV117" s="138"/>
      <c r="EW117" s="138"/>
      <c r="EX117" s="138"/>
      <c r="EY117" s="138"/>
      <c r="EZ117" s="138"/>
      <c r="FA117" s="138"/>
      <c r="FB117" s="138"/>
      <c r="FC117" s="138"/>
      <c r="FD117" s="138"/>
      <c r="FE117" s="138"/>
      <c r="FF117" s="138"/>
      <c r="FG117" s="138"/>
      <c r="FH117" s="138"/>
      <c r="FI117" s="138"/>
      <c r="FJ117" s="139"/>
      <c r="FK117" s="110"/>
    </row>
    <row r="118" spans="1:256" s="105" customFormat="1" ht="36.75" customHeight="1">
      <c r="A118" s="131" t="s">
        <v>168</v>
      </c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2"/>
      <c r="AO118" s="132"/>
      <c r="AP118" s="132"/>
      <c r="AQ118" s="132"/>
      <c r="AR118" s="132"/>
      <c r="AS118" s="132"/>
      <c r="AT118" s="133" t="s">
        <v>167</v>
      </c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4">
        <f>BJ119+BJ122+BJ125+BJ130</f>
        <v>10216500</v>
      </c>
      <c r="BK118" s="134"/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4"/>
      <c r="BW118" s="134"/>
      <c r="BX118" s="134"/>
      <c r="BY118" s="134"/>
      <c r="BZ118" s="134"/>
      <c r="CA118" s="134"/>
      <c r="CB118" s="134"/>
      <c r="CC118" s="134"/>
      <c r="CD118" s="134"/>
      <c r="CE118" s="134"/>
      <c r="CF118" s="134">
        <f>CF119+CF122+CF125+CF130</f>
        <v>4578287.119999999</v>
      </c>
      <c r="CG118" s="134"/>
      <c r="CH118" s="134"/>
      <c r="CI118" s="134"/>
      <c r="CJ118" s="134"/>
      <c r="CK118" s="134"/>
      <c r="CL118" s="134"/>
      <c r="CM118" s="134"/>
      <c r="CN118" s="134"/>
      <c r="CO118" s="134"/>
      <c r="CP118" s="134"/>
      <c r="CQ118" s="134"/>
      <c r="CR118" s="134"/>
      <c r="CS118" s="134"/>
      <c r="CT118" s="134"/>
      <c r="CU118" s="134"/>
      <c r="CV118" s="134"/>
      <c r="CW118" s="129"/>
      <c r="CX118" s="129"/>
      <c r="CY118" s="129"/>
      <c r="CZ118" s="129"/>
      <c r="DA118" s="129"/>
      <c r="DB118" s="129"/>
      <c r="DC118" s="129"/>
      <c r="DD118" s="129"/>
      <c r="DE118" s="129"/>
      <c r="DF118" s="129"/>
      <c r="DG118" s="129"/>
      <c r="DH118" s="129"/>
      <c r="DI118" s="129"/>
      <c r="DJ118" s="129"/>
      <c r="DK118" s="129"/>
      <c r="DL118" s="129"/>
      <c r="DM118" s="129"/>
      <c r="DN118" s="129"/>
      <c r="DO118" s="129"/>
      <c r="DP118" s="129"/>
      <c r="DQ118" s="129"/>
      <c r="DR118" s="129"/>
      <c r="DS118" s="129"/>
      <c r="DT118" s="129"/>
      <c r="DU118" s="129"/>
      <c r="DV118" s="129"/>
      <c r="DW118" s="129"/>
      <c r="DX118" s="129"/>
      <c r="DY118" s="129"/>
      <c r="DZ118" s="129"/>
      <c r="EA118" s="129"/>
      <c r="EB118" s="129"/>
      <c r="EC118" s="129"/>
      <c r="ED118" s="129"/>
      <c r="EE118" s="130">
        <f t="shared" si="4"/>
        <v>4578287.119999999</v>
      </c>
      <c r="EF118" s="130"/>
      <c r="EG118" s="130"/>
      <c r="EH118" s="130"/>
      <c r="EI118" s="130"/>
      <c r="EJ118" s="130"/>
      <c r="EK118" s="130"/>
      <c r="EL118" s="130"/>
      <c r="EM118" s="130"/>
      <c r="EN118" s="130"/>
      <c r="EO118" s="130"/>
      <c r="EP118" s="130"/>
      <c r="EQ118" s="130"/>
      <c r="ER118" s="130"/>
      <c r="ES118" s="130"/>
      <c r="ET118" s="114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6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</row>
    <row r="119" spans="1:256" s="105" customFormat="1" ht="31.5" customHeight="1">
      <c r="A119" s="131" t="s">
        <v>166</v>
      </c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2"/>
      <c r="AO119" s="132"/>
      <c r="AP119" s="132"/>
      <c r="AQ119" s="132"/>
      <c r="AR119" s="132"/>
      <c r="AS119" s="132"/>
      <c r="AT119" s="133" t="s">
        <v>502</v>
      </c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4">
        <f>BJ121</f>
        <v>9734600</v>
      </c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134"/>
      <c r="BV119" s="134"/>
      <c r="BW119" s="134"/>
      <c r="BX119" s="134"/>
      <c r="BY119" s="134"/>
      <c r="BZ119" s="134"/>
      <c r="CA119" s="134"/>
      <c r="CB119" s="134"/>
      <c r="CC119" s="134"/>
      <c r="CD119" s="134"/>
      <c r="CE119" s="134"/>
      <c r="CF119" s="134">
        <f>CF121</f>
        <v>4246600</v>
      </c>
      <c r="CG119" s="134"/>
      <c r="CH119" s="134"/>
      <c r="CI119" s="134"/>
      <c r="CJ119" s="134"/>
      <c r="CK119" s="134"/>
      <c r="CL119" s="134"/>
      <c r="CM119" s="134"/>
      <c r="CN119" s="134"/>
      <c r="CO119" s="134"/>
      <c r="CP119" s="134"/>
      <c r="CQ119" s="134"/>
      <c r="CR119" s="134"/>
      <c r="CS119" s="134"/>
      <c r="CT119" s="134"/>
      <c r="CU119" s="134"/>
      <c r="CV119" s="134"/>
      <c r="CW119" s="129"/>
      <c r="CX119" s="129"/>
      <c r="CY119" s="129"/>
      <c r="CZ119" s="129"/>
      <c r="DA119" s="129"/>
      <c r="DB119" s="129"/>
      <c r="DC119" s="129"/>
      <c r="DD119" s="129"/>
      <c r="DE119" s="129"/>
      <c r="DF119" s="129"/>
      <c r="DG119" s="129"/>
      <c r="DH119" s="129"/>
      <c r="DI119" s="129"/>
      <c r="DJ119" s="129"/>
      <c r="DK119" s="129"/>
      <c r="DL119" s="129"/>
      <c r="DM119" s="129"/>
      <c r="DN119" s="129"/>
      <c r="DO119" s="129"/>
      <c r="DP119" s="129"/>
      <c r="DQ119" s="129"/>
      <c r="DR119" s="129"/>
      <c r="DS119" s="129"/>
      <c r="DT119" s="129"/>
      <c r="DU119" s="129"/>
      <c r="DV119" s="129"/>
      <c r="DW119" s="129"/>
      <c r="DX119" s="129"/>
      <c r="DY119" s="129"/>
      <c r="DZ119" s="129"/>
      <c r="EA119" s="129"/>
      <c r="EB119" s="129"/>
      <c r="EC119" s="129"/>
      <c r="ED119" s="129"/>
      <c r="EE119" s="130">
        <f t="shared" si="4"/>
        <v>4246600</v>
      </c>
      <c r="EF119" s="130"/>
      <c r="EG119" s="130"/>
      <c r="EH119" s="130"/>
      <c r="EI119" s="130"/>
      <c r="EJ119" s="130"/>
      <c r="EK119" s="130"/>
      <c r="EL119" s="130"/>
      <c r="EM119" s="130"/>
      <c r="EN119" s="130"/>
      <c r="EO119" s="130"/>
      <c r="EP119" s="130"/>
      <c r="EQ119" s="130"/>
      <c r="ER119" s="130"/>
      <c r="ES119" s="130"/>
      <c r="ET119" s="114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5"/>
      <c r="FF119" s="115"/>
      <c r="FG119" s="115"/>
      <c r="FH119" s="115"/>
      <c r="FI119" s="115"/>
      <c r="FJ119" s="116"/>
      <c r="FK119" s="101"/>
      <c r="FL119" s="101"/>
      <c r="FM119" s="101"/>
      <c r="FN119" s="101"/>
      <c r="FO119" s="101"/>
      <c r="FP119" s="101"/>
      <c r="FQ119" s="101"/>
      <c r="FR119" s="101"/>
      <c r="FS119" s="101"/>
      <c r="FT119" s="101"/>
      <c r="FU119" s="101"/>
      <c r="FV119" s="101"/>
      <c r="FW119" s="101"/>
      <c r="FX119" s="101"/>
      <c r="FY119" s="101"/>
      <c r="FZ119" s="101"/>
      <c r="GA119" s="101"/>
      <c r="GB119" s="101"/>
      <c r="GC119" s="101"/>
      <c r="GD119" s="101"/>
      <c r="GE119" s="101"/>
      <c r="GF119" s="101"/>
      <c r="GG119" s="101"/>
      <c r="GH119" s="101"/>
      <c r="GI119" s="101"/>
      <c r="GJ119" s="101"/>
      <c r="GK119" s="101"/>
      <c r="GL119" s="101"/>
      <c r="GM119" s="101"/>
      <c r="GN119" s="101"/>
      <c r="GO119" s="101"/>
      <c r="GP119" s="101"/>
      <c r="GQ119" s="101"/>
      <c r="GR119" s="101"/>
      <c r="GS119" s="101"/>
      <c r="GT119" s="101"/>
      <c r="GU119" s="101"/>
      <c r="GV119" s="101"/>
      <c r="GW119" s="101"/>
      <c r="GX119" s="101"/>
      <c r="GY119" s="101"/>
      <c r="GZ119" s="101"/>
      <c r="HA119" s="101"/>
      <c r="HB119" s="101"/>
      <c r="HC119" s="101"/>
      <c r="HD119" s="101"/>
      <c r="HE119" s="101"/>
      <c r="HF119" s="101"/>
      <c r="HG119" s="101"/>
      <c r="HH119" s="101"/>
      <c r="HI119" s="101"/>
      <c r="HJ119" s="101"/>
      <c r="HK119" s="101"/>
      <c r="HL119" s="101"/>
      <c r="HM119" s="101"/>
      <c r="HN119" s="101"/>
      <c r="HO119" s="101"/>
      <c r="HP119" s="101"/>
      <c r="HQ119" s="101"/>
      <c r="HR119" s="101"/>
      <c r="HS119" s="101"/>
      <c r="HT119" s="101"/>
      <c r="HU119" s="101"/>
      <c r="HV119" s="101"/>
      <c r="HW119" s="101"/>
      <c r="HX119" s="101"/>
      <c r="HY119" s="101"/>
      <c r="HZ119" s="101"/>
      <c r="IA119" s="101"/>
      <c r="IB119" s="101"/>
      <c r="IC119" s="101"/>
      <c r="ID119" s="101"/>
      <c r="IE119" s="101"/>
      <c r="IF119" s="101"/>
      <c r="IG119" s="101"/>
      <c r="IH119" s="101"/>
      <c r="II119" s="101"/>
      <c r="IJ119" s="101"/>
      <c r="IK119" s="101"/>
      <c r="IL119" s="101"/>
      <c r="IM119" s="101"/>
      <c r="IN119" s="101"/>
      <c r="IO119" s="101"/>
      <c r="IP119" s="101"/>
      <c r="IQ119" s="101"/>
      <c r="IR119" s="101"/>
      <c r="IS119" s="101"/>
      <c r="IT119" s="101"/>
      <c r="IU119" s="101"/>
      <c r="IV119" s="101"/>
    </row>
    <row r="120" spans="1:256" s="82" customFormat="1" ht="30" customHeight="1">
      <c r="A120" s="127" t="s">
        <v>503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8"/>
      <c r="AO120" s="128"/>
      <c r="AP120" s="128"/>
      <c r="AQ120" s="128"/>
      <c r="AR120" s="128"/>
      <c r="AS120" s="128"/>
      <c r="AT120" s="119" t="s">
        <v>501</v>
      </c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9"/>
      <c r="BJ120" s="120">
        <f>BJ121</f>
        <v>9734600</v>
      </c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>
        <f>CF121</f>
        <v>4246600</v>
      </c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1" t="s">
        <v>159</v>
      </c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  <c r="DK120" s="121"/>
      <c r="DL120" s="121"/>
      <c r="DM120" s="121"/>
      <c r="DN120" s="121"/>
      <c r="DO120" s="121"/>
      <c r="DP120" s="121"/>
      <c r="DQ120" s="121"/>
      <c r="DR120" s="121"/>
      <c r="DS120" s="121"/>
      <c r="DT120" s="121"/>
      <c r="DU120" s="121"/>
      <c r="DV120" s="121"/>
      <c r="DW120" s="121"/>
      <c r="DX120" s="121"/>
      <c r="DY120" s="121"/>
      <c r="DZ120" s="121"/>
      <c r="EA120" s="121"/>
      <c r="EB120" s="121"/>
      <c r="EC120" s="121"/>
      <c r="ED120" s="121"/>
      <c r="EE120" s="113">
        <f t="shared" si="4"/>
        <v>4246600</v>
      </c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22"/>
      <c r="EU120" s="123"/>
      <c r="EV120" s="123"/>
      <c r="EW120" s="123"/>
      <c r="EX120" s="123"/>
      <c r="EY120" s="123"/>
      <c r="EZ120" s="123"/>
      <c r="FA120" s="123"/>
      <c r="FB120" s="123"/>
      <c r="FC120" s="123"/>
      <c r="FD120" s="123"/>
      <c r="FE120" s="123"/>
      <c r="FF120" s="123"/>
      <c r="FG120" s="123"/>
      <c r="FH120" s="123"/>
      <c r="FI120" s="123"/>
      <c r="FJ120" s="124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</row>
    <row r="121" spans="1:256" s="82" customFormat="1" ht="42" customHeight="1">
      <c r="A121" s="127" t="s">
        <v>504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8"/>
      <c r="AO121" s="128"/>
      <c r="AP121" s="128"/>
      <c r="AQ121" s="128"/>
      <c r="AR121" s="128"/>
      <c r="AS121" s="128"/>
      <c r="AT121" s="119" t="s">
        <v>500</v>
      </c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  <c r="BH121" s="119"/>
      <c r="BI121" s="119"/>
      <c r="BJ121" s="120">
        <v>9734600</v>
      </c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>
        <v>4246600</v>
      </c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 s="121"/>
      <c r="DT121" s="121"/>
      <c r="DU121" s="121"/>
      <c r="DV121" s="121"/>
      <c r="DW121" s="121"/>
      <c r="DX121" s="121"/>
      <c r="DY121" s="121"/>
      <c r="DZ121" s="121"/>
      <c r="EA121" s="121"/>
      <c r="EB121" s="121"/>
      <c r="EC121" s="121"/>
      <c r="ED121" s="121"/>
      <c r="EE121" s="113">
        <f t="shared" si="4"/>
        <v>4246600</v>
      </c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22"/>
      <c r="EU121" s="123"/>
      <c r="EV121" s="123"/>
      <c r="EW121" s="123"/>
      <c r="EX121" s="123"/>
      <c r="EY121" s="123"/>
      <c r="EZ121" s="123"/>
      <c r="FA121" s="123"/>
      <c r="FB121" s="123"/>
      <c r="FC121" s="123"/>
      <c r="FD121" s="123"/>
      <c r="FE121" s="123"/>
      <c r="FF121" s="123"/>
      <c r="FG121" s="123"/>
      <c r="FH121" s="123"/>
      <c r="FI121" s="123"/>
      <c r="FJ121" s="124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  <c r="IV121" s="55"/>
    </row>
    <row r="122" spans="1:256" s="105" customFormat="1" ht="31.5" customHeight="1" hidden="1">
      <c r="A122" s="131" t="s">
        <v>449</v>
      </c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2"/>
      <c r="AO122" s="132"/>
      <c r="AP122" s="132"/>
      <c r="AQ122" s="132"/>
      <c r="AR122" s="132"/>
      <c r="AS122" s="132"/>
      <c r="AT122" s="133" t="s">
        <v>447</v>
      </c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4">
        <f>BJ124</f>
        <v>0</v>
      </c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4"/>
      <c r="BX122" s="134"/>
      <c r="BY122" s="134"/>
      <c r="BZ122" s="134"/>
      <c r="CA122" s="134"/>
      <c r="CB122" s="134"/>
      <c r="CC122" s="134"/>
      <c r="CD122" s="134"/>
      <c r="CE122" s="134"/>
      <c r="CF122" s="134">
        <f>CF124</f>
        <v>0</v>
      </c>
      <c r="CG122" s="134"/>
      <c r="CH122" s="134"/>
      <c r="CI122" s="134"/>
      <c r="CJ122" s="134"/>
      <c r="CK122" s="134"/>
      <c r="CL122" s="134"/>
      <c r="CM122" s="134"/>
      <c r="CN122" s="134"/>
      <c r="CO122" s="134"/>
      <c r="CP122" s="134"/>
      <c r="CQ122" s="134"/>
      <c r="CR122" s="134"/>
      <c r="CS122" s="134"/>
      <c r="CT122" s="134"/>
      <c r="CU122" s="134"/>
      <c r="CV122" s="134"/>
      <c r="CW122" s="129"/>
      <c r="CX122" s="129"/>
      <c r="CY122" s="129"/>
      <c r="CZ122" s="129"/>
      <c r="DA122" s="129"/>
      <c r="DB122" s="129"/>
      <c r="DC122" s="129"/>
      <c r="DD122" s="129"/>
      <c r="DE122" s="129"/>
      <c r="DF122" s="129"/>
      <c r="DG122" s="129"/>
      <c r="DH122" s="129"/>
      <c r="DI122" s="129"/>
      <c r="DJ122" s="129"/>
      <c r="DK122" s="129"/>
      <c r="DL122" s="129"/>
      <c r="DM122" s="129"/>
      <c r="DN122" s="129"/>
      <c r="DO122" s="129"/>
      <c r="DP122" s="129"/>
      <c r="DQ122" s="129"/>
      <c r="DR122" s="129"/>
      <c r="DS122" s="129"/>
      <c r="DT122" s="129"/>
      <c r="DU122" s="129"/>
      <c r="DV122" s="129"/>
      <c r="DW122" s="129"/>
      <c r="DX122" s="129"/>
      <c r="DY122" s="129"/>
      <c r="DZ122" s="129"/>
      <c r="EA122" s="129"/>
      <c r="EB122" s="129"/>
      <c r="EC122" s="129"/>
      <c r="ED122" s="129"/>
      <c r="EE122" s="130">
        <f>CF122</f>
        <v>0</v>
      </c>
      <c r="EF122" s="130"/>
      <c r="EG122" s="130"/>
      <c r="EH122" s="130"/>
      <c r="EI122" s="130"/>
      <c r="EJ122" s="130"/>
      <c r="EK122" s="130"/>
      <c r="EL122" s="130"/>
      <c r="EM122" s="130"/>
      <c r="EN122" s="130"/>
      <c r="EO122" s="130"/>
      <c r="EP122" s="130"/>
      <c r="EQ122" s="130"/>
      <c r="ER122" s="130"/>
      <c r="ES122" s="130"/>
      <c r="ET122" s="114"/>
      <c r="EU122" s="115"/>
      <c r="EV122" s="115"/>
      <c r="EW122" s="115"/>
      <c r="EX122" s="115"/>
      <c r="EY122" s="115"/>
      <c r="EZ122" s="115"/>
      <c r="FA122" s="115"/>
      <c r="FB122" s="115"/>
      <c r="FC122" s="115"/>
      <c r="FD122" s="115"/>
      <c r="FE122" s="115"/>
      <c r="FF122" s="115"/>
      <c r="FG122" s="115"/>
      <c r="FH122" s="115"/>
      <c r="FI122" s="115"/>
      <c r="FJ122" s="116"/>
      <c r="FK122" s="101"/>
      <c r="FL122" s="101"/>
      <c r="FM122" s="101"/>
      <c r="FN122" s="101"/>
      <c r="FO122" s="101"/>
      <c r="FP122" s="101"/>
      <c r="FQ122" s="101"/>
      <c r="FR122" s="101"/>
      <c r="FS122" s="101"/>
      <c r="FT122" s="101"/>
      <c r="FU122" s="101"/>
      <c r="FV122" s="101"/>
      <c r="FW122" s="101"/>
      <c r="FX122" s="101"/>
      <c r="FY122" s="101"/>
      <c r="FZ122" s="101"/>
      <c r="GA122" s="101"/>
      <c r="GB122" s="101"/>
      <c r="GC122" s="101"/>
      <c r="GD122" s="101"/>
      <c r="GE122" s="101"/>
      <c r="GF122" s="101"/>
      <c r="GG122" s="101"/>
      <c r="GH122" s="101"/>
      <c r="GI122" s="101"/>
      <c r="GJ122" s="101"/>
      <c r="GK122" s="101"/>
      <c r="GL122" s="101"/>
      <c r="GM122" s="101"/>
      <c r="GN122" s="101"/>
      <c r="GO122" s="101"/>
      <c r="GP122" s="101"/>
      <c r="GQ122" s="101"/>
      <c r="GR122" s="101"/>
      <c r="GS122" s="101"/>
      <c r="GT122" s="101"/>
      <c r="GU122" s="101"/>
      <c r="GV122" s="101"/>
      <c r="GW122" s="101"/>
      <c r="GX122" s="101"/>
      <c r="GY122" s="101"/>
      <c r="GZ122" s="101"/>
      <c r="HA122" s="101"/>
      <c r="HB122" s="101"/>
      <c r="HC122" s="101"/>
      <c r="HD122" s="101"/>
      <c r="HE122" s="101"/>
      <c r="HF122" s="101"/>
      <c r="HG122" s="101"/>
      <c r="HH122" s="101"/>
      <c r="HI122" s="101"/>
      <c r="HJ122" s="101"/>
      <c r="HK122" s="101"/>
      <c r="HL122" s="101"/>
      <c r="HM122" s="101"/>
      <c r="HN122" s="101"/>
      <c r="HO122" s="101"/>
      <c r="HP122" s="101"/>
      <c r="HQ122" s="101"/>
      <c r="HR122" s="101"/>
      <c r="HS122" s="101"/>
      <c r="HT122" s="101"/>
      <c r="HU122" s="101"/>
      <c r="HV122" s="101"/>
      <c r="HW122" s="101"/>
      <c r="HX122" s="101"/>
      <c r="HY122" s="101"/>
      <c r="HZ122" s="101"/>
      <c r="IA122" s="101"/>
      <c r="IB122" s="101"/>
      <c r="IC122" s="101"/>
      <c r="ID122" s="101"/>
      <c r="IE122" s="101"/>
      <c r="IF122" s="101"/>
      <c r="IG122" s="101"/>
      <c r="IH122" s="101"/>
      <c r="II122" s="101"/>
      <c r="IJ122" s="101"/>
      <c r="IK122" s="101"/>
      <c r="IL122" s="101"/>
      <c r="IM122" s="101"/>
      <c r="IN122" s="101"/>
      <c r="IO122" s="101"/>
      <c r="IP122" s="101"/>
      <c r="IQ122" s="101"/>
      <c r="IR122" s="101"/>
      <c r="IS122" s="101"/>
      <c r="IT122" s="101"/>
      <c r="IU122" s="101"/>
      <c r="IV122" s="101"/>
    </row>
    <row r="123" spans="1:256" s="82" customFormat="1" ht="26.25" customHeight="1" hidden="1">
      <c r="A123" s="127" t="s">
        <v>451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8"/>
      <c r="AO123" s="128"/>
      <c r="AP123" s="128"/>
      <c r="AQ123" s="128"/>
      <c r="AR123" s="128"/>
      <c r="AS123" s="128"/>
      <c r="AT123" s="119" t="s">
        <v>452</v>
      </c>
      <c r="AU123" s="119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20">
        <f>BJ124</f>
        <v>0</v>
      </c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>
        <f>CF124</f>
        <v>0</v>
      </c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1" t="s">
        <v>159</v>
      </c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  <c r="DK123" s="121"/>
      <c r="DL123" s="121"/>
      <c r="DM123" s="121"/>
      <c r="DN123" s="121"/>
      <c r="DO123" s="121"/>
      <c r="DP123" s="121"/>
      <c r="DQ123" s="121"/>
      <c r="DR123" s="121"/>
      <c r="DS123" s="121"/>
      <c r="DT123" s="121"/>
      <c r="DU123" s="121"/>
      <c r="DV123" s="121"/>
      <c r="DW123" s="121"/>
      <c r="DX123" s="121"/>
      <c r="DY123" s="121"/>
      <c r="DZ123" s="121"/>
      <c r="EA123" s="121"/>
      <c r="EB123" s="121"/>
      <c r="EC123" s="121"/>
      <c r="ED123" s="121"/>
      <c r="EE123" s="113">
        <f>CF123</f>
        <v>0</v>
      </c>
      <c r="EF123" s="113"/>
      <c r="EG123" s="113"/>
      <c r="EH123" s="113"/>
      <c r="EI123" s="113"/>
      <c r="EJ123" s="113"/>
      <c r="EK123" s="113"/>
      <c r="EL123" s="113"/>
      <c r="EM123" s="113"/>
      <c r="EN123" s="113"/>
      <c r="EO123" s="113"/>
      <c r="EP123" s="113"/>
      <c r="EQ123" s="113"/>
      <c r="ER123" s="113"/>
      <c r="ES123" s="113"/>
      <c r="ET123" s="122"/>
      <c r="EU123" s="123"/>
      <c r="EV123" s="123"/>
      <c r="EW123" s="123"/>
      <c r="EX123" s="123"/>
      <c r="EY123" s="123"/>
      <c r="EZ123" s="123"/>
      <c r="FA123" s="123"/>
      <c r="FB123" s="123"/>
      <c r="FC123" s="123"/>
      <c r="FD123" s="123"/>
      <c r="FE123" s="123"/>
      <c r="FF123" s="123"/>
      <c r="FG123" s="123"/>
      <c r="FH123" s="123"/>
      <c r="FI123" s="123"/>
      <c r="FJ123" s="124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82" customFormat="1" ht="27" customHeight="1" hidden="1">
      <c r="A124" s="127" t="s">
        <v>448</v>
      </c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8"/>
      <c r="AO124" s="128"/>
      <c r="AP124" s="128"/>
      <c r="AQ124" s="128"/>
      <c r="AR124" s="128"/>
      <c r="AS124" s="128"/>
      <c r="AT124" s="119" t="s">
        <v>450</v>
      </c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20">
        <v>0</v>
      </c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20"/>
      <c r="CF124" s="120">
        <v>0</v>
      </c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20"/>
      <c r="CQ124" s="120"/>
      <c r="CR124" s="120"/>
      <c r="CS124" s="120"/>
      <c r="CT124" s="120"/>
      <c r="CU124" s="120"/>
      <c r="CV124" s="120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  <c r="DK124" s="121"/>
      <c r="DL124" s="121"/>
      <c r="DM124" s="121"/>
      <c r="DN124" s="121"/>
      <c r="DO124" s="121"/>
      <c r="DP124" s="121"/>
      <c r="DQ124" s="121"/>
      <c r="DR124" s="121"/>
      <c r="DS124" s="121"/>
      <c r="DT124" s="121"/>
      <c r="DU124" s="121"/>
      <c r="DV124" s="121"/>
      <c r="DW124" s="121"/>
      <c r="DX124" s="121"/>
      <c r="DY124" s="121"/>
      <c r="DZ124" s="121"/>
      <c r="EA124" s="121"/>
      <c r="EB124" s="121"/>
      <c r="EC124" s="121"/>
      <c r="ED124" s="121"/>
      <c r="EE124" s="113">
        <f>CF124</f>
        <v>0</v>
      </c>
      <c r="EF124" s="113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22"/>
      <c r="EU124" s="123"/>
      <c r="EV124" s="123"/>
      <c r="EW124" s="123"/>
      <c r="EX124" s="123"/>
      <c r="EY124" s="123"/>
      <c r="EZ124" s="123"/>
      <c r="FA124" s="123"/>
      <c r="FB124" s="123"/>
      <c r="FC124" s="123"/>
      <c r="FD124" s="123"/>
      <c r="FE124" s="123"/>
      <c r="FF124" s="123"/>
      <c r="FG124" s="123"/>
      <c r="FH124" s="123"/>
      <c r="FI124" s="123"/>
      <c r="FJ124" s="124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105" customFormat="1" ht="28.5" customHeight="1">
      <c r="A125" s="131" t="s">
        <v>165</v>
      </c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2"/>
      <c r="AO125" s="132"/>
      <c r="AP125" s="132"/>
      <c r="AQ125" s="132"/>
      <c r="AR125" s="132"/>
      <c r="AS125" s="132"/>
      <c r="AT125" s="133" t="s">
        <v>428</v>
      </c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4">
        <f>BJ128+BJ126</f>
        <v>241900</v>
      </c>
      <c r="BK125" s="134"/>
      <c r="BL125" s="134"/>
      <c r="BM125" s="134"/>
      <c r="BN125" s="134"/>
      <c r="BO125" s="134"/>
      <c r="BP125" s="134"/>
      <c r="BQ125" s="134"/>
      <c r="BR125" s="134"/>
      <c r="BS125" s="134"/>
      <c r="BT125" s="134"/>
      <c r="BU125" s="134"/>
      <c r="BV125" s="134"/>
      <c r="BW125" s="134"/>
      <c r="BX125" s="134"/>
      <c r="BY125" s="134"/>
      <c r="BZ125" s="134"/>
      <c r="CA125" s="134"/>
      <c r="CB125" s="134"/>
      <c r="CC125" s="134"/>
      <c r="CD125" s="134"/>
      <c r="CE125" s="134"/>
      <c r="CF125" s="134">
        <f>CF128+CF126</f>
        <v>94030.06</v>
      </c>
      <c r="CG125" s="134"/>
      <c r="CH125" s="134"/>
      <c r="CI125" s="134"/>
      <c r="CJ125" s="134"/>
      <c r="CK125" s="134"/>
      <c r="CL125" s="134"/>
      <c r="CM125" s="134"/>
      <c r="CN125" s="134"/>
      <c r="CO125" s="134"/>
      <c r="CP125" s="134"/>
      <c r="CQ125" s="134"/>
      <c r="CR125" s="134"/>
      <c r="CS125" s="134"/>
      <c r="CT125" s="134"/>
      <c r="CU125" s="134"/>
      <c r="CV125" s="134"/>
      <c r="CW125" s="129"/>
      <c r="CX125" s="129"/>
      <c r="CY125" s="129"/>
      <c r="CZ125" s="129"/>
      <c r="DA125" s="129"/>
      <c r="DB125" s="129"/>
      <c r="DC125" s="129"/>
      <c r="DD125" s="129"/>
      <c r="DE125" s="129"/>
      <c r="DF125" s="129"/>
      <c r="DG125" s="129"/>
      <c r="DH125" s="129"/>
      <c r="DI125" s="129"/>
      <c r="DJ125" s="129"/>
      <c r="DK125" s="129"/>
      <c r="DL125" s="129"/>
      <c r="DM125" s="129"/>
      <c r="DN125" s="129"/>
      <c r="DO125" s="129"/>
      <c r="DP125" s="129"/>
      <c r="DQ125" s="129"/>
      <c r="DR125" s="129"/>
      <c r="DS125" s="129"/>
      <c r="DT125" s="129"/>
      <c r="DU125" s="129"/>
      <c r="DV125" s="129"/>
      <c r="DW125" s="129"/>
      <c r="DX125" s="129"/>
      <c r="DY125" s="129"/>
      <c r="DZ125" s="129"/>
      <c r="EA125" s="129"/>
      <c r="EB125" s="129"/>
      <c r="EC125" s="129"/>
      <c r="ED125" s="129"/>
      <c r="EE125" s="130">
        <f t="shared" si="4"/>
        <v>94030.06</v>
      </c>
      <c r="EF125" s="130"/>
      <c r="EG125" s="130"/>
      <c r="EH125" s="130"/>
      <c r="EI125" s="130"/>
      <c r="EJ125" s="130"/>
      <c r="EK125" s="130"/>
      <c r="EL125" s="130"/>
      <c r="EM125" s="130"/>
      <c r="EN125" s="130"/>
      <c r="EO125" s="130"/>
      <c r="EP125" s="130"/>
      <c r="EQ125" s="130"/>
      <c r="ER125" s="130"/>
      <c r="ES125" s="130"/>
      <c r="ET125" s="114"/>
      <c r="EU125" s="115"/>
      <c r="EV125" s="115"/>
      <c r="EW125" s="115"/>
      <c r="EX125" s="115"/>
      <c r="EY125" s="115"/>
      <c r="EZ125" s="115"/>
      <c r="FA125" s="115"/>
      <c r="FB125" s="115"/>
      <c r="FC125" s="115"/>
      <c r="FD125" s="115"/>
      <c r="FE125" s="115"/>
      <c r="FF125" s="115"/>
      <c r="FG125" s="115"/>
      <c r="FH125" s="115"/>
      <c r="FI125" s="115"/>
      <c r="FJ125" s="116"/>
      <c r="FK125" s="101"/>
      <c r="FL125" s="101"/>
      <c r="FM125" s="101"/>
      <c r="FN125" s="101"/>
      <c r="FO125" s="101"/>
      <c r="FP125" s="101"/>
      <c r="FQ125" s="101"/>
      <c r="FR125" s="101"/>
      <c r="FS125" s="101"/>
      <c r="FT125" s="101"/>
      <c r="FU125" s="101"/>
      <c r="FV125" s="101"/>
      <c r="FW125" s="101"/>
      <c r="FX125" s="101"/>
      <c r="FY125" s="101"/>
      <c r="FZ125" s="101"/>
      <c r="GA125" s="101"/>
      <c r="GB125" s="101"/>
      <c r="GC125" s="101"/>
      <c r="GD125" s="101"/>
      <c r="GE125" s="101"/>
      <c r="GF125" s="101"/>
      <c r="GG125" s="101"/>
      <c r="GH125" s="101"/>
      <c r="GI125" s="101"/>
      <c r="GJ125" s="101"/>
      <c r="GK125" s="101"/>
      <c r="GL125" s="101"/>
      <c r="GM125" s="101"/>
      <c r="GN125" s="101"/>
      <c r="GO125" s="101"/>
      <c r="GP125" s="101"/>
      <c r="GQ125" s="101"/>
      <c r="GR125" s="101"/>
      <c r="GS125" s="101"/>
      <c r="GT125" s="101"/>
      <c r="GU125" s="101"/>
      <c r="GV125" s="101"/>
      <c r="GW125" s="101"/>
      <c r="GX125" s="101"/>
      <c r="GY125" s="101"/>
      <c r="GZ125" s="101"/>
      <c r="HA125" s="101"/>
      <c r="HB125" s="101"/>
      <c r="HC125" s="101"/>
      <c r="HD125" s="101"/>
      <c r="HE125" s="101"/>
      <c r="HF125" s="101"/>
      <c r="HG125" s="101"/>
      <c r="HH125" s="101"/>
      <c r="HI125" s="101"/>
      <c r="HJ125" s="101"/>
      <c r="HK125" s="101"/>
      <c r="HL125" s="101"/>
      <c r="HM125" s="101"/>
      <c r="HN125" s="101"/>
      <c r="HO125" s="101"/>
      <c r="HP125" s="101"/>
      <c r="HQ125" s="101"/>
      <c r="HR125" s="101"/>
      <c r="HS125" s="101"/>
      <c r="HT125" s="101"/>
      <c r="HU125" s="101"/>
      <c r="HV125" s="101"/>
      <c r="HW125" s="101"/>
      <c r="HX125" s="101"/>
      <c r="HY125" s="101"/>
      <c r="HZ125" s="101"/>
      <c r="IA125" s="101"/>
      <c r="IB125" s="101"/>
      <c r="IC125" s="101"/>
      <c r="ID125" s="101"/>
      <c r="IE125" s="101"/>
      <c r="IF125" s="101"/>
      <c r="IG125" s="101"/>
      <c r="IH125" s="101"/>
      <c r="II125" s="101"/>
      <c r="IJ125" s="101"/>
      <c r="IK125" s="101"/>
      <c r="IL125" s="101"/>
      <c r="IM125" s="101"/>
      <c r="IN125" s="101"/>
      <c r="IO125" s="101"/>
      <c r="IP125" s="101"/>
      <c r="IQ125" s="101"/>
      <c r="IR125" s="101"/>
      <c r="IS125" s="101"/>
      <c r="IT125" s="101"/>
      <c r="IU125" s="101"/>
      <c r="IV125" s="101"/>
    </row>
    <row r="126" spans="1:166" s="101" customFormat="1" ht="42" customHeight="1">
      <c r="A126" s="131" t="s">
        <v>163</v>
      </c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2"/>
      <c r="AO126" s="132"/>
      <c r="AP126" s="132"/>
      <c r="AQ126" s="132"/>
      <c r="AR126" s="132"/>
      <c r="AS126" s="132"/>
      <c r="AT126" s="133" t="s">
        <v>427</v>
      </c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4">
        <f>BJ127</f>
        <v>200</v>
      </c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4"/>
      <c r="BX126" s="134"/>
      <c r="BY126" s="134"/>
      <c r="BZ126" s="134"/>
      <c r="CA126" s="134"/>
      <c r="CB126" s="134"/>
      <c r="CC126" s="134"/>
      <c r="CD126" s="134"/>
      <c r="CE126" s="134"/>
      <c r="CF126" s="134">
        <f>CF127</f>
        <v>200</v>
      </c>
      <c r="CG126" s="134"/>
      <c r="CH126" s="134"/>
      <c r="CI126" s="134"/>
      <c r="CJ126" s="134"/>
      <c r="CK126" s="134"/>
      <c r="CL126" s="134"/>
      <c r="CM126" s="134"/>
      <c r="CN126" s="134"/>
      <c r="CO126" s="134"/>
      <c r="CP126" s="134"/>
      <c r="CQ126" s="134"/>
      <c r="CR126" s="134"/>
      <c r="CS126" s="134"/>
      <c r="CT126" s="134"/>
      <c r="CU126" s="134"/>
      <c r="CV126" s="134"/>
      <c r="CW126" s="129"/>
      <c r="CX126" s="129"/>
      <c r="CY126" s="129"/>
      <c r="CZ126" s="129"/>
      <c r="DA126" s="129"/>
      <c r="DB126" s="129"/>
      <c r="DC126" s="129"/>
      <c r="DD126" s="129"/>
      <c r="DE126" s="129"/>
      <c r="DF126" s="129"/>
      <c r="DG126" s="129"/>
      <c r="DH126" s="129"/>
      <c r="DI126" s="129"/>
      <c r="DJ126" s="129"/>
      <c r="DK126" s="129"/>
      <c r="DL126" s="129"/>
      <c r="DM126" s="129"/>
      <c r="DN126" s="129"/>
      <c r="DO126" s="129"/>
      <c r="DP126" s="129"/>
      <c r="DQ126" s="129"/>
      <c r="DR126" s="129"/>
      <c r="DS126" s="129"/>
      <c r="DT126" s="129"/>
      <c r="DU126" s="129"/>
      <c r="DV126" s="129"/>
      <c r="DW126" s="129"/>
      <c r="DX126" s="129"/>
      <c r="DY126" s="129"/>
      <c r="DZ126" s="129"/>
      <c r="EA126" s="129"/>
      <c r="EB126" s="129"/>
      <c r="EC126" s="129"/>
      <c r="ED126" s="129"/>
      <c r="EE126" s="130">
        <f>CF126</f>
        <v>200</v>
      </c>
      <c r="EF126" s="130"/>
      <c r="EG126" s="130"/>
      <c r="EH126" s="130"/>
      <c r="EI126" s="130"/>
      <c r="EJ126" s="130"/>
      <c r="EK126" s="130"/>
      <c r="EL126" s="130"/>
      <c r="EM126" s="130"/>
      <c r="EN126" s="130"/>
      <c r="EO126" s="130"/>
      <c r="EP126" s="130"/>
      <c r="EQ126" s="130"/>
      <c r="ER126" s="130"/>
      <c r="ES126" s="130"/>
      <c r="ET126" s="129"/>
      <c r="EU126" s="129"/>
      <c r="EV126" s="129"/>
      <c r="EW126" s="129"/>
      <c r="EX126" s="129"/>
      <c r="EY126" s="129"/>
      <c r="EZ126" s="129"/>
      <c r="FA126" s="129"/>
      <c r="FB126" s="129"/>
      <c r="FC126" s="129"/>
      <c r="FD126" s="129"/>
      <c r="FE126" s="129"/>
      <c r="FF126" s="129"/>
      <c r="FG126" s="129"/>
      <c r="FH126" s="53"/>
      <c r="FI126" s="53"/>
      <c r="FJ126" s="53"/>
    </row>
    <row r="127" spans="1:166" s="55" customFormat="1" ht="41.25" customHeight="1">
      <c r="A127" s="127" t="s">
        <v>163</v>
      </c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8"/>
      <c r="AO127" s="128"/>
      <c r="AP127" s="128"/>
      <c r="AQ127" s="128"/>
      <c r="AR127" s="128"/>
      <c r="AS127" s="128"/>
      <c r="AT127" s="119" t="s">
        <v>426</v>
      </c>
      <c r="AU127" s="119"/>
      <c r="AV127" s="119"/>
      <c r="AW127" s="119"/>
      <c r="AX127" s="119"/>
      <c r="AY127" s="119"/>
      <c r="AZ127" s="119"/>
      <c r="BA127" s="119"/>
      <c r="BB127" s="119"/>
      <c r="BC127" s="119"/>
      <c r="BD127" s="119"/>
      <c r="BE127" s="119"/>
      <c r="BF127" s="119"/>
      <c r="BG127" s="119"/>
      <c r="BH127" s="119"/>
      <c r="BI127" s="119"/>
      <c r="BJ127" s="120">
        <v>200</v>
      </c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>
        <v>200</v>
      </c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  <c r="DK127" s="121"/>
      <c r="DL127" s="121"/>
      <c r="DM127" s="121"/>
      <c r="DN127" s="121"/>
      <c r="DO127" s="121"/>
      <c r="DP127" s="121"/>
      <c r="DQ127" s="121"/>
      <c r="DR127" s="121"/>
      <c r="DS127" s="121"/>
      <c r="DT127" s="121"/>
      <c r="DU127" s="121"/>
      <c r="DV127" s="121"/>
      <c r="DW127" s="121"/>
      <c r="DX127" s="121"/>
      <c r="DY127" s="121"/>
      <c r="DZ127" s="121"/>
      <c r="EA127" s="121"/>
      <c r="EB127" s="121"/>
      <c r="EC127" s="121"/>
      <c r="ED127" s="121"/>
      <c r="EE127" s="113">
        <f>CF127</f>
        <v>200</v>
      </c>
      <c r="EF127" s="113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21"/>
      <c r="EU127" s="121"/>
      <c r="EV127" s="121"/>
      <c r="EW127" s="121"/>
      <c r="EX127" s="121"/>
      <c r="EY127" s="121"/>
      <c r="EZ127" s="121"/>
      <c r="FA127" s="121"/>
      <c r="FB127" s="121"/>
      <c r="FC127" s="121"/>
      <c r="FD127" s="121"/>
      <c r="FE127" s="121"/>
      <c r="FF127" s="121"/>
      <c r="FG127" s="121"/>
      <c r="FH127" s="52"/>
      <c r="FI127" s="52"/>
      <c r="FJ127" s="52"/>
    </row>
    <row r="128" spans="1:256" s="105" customFormat="1" ht="42" customHeight="1">
      <c r="A128" s="131" t="s">
        <v>164</v>
      </c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2"/>
      <c r="AO128" s="132"/>
      <c r="AP128" s="132"/>
      <c r="AQ128" s="132"/>
      <c r="AR128" s="132"/>
      <c r="AS128" s="132"/>
      <c r="AT128" s="133" t="s">
        <v>425</v>
      </c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4">
        <f>BJ129</f>
        <v>241700</v>
      </c>
      <c r="BK128" s="134"/>
      <c r="BL128" s="134"/>
      <c r="BM128" s="134"/>
      <c r="BN128" s="134"/>
      <c r="BO128" s="134"/>
      <c r="BP128" s="134"/>
      <c r="BQ128" s="134"/>
      <c r="BR128" s="134"/>
      <c r="BS128" s="134"/>
      <c r="BT128" s="134"/>
      <c r="BU128" s="134"/>
      <c r="BV128" s="134"/>
      <c r="BW128" s="134"/>
      <c r="BX128" s="134"/>
      <c r="BY128" s="134"/>
      <c r="BZ128" s="134"/>
      <c r="CA128" s="134"/>
      <c r="CB128" s="134"/>
      <c r="CC128" s="134"/>
      <c r="CD128" s="134"/>
      <c r="CE128" s="134"/>
      <c r="CF128" s="134">
        <f>CF129</f>
        <v>93830.06</v>
      </c>
      <c r="CG128" s="134"/>
      <c r="CH128" s="134"/>
      <c r="CI128" s="134"/>
      <c r="CJ128" s="134"/>
      <c r="CK128" s="134"/>
      <c r="CL128" s="134"/>
      <c r="CM128" s="134"/>
      <c r="CN128" s="134"/>
      <c r="CO128" s="134"/>
      <c r="CP128" s="134"/>
      <c r="CQ128" s="134"/>
      <c r="CR128" s="134"/>
      <c r="CS128" s="134"/>
      <c r="CT128" s="134"/>
      <c r="CU128" s="134"/>
      <c r="CV128" s="134"/>
      <c r="CW128" s="129"/>
      <c r="CX128" s="129"/>
      <c r="CY128" s="129"/>
      <c r="CZ128" s="129"/>
      <c r="DA128" s="129"/>
      <c r="DB128" s="129"/>
      <c r="DC128" s="129"/>
      <c r="DD128" s="129"/>
      <c r="DE128" s="129"/>
      <c r="DF128" s="129"/>
      <c r="DG128" s="129"/>
      <c r="DH128" s="129"/>
      <c r="DI128" s="129"/>
      <c r="DJ128" s="129"/>
      <c r="DK128" s="129"/>
      <c r="DL128" s="129"/>
      <c r="DM128" s="129"/>
      <c r="DN128" s="129"/>
      <c r="DO128" s="129"/>
      <c r="DP128" s="129"/>
      <c r="DQ128" s="129"/>
      <c r="DR128" s="129"/>
      <c r="DS128" s="129"/>
      <c r="DT128" s="129"/>
      <c r="DU128" s="129"/>
      <c r="DV128" s="129"/>
      <c r="DW128" s="129"/>
      <c r="DX128" s="129"/>
      <c r="DY128" s="129"/>
      <c r="DZ128" s="129"/>
      <c r="EA128" s="129"/>
      <c r="EB128" s="129"/>
      <c r="EC128" s="129"/>
      <c r="ED128" s="129"/>
      <c r="EE128" s="130">
        <f t="shared" si="4"/>
        <v>93830.06</v>
      </c>
      <c r="EF128" s="130"/>
      <c r="EG128" s="130"/>
      <c r="EH128" s="130"/>
      <c r="EI128" s="130"/>
      <c r="EJ128" s="130"/>
      <c r="EK128" s="130"/>
      <c r="EL128" s="130"/>
      <c r="EM128" s="130"/>
      <c r="EN128" s="130"/>
      <c r="EO128" s="130"/>
      <c r="EP128" s="130"/>
      <c r="EQ128" s="130"/>
      <c r="ER128" s="130"/>
      <c r="ES128" s="130"/>
      <c r="ET128" s="114"/>
      <c r="EU128" s="115"/>
      <c r="EV128" s="115"/>
      <c r="EW128" s="115"/>
      <c r="EX128" s="115"/>
      <c r="EY128" s="115"/>
      <c r="EZ128" s="115"/>
      <c r="FA128" s="115"/>
      <c r="FB128" s="115"/>
      <c r="FC128" s="115"/>
      <c r="FD128" s="115"/>
      <c r="FE128" s="115"/>
      <c r="FF128" s="115"/>
      <c r="FG128" s="115"/>
      <c r="FH128" s="115"/>
      <c r="FI128" s="115"/>
      <c r="FJ128" s="116"/>
      <c r="FK128" s="101"/>
      <c r="FL128" s="101"/>
      <c r="FM128" s="101"/>
      <c r="FN128" s="101"/>
      <c r="FO128" s="101"/>
      <c r="FP128" s="101"/>
      <c r="FQ128" s="101"/>
      <c r="FR128" s="101"/>
      <c r="FS128" s="101"/>
      <c r="FT128" s="101"/>
      <c r="FU128" s="101"/>
      <c r="FV128" s="101"/>
      <c r="FW128" s="101"/>
      <c r="FX128" s="101"/>
      <c r="FY128" s="101"/>
      <c r="FZ128" s="101"/>
      <c r="GA128" s="101"/>
      <c r="GB128" s="101"/>
      <c r="GC128" s="101"/>
      <c r="GD128" s="101"/>
      <c r="GE128" s="101"/>
      <c r="GF128" s="101"/>
      <c r="GG128" s="101"/>
      <c r="GH128" s="101"/>
      <c r="GI128" s="101"/>
      <c r="GJ128" s="101"/>
      <c r="GK128" s="101"/>
      <c r="GL128" s="101"/>
      <c r="GM128" s="101"/>
      <c r="GN128" s="101"/>
      <c r="GO128" s="101"/>
      <c r="GP128" s="101"/>
      <c r="GQ128" s="101"/>
      <c r="GR128" s="101"/>
      <c r="GS128" s="101"/>
      <c r="GT128" s="101"/>
      <c r="GU128" s="101"/>
      <c r="GV128" s="101"/>
      <c r="GW128" s="101"/>
      <c r="GX128" s="101"/>
      <c r="GY128" s="101"/>
      <c r="GZ128" s="101"/>
      <c r="HA128" s="101"/>
      <c r="HB128" s="101"/>
      <c r="HC128" s="101"/>
      <c r="HD128" s="101"/>
      <c r="HE128" s="101"/>
      <c r="HF128" s="101"/>
      <c r="HG128" s="101"/>
      <c r="HH128" s="101"/>
      <c r="HI128" s="101"/>
      <c r="HJ128" s="101"/>
      <c r="HK128" s="101"/>
      <c r="HL128" s="101"/>
      <c r="HM128" s="101"/>
      <c r="HN128" s="101"/>
      <c r="HO128" s="101"/>
      <c r="HP128" s="101"/>
      <c r="HQ128" s="101"/>
      <c r="HR128" s="101"/>
      <c r="HS128" s="101"/>
      <c r="HT128" s="101"/>
      <c r="HU128" s="101"/>
      <c r="HV128" s="101"/>
      <c r="HW128" s="101"/>
      <c r="HX128" s="101"/>
      <c r="HY128" s="101"/>
      <c r="HZ128" s="101"/>
      <c r="IA128" s="101"/>
      <c r="IB128" s="101"/>
      <c r="IC128" s="101"/>
      <c r="ID128" s="101"/>
      <c r="IE128" s="101"/>
      <c r="IF128" s="101"/>
      <c r="IG128" s="101"/>
      <c r="IH128" s="101"/>
      <c r="II128" s="101"/>
      <c r="IJ128" s="101"/>
      <c r="IK128" s="101"/>
      <c r="IL128" s="101"/>
      <c r="IM128" s="101"/>
      <c r="IN128" s="101"/>
      <c r="IO128" s="101"/>
      <c r="IP128" s="101"/>
      <c r="IQ128" s="101"/>
      <c r="IR128" s="101"/>
      <c r="IS128" s="101"/>
      <c r="IT128" s="101"/>
      <c r="IU128" s="101"/>
      <c r="IV128" s="101"/>
    </row>
    <row r="129" spans="1:256" s="106" customFormat="1" ht="42.75" customHeight="1">
      <c r="A129" s="127" t="s">
        <v>164</v>
      </c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8"/>
      <c r="AO129" s="128"/>
      <c r="AP129" s="128"/>
      <c r="AQ129" s="128"/>
      <c r="AR129" s="128"/>
      <c r="AS129" s="128"/>
      <c r="AT129" s="119" t="s">
        <v>424</v>
      </c>
      <c r="AU129" s="119"/>
      <c r="AV129" s="119"/>
      <c r="AW129" s="119"/>
      <c r="AX129" s="119"/>
      <c r="AY129" s="119"/>
      <c r="AZ129" s="119"/>
      <c r="BA129" s="119"/>
      <c r="BB129" s="119"/>
      <c r="BC129" s="119"/>
      <c r="BD129" s="119"/>
      <c r="BE129" s="119"/>
      <c r="BF129" s="119"/>
      <c r="BG129" s="119"/>
      <c r="BH129" s="119"/>
      <c r="BI129" s="119"/>
      <c r="BJ129" s="120">
        <v>241700</v>
      </c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>
        <v>93830.06</v>
      </c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  <c r="DK129" s="121"/>
      <c r="DL129" s="121"/>
      <c r="DM129" s="121"/>
      <c r="DN129" s="121"/>
      <c r="DO129" s="121"/>
      <c r="DP129" s="121"/>
      <c r="DQ129" s="121"/>
      <c r="DR129" s="121"/>
      <c r="DS129" s="121"/>
      <c r="DT129" s="121"/>
      <c r="DU129" s="121"/>
      <c r="DV129" s="121"/>
      <c r="DW129" s="121"/>
      <c r="DX129" s="121"/>
      <c r="DY129" s="121"/>
      <c r="DZ129" s="121"/>
      <c r="EA129" s="121"/>
      <c r="EB129" s="121"/>
      <c r="EC129" s="121"/>
      <c r="ED129" s="121"/>
      <c r="EE129" s="113">
        <f t="shared" si="4"/>
        <v>93830.06</v>
      </c>
      <c r="EF129" s="113"/>
      <c r="EG129" s="113"/>
      <c r="EH129" s="113"/>
      <c r="EI129" s="113"/>
      <c r="EJ129" s="113"/>
      <c r="EK129" s="113"/>
      <c r="EL129" s="113"/>
      <c r="EM129" s="113"/>
      <c r="EN129" s="113"/>
      <c r="EO129" s="113"/>
      <c r="EP129" s="113"/>
      <c r="EQ129" s="113"/>
      <c r="ER129" s="113"/>
      <c r="ES129" s="113"/>
      <c r="ET129" s="122"/>
      <c r="EU129" s="123"/>
      <c r="EV129" s="123"/>
      <c r="EW129" s="123"/>
      <c r="EX129" s="123"/>
      <c r="EY129" s="123"/>
      <c r="EZ129" s="123"/>
      <c r="FA129" s="123"/>
      <c r="FB129" s="123"/>
      <c r="FC129" s="123"/>
      <c r="FD129" s="123"/>
      <c r="FE129" s="123"/>
      <c r="FF129" s="123"/>
      <c r="FG129" s="123"/>
      <c r="FH129" s="123"/>
      <c r="FI129" s="123"/>
      <c r="FJ129" s="124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256" s="105" customFormat="1" ht="28.5" customHeight="1">
      <c r="A130" s="131" t="s">
        <v>325</v>
      </c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2"/>
      <c r="AO130" s="132"/>
      <c r="AP130" s="132"/>
      <c r="AQ130" s="132"/>
      <c r="AR130" s="132"/>
      <c r="AS130" s="132"/>
      <c r="AT130" s="133" t="s">
        <v>423</v>
      </c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4">
        <f>BJ131+BJ133+BJ135</f>
        <v>240000</v>
      </c>
      <c r="BK130" s="134"/>
      <c r="BL130" s="134"/>
      <c r="BM130" s="134"/>
      <c r="BN130" s="134"/>
      <c r="BO130" s="134"/>
      <c r="BP130" s="134"/>
      <c r="BQ130" s="134"/>
      <c r="BR130" s="134"/>
      <c r="BS130" s="134"/>
      <c r="BT130" s="134"/>
      <c r="BU130" s="134"/>
      <c r="BV130" s="134"/>
      <c r="BW130" s="134"/>
      <c r="BX130" s="134"/>
      <c r="BY130" s="134"/>
      <c r="BZ130" s="134"/>
      <c r="CA130" s="134"/>
      <c r="CB130" s="134"/>
      <c r="CC130" s="134"/>
      <c r="CD130" s="134"/>
      <c r="CE130" s="134"/>
      <c r="CF130" s="134">
        <f>CF131+CF133+CF135</f>
        <v>237657.06</v>
      </c>
      <c r="CG130" s="134"/>
      <c r="CH130" s="134"/>
      <c r="CI130" s="134"/>
      <c r="CJ130" s="134"/>
      <c r="CK130" s="134"/>
      <c r="CL130" s="134"/>
      <c r="CM130" s="134"/>
      <c r="CN130" s="134"/>
      <c r="CO130" s="134"/>
      <c r="CP130" s="134"/>
      <c r="CQ130" s="134"/>
      <c r="CR130" s="134"/>
      <c r="CS130" s="134"/>
      <c r="CT130" s="134"/>
      <c r="CU130" s="134"/>
      <c r="CV130" s="134"/>
      <c r="CW130" s="129"/>
      <c r="CX130" s="129"/>
      <c r="CY130" s="129"/>
      <c r="CZ130" s="129"/>
      <c r="DA130" s="129"/>
      <c r="DB130" s="129"/>
      <c r="DC130" s="129"/>
      <c r="DD130" s="129"/>
      <c r="DE130" s="129"/>
      <c r="DF130" s="129"/>
      <c r="DG130" s="129"/>
      <c r="DH130" s="129"/>
      <c r="DI130" s="129"/>
      <c r="DJ130" s="129"/>
      <c r="DK130" s="129"/>
      <c r="DL130" s="129"/>
      <c r="DM130" s="129"/>
      <c r="DN130" s="129"/>
      <c r="DO130" s="129"/>
      <c r="DP130" s="129"/>
      <c r="DQ130" s="129"/>
      <c r="DR130" s="129"/>
      <c r="DS130" s="129"/>
      <c r="DT130" s="129"/>
      <c r="DU130" s="129"/>
      <c r="DV130" s="129"/>
      <c r="DW130" s="129"/>
      <c r="DX130" s="129"/>
      <c r="DY130" s="129"/>
      <c r="DZ130" s="129"/>
      <c r="EA130" s="129"/>
      <c r="EB130" s="129"/>
      <c r="EC130" s="129"/>
      <c r="ED130" s="129"/>
      <c r="EE130" s="130">
        <f aca="true" t="shared" si="5" ref="EE130:EE136">CF130</f>
        <v>237657.06</v>
      </c>
      <c r="EF130" s="130"/>
      <c r="EG130" s="130"/>
      <c r="EH130" s="130"/>
      <c r="EI130" s="130"/>
      <c r="EJ130" s="130"/>
      <c r="EK130" s="130"/>
      <c r="EL130" s="130"/>
      <c r="EM130" s="130"/>
      <c r="EN130" s="130"/>
      <c r="EO130" s="130"/>
      <c r="EP130" s="130"/>
      <c r="EQ130" s="130"/>
      <c r="ER130" s="130"/>
      <c r="ES130" s="130"/>
      <c r="ET130" s="114"/>
      <c r="EU130" s="115"/>
      <c r="EV130" s="115"/>
      <c r="EW130" s="115"/>
      <c r="EX130" s="115"/>
      <c r="EY130" s="115"/>
      <c r="EZ130" s="115"/>
      <c r="FA130" s="115"/>
      <c r="FB130" s="115"/>
      <c r="FC130" s="115"/>
      <c r="FD130" s="115"/>
      <c r="FE130" s="115"/>
      <c r="FF130" s="115"/>
      <c r="FG130" s="115"/>
      <c r="FH130" s="115"/>
      <c r="FI130" s="115"/>
      <c r="FJ130" s="116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101"/>
      <c r="HA130" s="101"/>
      <c r="HB130" s="101"/>
      <c r="HC130" s="101"/>
      <c r="HD130" s="101"/>
      <c r="HE130" s="101"/>
      <c r="HF130" s="101"/>
      <c r="HG130" s="101"/>
      <c r="HH130" s="101"/>
      <c r="HI130" s="101"/>
      <c r="HJ130" s="101"/>
      <c r="HK130" s="101"/>
      <c r="HL130" s="101"/>
      <c r="HM130" s="101"/>
      <c r="HN130" s="101"/>
      <c r="HO130" s="101"/>
      <c r="HP130" s="101"/>
      <c r="HQ130" s="101"/>
      <c r="HR130" s="101"/>
      <c r="HS130" s="101"/>
      <c r="HT130" s="101"/>
      <c r="HU130" s="101"/>
      <c r="HV130" s="101"/>
      <c r="HW130" s="101"/>
      <c r="HX130" s="101"/>
      <c r="HY130" s="101"/>
      <c r="HZ130" s="101"/>
      <c r="IA130" s="101"/>
      <c r="IB130" s="101"/>
      <c r="IC130" s="101"/>
      <c r="ID130" s="101"/>
      <c r="IE130" s="101"/>
      <c r="IF130" s="101"/>
      <c r="IG130" s="101"/>
      <c r="IH130" s="101"/>
      <c r="II130" s="101"/>
      <c r="IJ130" s="101"/>
      <c r="IK130" s="101"/>
      <c r="IL130" s="101"/>
      <c r="IM130" s="101"/>
      <c r="IN130" s="101"/>
      <c r="IO130" s="101"/>
      <c r="IP130" s="101"/>
      <c r="IQ130" s="101"/>
      <c r="IR130" s="101"/>
      <c r="IS130" s="101"/>
      <c r="IT130" s="101"/>
      <c r="IU130" s="101"/>
      <c r="IV130" s="101"/>
    </row>
    <row r="131" spans="1:256" s="105" customFormat="1" ht="59.25" customHeight="1">
      <c r="A131" s="215" t="s">
        <v>345</v>
      </c>
      <c r="B131" s="21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6"/>
      <c r="AL131" s="216"/>
      <c r="AM131" s="217"/>
      <c r="AN131" s="132"/>
      <c r="AO131" s="132"/>
      <c r="AP131" s="132"/>
      <c r="AQ131" s="132"/>
      <c r="AR131" s="132"/>
      <c r="AS131" s="132"/>
      <c r="AT131" s="133" t="s">
        <v>422</v>
      </c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4">
        <f>BJ132</f>
        <v>240000</v>
      </c>
      <c r="BK131" s="134"/>
      <c r="BL131" s="134"/>
      <c r="BM131" s="134"/>
      <c r="BN131" s="134"/>
      <c r="BO131" s="134"/>
      <c r="BP131" s="134"/>
      <c r="BQ131" s="134"/>
      <c r="BR131" s="134"/>
      <c r="BS131" s="134"/>
      <c r="BT131" s="134"/>
      <c r="BU131" s="134"/>
      <c r="BV131" s="134"/>
      <c r="BW131" s="134"/>
      <c r="BX131" s="134"/>
      <c r="BY131" s="134"/>
      <c r="BZ131" s="134"/>
      <c r="CA131" s="134"/>
      <c r="CB131" s="134"/>
      <c r="CC131" s="134"/>
      <c r="CD131" s="134"/>
      <c r="CE131" s="134"/>
      <c r="CF131" s="134">
        <f>CF132</f>
        <v>237657.06</v>
      </c>
      <c r="CG131" s="134"/>
      <c r="CH131" s="134"/>
      <c r="CI131" s="134"/>
      <c r="CJ131" s="134"/>
      <c r="CK131" s="134"/>
      <c r="CL131" s="134"/>
      <c r="CM131" s="134"/>
      <c r="CN131" s="134"/>
      <c r="CO131" s="134"/>
      <c r="CP131" s="134"/>
      <c r="CQ131" s="134"/>
      <c r="CR131" s="134"/>
      <c r="CS131" s="134"/>
      <c r="CT131" s="134"/>
      <c r="CU131" s="134"/>
      <c r="CV131" s="134"/>
      <c r="CW131" s="129"/>
      <c r="CX131" s="129"/>
      <c r="CY131" s="129"/>
      <c r="CZ131" s="129"/>
      <c r="DA131" s="129"/>
      <c r="DB131" s="129"/>
      <c r="DC131" s="129"/>
      <c r="DD131" s="129"/>
      <c r="DE131" s="129"/>
      <c r="DF131" s="129"/>
      <c r="DG131" s="129"/>
      <c r="DH131" s="129"/>
      <c r="DI131" s="129"/>
      <c r="DJ131" s="129"/>
      <c r="DK131" s="129"/>
      <c r="DL131" s="129"/>
      <c r="DM131" s="129"/>
      <c r="DN131" s="129"/>
      <c r="DO131" s="129"/>
      <c r="DP131" s="129"/>
      <c r="DQ131" s="129"/>
      <c r="DR131" s="129"/>
      <c r="DS131" s="129"/>
      <c r="DT131" s="129"/>
      <c r="DU131" s="129"/>
      <c r="DV131" s="129"/>
      <c r="DW131" s="129"/>
      <c r="DX131" s="129"/>
      <c r="DY131" s="129"/>
      <c r="DZ131" s="129"/>
      <c r="EA131" s="129"/>
      <c r="EB131" s="129"/>
      <c r="EC131" s="129"/>
      <c r="ED131" s="129"/>
      <c r="EE131" s="130">
        <f t="shared" si="5"/>
        <v>237657.06</v>
      </c>
      <c r="EF131" s="130"/>
      <c r="EG131" s="130"/>
      <c r="EH131" s="130"/>
      <c r="EI131" s="130"/>
      <c r="EJ131" s="130"/>
      <c r="EK131" s="130"/>
      <c r="EL131" s="130"/>
      <c r="EM131" s="130"/>
      <c r="EN131" s="130"/>
      <c r="EO131" s="130"/>
      <c r="EP131" s="130"/>
      <c r="EQ131" s="130"/>
      <c r="ER131" s="130"/>
      <c r="ES131" s="130"/>
      <c r="ET131" s="114"/>
      <c r="EU131" s="115"/>
      <c r="EV131" s="115"/>
      <c r="EW131" s="115"/>
      <c r="EX131" s="115"/>
      <c r="EY131" s="115"/>
      <c r="EZ131" s="115"/>
      <c r="FA131" s="115"/>
      <c r="FB131" s="115"/>
      <c r="FC131" s="115"/>
      <c r="FD131" s="115"/>
      <c r="FE131" s="115"/>
      <c r="FF131" s="115"/>
      <c r="FG131" s="115"/>
      <c r="FH131" s="115"/>
      <c r="FI131" s="115"/>
      <c r="FJ131" s="116"/>
      <c r="FK131" s="101"/>
      <c r="FL131" s="101"/>
      <c r="FM131" s="101"/>
      <c r="FN131" s="101"/>
      <c r="FO131" s="101"/>
      <c r="FP131" s="101"/>
      <c r="FQ131" s="101"/>
      <c r="FR131" s="101"/>
      <c r="FS131" s="101"/>
      <c r="FT131" s="101"/>
      <c r="FU131" s="101"/>
      <c r="FV131" s="101"/>
      <c r="FW131" s="101"/>
      <c r="FX131" s="101"/>
      <c r="FY131" s="101"/>
      <c r="FZ131" s="101"/>
      <c r="GA131" s="101"/>
      <c r="GB131" s="101"/>
      <c r="GC131" s="101"/>
      <c r="GD131" s="101"/>
      <c r="GE131" s="101"/>
      <c r="GF131" s="101"/>
      <c r="GG131" s="101"/>
      <c r="GH131" s="101"/>
      <c r="GI131" s="101"/>
      <c r="GJ131" s="101"/>
      <c r="GK131" s="101"/>
      <c r="GL131" s="101"/>
      <c r="GM131" s="101"/>
      <c r="GN131" s="101"/>
      <c r="GO131" s="101"/>
      <c r="GP131" s="101"/>
      <c r="GQ131" s="101"/>
      <c r="GR131" s="101"/>
      <c r="GS131" s="101"/>
      <c r="GT131" s="101"/>
      <c r="GU131" s="101"/>
      <c r="GV131" s="101"/>
      <c r="GW131" s="101"/>
      <c r="GX131" s="101"/>
      <c r="GY131" s="101"/>
      <c r="GZ131" s="101"/>
      <c r="HA131" s="101"/>
      <c r="HB131" s="101"/>
      <c r="HC131" s="101"/>
      <c r="HD131" s="101"/>
      <c r="HE131" s="101"/>
      <c r="HF131" s="101"/>
      <c r="HG131" s="101"/>
      <c r="HH131" s="101"/>
      <c r="HI131" s="101"/>
      <c r="HJ131" s="101"/>
      <c r="HK131" s="101"/>
      <c r="HL131" s="101"/>
      <c r="HM131" s="101"/>
      <c r="HN131" s="101"/>
      <c r="HO131" s="101"/>
      <c r="HP131" s="101"/>
      <c r="HQ131" s="101"/>
      <c r="HR131" s="101"/>
      <c r="HS131" s="101"/>
      <c r="HT131" s="101"/>
      <c r="HU131" s="101"/>
      <c r="HV131" s="101"/>
      <c r="HW131" s="101"/>
      <c r="HX131" s="101"/>
      <c r="HY131" s="101"/>
      <c r="HZ131" s="101"/>
      <c r="IA131" s="101"/>
      <c r="IB131" s="101"/>
      <c r="IC131" s="101"/>
      <c r="ID131" s="101"/>
      <c r="IE131" s="101"/>
      <c r="IF131" s="101"/>
      <c r="IG131" s="101"/>
      <c r="IH131" s="101"/>
      <c r="II131" s="101"/>
      <c r="IJ131" s="101"/>
      <c r="IK131" s="101"/>
      <c r="IL131" s="101"/>
      <c r="IM131" s="101"/>
      <c r="IN131" s="101"/>
      <c r="IO131" s="101"/>
      <c r="IP131" s="101"/>
      <c r="IQ131" s="101"/>
      <c r="IR131" s="101"/>
      <c r="IS131" s="101"/>
      <c r="IT131" s="101"/>
      <c r="IU131" s="101"/>
      <c r="IV131" s="101"/>
    </row>
    <row r="132" spans="1:256" s="106" customFormat="1" ht="69.75" customHeight="1">
      <c r="A132" s="212" t="s">
        <v>346</v>
      </c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3"/>
      <c r="AL132" s="213"/>
      <c r="AM132" s="214"/>
      <c r="AN132" s="128"/>
      <c r="AO132" s="128"/>
      <c r="AP132" s="128"/>
      <c r="AQ132" s="128"/>
      <c r="AR132" s="128"/>
      <c r="AS132" s="128"/>
      <c r="AT132" s="119" t="s">
        <v>421</v>
      </c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  <c r="BI132" s="119"/>
      <c r="BJ132" s="120">
        <v>240000</v>
      </c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>
        <v>237657.06</v>
      </c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 s="121"/>
      <c r="DT132" s="121"/>
      <c r="DU132" s="121"/>
      <c r="DV132" s="121"/>
      <c r="DW132" s="121"/>
      <c r="DX132" s="121"/>
      <c r="DY132" s="121"/>
      <c r="DZ132" s="121"/>
      <c r="EA132" s="121"/>
      <c r="EB132" s="121"/>
      <c r="EC132" s="121"/>
      <c r="ED132" s="121"/>
      <c r="EE132" s="113">
        <f t="shared" si="5"/>
        <v>237657.06</v>
      </c>
      <c r="EF132" s="113"/>
      <c r="EG132" s="113"/>
      <c r="EH132" s="113"/>
      <c r="EI132" s="113"/>
      <c r="EJ132" s="113"/>
      <c r="EK132" s="113"/>
      <c r="EL132" s="113"/>
      <c r="EM132" s="113"/>
      <c r="EN132" s="113"/>
      <c r="EO132" s="113"/>
      <c r="EP132" s="113"/>
      <c r="EQ132" s="113"/>
      <c r="ER132" s="113"/>
      <c r="ES132" s="113"/>
      <c r="ET132" s="122"/>
      <c r="EU132" s="123"/>
      <c r="EV132" s="123"/>
      <c r="EW132" s="123"/>
      <c r="EX132" s="123"/>
      <c r="EY132" s="123"/>
      <c r="EZ132" s="123"/>
      <c r="FA132" s="123"/>
      <c r="FB132" s="123"/>
      <c r="FC132" s="123"/>
      <c r="FD132" s="123"/>
      <c r="FE132" s="123"/>
      <c r="FF132" s="123"/>
      <c r="FG132" s="123"/>
      <c r="FH132" s="123"/>
      <c r="FI132" s="123"/>
      <c r="FJ132" s="124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  <c r="IJ132" s="55"/>
      <c r="IK132" s="55"/>
      <c r="IL132" s="55"/>
      <c r="IM132" s="55"/>
      <c r="IN132" s="55"/>
      <c r="IO132" s="55"/>
      <c r="IP132" s="55"/>
      <c r="IQ132" s="55"/>
      <c r="IR132" s="55"/>
      <c r="IS132" s="55"/>
      <c r="IT132" s="55"/>
      <c r="IU132" s="55"/>
      <c r="IV132" s="55"/>
    </row>
    <row r="133" spans="1:256" s="105" customFormat="1" ht="73.5" customHeight="1" hidden="1">
      <c r="A133" s="131" t="s">
        <v>356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2"/>
      <c r="AO133" s="132"/>
      <c r="AP133" s="132"/>
      <c r="AQ133" s="132"/>
      <c r="AR133" s="132"/>
      <c r="AS133" s="132"/>
      <c r="AT133" s="133" t="s">
        <v>353</v>
      </c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BJ133" s="134">
        <f>BJ134</f>
        <v>0</v>
      </c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4"/>
      <c r="BX133" s="134"/>
      <c r="BY133" s="134"/>
      <c r="BZ133" s="134"/>
      <c r="CA133" s="134"/>
      <c r="CB133" s="134"/>
      <c r="CC133" s="134"/>
      <c r="CD133" s="134"/>
      <c r="CE133" s="134"/>
      <c r="CF133" s="134">
        <f>CF134</f>
        <v>0</v>
      </c>
      <c r="CG133" s="134"/>
      <c r="CH133" s="134"/>
      <c r="CI133" s="134"/>
      <c r="CJ133" s="134"/>
      <c r="CK133" s="134"/>
      <c r="CL133" s="134"/>
      <c r="CM133" s="134"/>
      <c r="CN133" s="134"/>
      <c r="CO133" s="134"/>
      <c r="CP133" s="134"/>
      <c r="CQ133" s="134"/>
      <c r="CR133" s="134"/>
      <c r="CS133" s="134"/>
      <c r="CT133" s="134"/>
      <c r="CU133" s="134"/>
      <c r="CV133" s="134"/>
      <c r="CW133" s="129"/>
      <c r="CX133" s="129"/>
      <c r="CY133" s="129"/>
      <c r="CZ133" s="129"/>
      <c r="DA133" s="129"/>
      <c r="DB133" s="129"/>
      <c r="DC133" s="129"/>
      <c r="DD133" s="129"/>
      <c r="DE133" s="129"/>
      <c r="DF133" s="129"/>
      <c r="DG133" s="129"/>
      <c r="DH133" s="129"/>
      <c r="DI133" s="129"/>
      <c r="DJ133" s="129"/>
      <c r="DK133" s="129"/>
      <c r="DL133" s="129"/>
      <c r="DM133" s="129"/>
      <c r="DN133" s="129"/>
      <c r="DO133" s="129"/>
      <c r="DP133" s="129"/>
      <c r="DQ133" s="129"/>
      <c r="DR133" s="129"/>
      <c r="DS133" s="129"/>
      <c r="DT133" s="129"/>
      <c r="DU133" s="129"/>
      <c r="DV133" s="129"/>
      <c r="DW133" s="129"/>
      <c r="DX133" s="129"/>
      <c r="DY133" s="129"/>
      <c r="DZ133" s="129"/>
      <c r="EA133" s="129"/>
      <c r="EB133" s="129"/>
      <c r="EC133" s="129"/>
      <c r="ED133" s="129"/>
      <c r="EE133" s="130">
        <f t="shared" si="5"/>
        <v>0</v>
      </c>
      <c r="EF133" s="130"/>
      <c r="EG133" s="130"/>
      <c r="EH133" s="130"/>
      <c r="EI133" s="130"/>
      <c r="EJ133" s="130"/>
      <c r="EK133" s="130"/>
      <c r="EL133" s="130"/>
      <c r="EM133" s="130"/>
      <c r="EN133" s="130"/>
      <c r="EO133" s="130"/>
      <c r="EP133" s="130"/>
      <c r="EQ133" s="130"/>
      <c r="ER133" s="130"/>
      <c r="ES133" s="130"/>
      <c r="ET133" s="114"/>
      <c r="EU133" s="115"/>
      <c r="EV133" s="115"/>
      <c r="EW133" s="115"/>
      <c r="EX133" s="115"/>
      <c r="EY133" s="115"/>
      <c r="EZ133" s="115"/>
      <c r="FA133" s="115"/>
      <c r="FB133" s="115"/>
      <c r="FC133" s="115"/>
      <c r="FD133" s="115"/>
      <c r="FE133" s="115"/>
      <c r="FF133" s="115"/>
      <c r="FG133" s="115"/>
      <c r="FH133" s="115"/>
      <c r="FI133" s="115"/>
      <c r="FJ133" s="116"/>
      <c r="FK133" s="101"/>
      <c r="FL133" s="101"/>
      <c r="FM133" s="101"/>
      <c r="FN133" s="101"/>
      <c r="FO133" s="101"/>
      <c r="FP133" s="101"/>
      <c r="FQ133" s="101"/>
      <c r="FR133" s="101"/>
      <c r="FS133" s="101"/>
      <c r="FT133" s="101"/>
      <c r="FU133" s="101"/>
      <c r="FV133" s="101"/>
      <c r="FW133" s="101"/>
      <c r="FX133" s="101"/>
      <c r="FY133" s="101"/>
      <c r="FZ133" s="101"/>
      <c r="GA133" s="101"/>
      <c r="GB133" s="101"/>
      <c r="GC133" s="101"/>
      <c r="GD133" s="101"/>
      <c r="GE133" s="101"/>
      <c r="GF133" s="101"/>
      <c r="GG133" s="101"/>
      <c r="GH133" s="101"/>
      <c r="GI133" s="101"/>
      <c r="GJ133" s="101"/>
      <c r="GK133" s="101"/>
      <c r="GL133" s="101"/>
      <c r="GM133" s="101"/>
      <c r="GN133" s="101"/>
      <c r="GO133" s="101"/>
      <c r="GP133" s="101"/>
      <c r="GQ133" s="101"/>
      <c r="GR133" s="101"/>
      <c r="GS133" s="101"/>
      <c r="GT133" s="101"/>
      <c r="GU133" s="101"/>
      <c r="GV133" s="101"/>
      <c r="GW133" s="101"/>
      <c r="GX133" s="101"/>
      <c r="GY133" s="101"/>
      <c r="GZ133" s="101"/>
      <c r="HA133" s="101"/>
      <c r="HB133" s="101"/>
      <c r="HC133" s="101"/>
      <c r="HD133" s="101"/>
      <c r="HE133" s="101"/>
      <c r="HF133" s="101"/>
      <c r="HG133" s="101"/>
      <c r="HH133" s="101"/>
      <c r="HI133" s="101"/>
      <c r="HJ133" s="101"/>
      <c r="HK133" s="101"/>
      <c r="HL133" s="101"/>
      <c r="HM133" s="101"/>
      <c r="HN133" s="101"/>
      <c r="HO133" s="101"/>
      <c r="HP133" s="101"/>
      <c r="HQ133" s="101"/>
      <c r="HR133" s="101"/>
      <c r="HS133" s="101"/>
      <c r="HT133" s="101"/>
      <c r="HU133" s="101"/>
      <c r="HV133" s="101"/>
      <c r="HW133" s="101"/>
      <c r="HX133" s="101"/>
      <c r="HY133" s="101"/>
      <c r="HZ133" s="101"/>
      <c r="IA133" s="101"/>
      <c r="IB133" s="101"/>
      <c r="IC133" s="101"/>
      <c r="ID133" s="101"/>
      <c r="IE133" s="101"/>
      <c r="IF133" s="101"/>
      <c r="IG133" s="101"/>
      <c r="IH133" s="101"/>
      <c r="II133" s="101"/>
      <c r="IJ133" s="101"/>
      <c r="IK133" s="101"/>
      <c r="IL133" s="101"/>
      <c r="IM133" s="101"/>
      <c r="IN133" s="101"/>
      <c r="IO133" s="101"/>
      <c r="IP133" s="101"/>
      <c r="IQ133" s="101"/>
      <c r="IR133" s="101"/>
      <c r="IS133" s="101"/>
      <c r="IT133" s="101"/>
      <c r="IU133" s="101"/>
      <c r="IV133" s="101"/>
    </row>
    <row r="134" spans="1:256" s="106" customFormat="1" ht="63.75" customHeight="1" hidden="1">
      <c r="A134" s="127" t="s">
        <v>355</v>
      </c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8"/>
      <c r="AO134" s="128"/>
      <c r="AP134" s="128"/>
      <c r="AQ134" s="128"/>
      <c r="AR134" s="128"/>
      <c r="AS134" s="128"/>
      <c r="AT134" s="119" t="s">
        <v>354</v>
      </c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20">
        <v>0</v>
      </c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>
        <v>0</v>
      </c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  <c r="DK134" s="121"/>
      <c r="DL134" s="121"/>
      <c r="DM134" s="121"/>
      <c r="DN134" s="121"/>
      <c r="DO134" s="121"/>
      <c r="DP134" s="121"/>
      <c r="DQ134" s="121"/>
      <c r="DR134" s="121"/>
      <c r="DS134" s="121"/>
      <c r="DT134" s="121"/>
      <c r="DU134" s="121"/>
      <c r="DV134" s="121"/>
      <c r="DW134" s="121"/>
      <c r="DX134" s="121"/>
      <c r="DY134" s="121"/>
      <c r="DZ134" s="121"/>
      <c r="EA134" s="121"/>
      <c r="EB134" s="121"/>
      <c r="EC134" s="121"/>
      <c r="ED134" s="121"/>
      <c r="EE134" s="113">
        <f t="shared" si="5"/>
        <v>0</v>
      </c>
      <c r="EF134" s="113"/>
      <c r="EG134" s="113"/>
      <c r="EH134" s="113"/>
      <c r="EI134" s="113"/>
      <c r="EJ134" s="113"/>
      <c r="EK134" s="113"/>
      <c r="EL134" s="113"/>
      <c r="EM134" s="113"/>
      <c r="EN134" s="113"/>
      <c r="EO134" s="113"/>
      <c r="EP134" s="113"/>
      <c r="EQ134" s="113"/>
      <c r="ER134" s="113"/>
      <c r="ES134" s="113"/>
      <c r="ET134" s="122"/>
      <c r="EU134" s="123"/>
      <c r="EV134" s="123"/>
      <c r="EW134" s="123"/>
      <c r="EX134" s="123"/>
      <c r="EY134" s="123"/>
      <c r="EZ134" s="123"/>
      <c r="FA134" s="123"/>
      <c r="FB134" s="123"/>
      <c r="FC134" s="123"/>
      <c r="FD134" s="123"/>
      <c r="FE134" s="123"/>
      <c r="FF134" s="123"/>
      <c r="FG134" s="123"/>
      <c r="FH134" s="123"/>
      <c r="FI134" s="123"/>
      <c r="FJ134" s="124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  <c r="IQ134" s="55"/>
      <c r="IR134" s="55"/>
      <c r="IS134" s="55"/>
      <c r="IT134" s="55"/>
      <c r="IU134" s="55"/>
      <c r="IV134" s="55"/>
    </row>
    <row r="135" spans="1:256" s="105" customFormat="1" ht="42" customHeight="1" hidden="1">
      <c r="A135" s="131" t="s">
        <v>327</v>
      </c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2"/>
      <c r="AO135" s="132"/>
      <c r="AP135" s="132"/>
      <c r="AQ135" s="132"/>
      <c r="AR135" s="132"/>
      <c r="AS135" s="132"/>
      <c r="AT135" s="133" t="s">
        <v>351</v>
      </c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4">
        <f>BJ136</f>
        <v>0</v>
      </c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>
        <f>CF136</f>
        <v>0</v>
      </c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4"/>
      <c r="CR135" s="134"/>
      <c r="CS135" s="134"/>
      <c r="CT135" s="134"/>
      <c r="CU135" s="134"/>
      <c r="CV135" s="134"/>
      <c r="CW135" s="129"/>
      <c r="CX135" s="129"/>
      <c r="CY135" s="129"/>
      <c r="CZ135" s="129"/>
      <c r="DA135" s="129"/>
      <c r="DB135" s="129"/>
      <c r="DC135" s="129"/>
      <c r="DD135" s="129"/>
      <c r="DE135" s="129"/>
      <c r="DF135" s="129"/>
      <c r="DG135" s="129"/>
      <c r="DH135" s="129"/>
      <c r="DI135" s="129"/>
      <c r="DJ135" s="129"/>
      <c r="DK135" s="129"/>
      <c r="DL135" s="129"/>
      <c r="DM135" s="129"/>
      <c r="DN135" s="129"/>
      <c r="DO135" s="129"/>
      <c r="DP135" s="129"/>
      <c r="DQ135" s="129"/>
      <c r="DR135" s="129"/>
      <c r="DS135" s="129"/>
      <c r="DT135" s="129"/>
      <c r="DU135" s="129"/>
      <c r="DV135" s="129"/>
      <c r="DW135" s="129"/>
      <c r="DX135" s="129"/>
      <c r="DY135" s="129"/>
      <c r="DZ135" s="129"/>
      <c r="EA135" s="129"/>
      <c r="EB135" s="129"/>
      <c r="EC135" s="129"/>
      <c r="ED135" s="129"/>
      <c r="EE135" s="130">
        <f t="shared" si="5"/>
        <v>0</v>
      </c>
      <c r="EF135" s="130"/>
      <c r="EG135" s="130"/>
      <c r="EH135" s="130"/>
      <c r="EI135" s="130"/>
      <c r="EJ135" s="130"/>
      <c r="EK135" s="130"/>
      <c r="EL135" s="130"/>
      <c r="EM135" s="130"/>
      <c r="EN135" s="130"/>
      <c r="EO135" s="130"/>
      <c r="EP135" s="130"/>
      <c r="EQ135" s="130"/>
      <c r="ER135" s="130"/>
      <c r="ES135" s="130"/>
      <c r="ET135" s="114"/>
      <c r="EU135" s="115"/>
      <c r="EV135" s="115"/>
      <c r="EW135" s="115"/>
      <c r="EX135" s="115"/>
      <c r="EY135" s="115"/>
      <c r="EZ135" s="115"/>
      <c r="FA135" s="115"/>
      <c r="FB135" s="115"/>
      <c r="FC135" s="115"/>
      <c r="FD135" s="115"/>
      <c r="FE135" s="115"/>
      <c r="FF135" s="115"/>
      <c r="FG135" s="115"/>
      <c r="FH135" s="115"/>
      <c r="FI135" s="115"/>
      <c r="FJ135" s="116"/>
      <c r="FK135" s="101"/>
      <c r="FL135" s="101"/>
      <c r="FM135" s="101"/>
      <c r="FN135" s="101"/>
      <c r="FO135" s="101"/>
      <c r="FP135" s="101"/>
      <c r="FQ135" s="101"/>
      <c r="FR135" s="101"/>
      <c r="FS135" s="101"/>
      <c r="FT135" s="101"/>
      <c r="FU135" s="101"/>
      <c r="FV135" s="101"/>
      <c r="FW135" s="101"/>
      <c r="FX135" s="101"/>
      <c r="FY135" s="101"/>
      <c r="FZ135" s="101"/>
      <c r="GA135" s="101"/>
      <c r="GB135" s="101"/>
      <c r="GC135" s="101"/>
      <c r="GD135" s="101"/>
      <c r="GE135" s="101"/>
      <c r="GF135" s="101"/>
      <c r="GG135" s="101"/>
      <c r="GH135" s="101"/>
      <c r="GI135" s="101"/>
      <c r="GJ135" s="101"/>
      <c r="GK135" s="101"/>
      <c r="GL135" s="101"/>
      <c r="GM135" s="101"/>
      <c r="GN135" s="101"/>
      <c r="GO135" s="101"/>
      <c r="GP135" s="101"/>
      <c r="GQ135" s="101"/>
      <c r="GR135" s="101"/>
      <c r="GS135" s="101"/>
      <c r="GT135" s="101"/>
      <c r="GU135" s="101"/>
      <c r="GV135" s="101"/>
      <c r="GW135" s="101"/>
      <c r="GX135" s="101"/>
      <c r="GY135" s="101"/>
      <c r="GZ135" s="101"/>
      <c r="HA135" s="101"/>
      <c r="HB135" s="101"/>
      <c r="HC135" s="101"/>
      <c r="HD135" s="101"/>
      <c r="HE135" s="101"/>
      <c r="HF135" s="101"/>
      <c r="HG135" s="101"/>
      <c r="HH135" s="101"/>
      <c r="HI135" s="101"/>
      <c r="HJ135" s="101"/>
      <c r="HK135" s="101"/>
      <c r="HL135" s="101"/>
      <c r="HM135" s="101"/>
      <c r="HN135" s="101"/>
      <c r="HO135" s="101"/>
      <c r="HP135" s="101"/>
      <c r="HQ135" s="101"/>
      <c r="HR135" s="101"/>
      <c r="HS135" s="101"/>
      <c r="HT135" s="101"/>
      <c r="HU135" s="101"/>
      <c r="HV135" s="101"/>
      <c r="HW135" s="101"/>
      <c r="HX135" s="101"/>
      <c r="HY135" s="101"/>
      <c r="HZ135" s="101"/>
      <c r="IA135" s="101"/>
      <c r="IB135" s="101"/>
      <c r="IC135" s="101"/>
      <c r="ID135" s="101"/>
      <c r="IE135" s="101"/>
      <c r="IF135" s="101"/>
      <c r="IG135" s="101"/>
      <c r="IH135" s="101"/>
      <c r="II135" s="101"/>
      <c r="IJ135" s="101"/>
      <c r="IK135" s="101"/>
      <c r="IL135" s="101"/>
      <c r="IM135" s="101"/>
      <c r="IN135" s="101"/>
      <c r="IO135" s="101"/>
      <c r="IP135" s="101"/>
      <c r="IQ135" s="101"/>
      <c r="IR135" s="101"/>
      <c r="IS135" s="101"/>
      <c r="IT135" s="101"/>
      <c r="IU135" s="101"/>
      <c r="IV135" s="101"/>
    </row>
    <row r="136" spans="1:256" s="106" customFormat="1" ht="42.75" customHeight="1" hidden="1">
      <c r="A136" s="127" t="s">
        <v>326</v>
      </c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8"/>
      <c r="AO136" s="128"/>
      <c r="AP136" s="128"/>
      <c r="AQ136" s="128"/>
      <c r="AR136" s="128"/>
      <c r="AS136" s="128"/>
      <c r="AT136" s="119" t="s">
        <v>352</v>
      </c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  <c r="BI136" s="119"/>
      <c r="BJ136" s="120">
        <v>0</v>
      </c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>
        <v>0</v>
      </c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  <c r="DK136" s="121"/>
      <c r="DL136" s="121"/>
      <c r="DM136" s="121"/>
      <c r="DN136" s="121"/>
      <c r="DO136" s="121"/>
      <c r="DP136" s="121"/>
      <c r="DQ136" s="121"/>
      <c r="DR136" s="121"/>
      <c r="DS136" s="121"/>
      <c r="DT136" s="121"/>
      <c r="DU136" s="121"/>
      <c r="DV136" s="121"/>
      <c r="DW136" s="121"/>
      <c r="DX136" s="121"/>
      <c r="DY136" s="121"/>
      <c r="DZ136" s="121"/>
      <c r="EA136" s="121"/>
      <c r="EB136" s="121"/>
      <c r="EC136" s="121"/>
      <c r="ED136" s="121"/>
      <c r="EE136" s="113">
        <f t="shared" si="5"/>
        <v>0</v>
      </c>
      <c r="EF136" s="113"/>
      <c r="EG136" s="113"/>
      <c r="EH136" s="113"/>
      <c r="EI136" s="113"/>
      <c r="EJ136" s="113"/>
      <c r="EK136" s="113"/>
      <c r="EL136" s="113"/>
      <c r="EM136" s="113"/>
      <c r="EN136" s="113"/>
      <c r="EO136" s="113"/>
      <c r="EP136" s="113"/>
      <c r="EQ136" s="113"/>
      <c r="ER136" s="113"/>
      <c r="ES136" s="113"/>
      <c r="ET136" s="122"/>
      <c r="EU136" s="123"/>
      <c r="EV136" s="123"/>
      <c r="EW136" s="123"/>
      <c r="EX136" s="123"/>
      <c r="EY136" s="123"/>
      <c r="EZ136" s="123"/>
      <c r="FA136" s="123"/>
      <c r="FB136" s="123"/>
      <c r="FC136" s="123"/>
      <c r="FD136" s="123"/>
      <c r="FE136" s="123"/>
      <c r="FF136" s="123"/>
      <c r="FG136" s="123"/>
      <c r="FH136" s="123"/>
      <c r="FI136" s="123"/>
      <c r="FJ136" s="124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D136" s="55"/>
      <c r="IE136" s="55"/>
      <c r="IF136" s="55"/>
      <c r="IG136" s="55"/>
      <c r="IH136" s="55"/>
      <c r="II136" s="55"/>
      <c r="IJ136" s="55"/>
      <c r="IK136" s="55"/>
      <c r="IL136" s="55"/>
      <c r="IM136" s="55"/>
      <c r="IN136" s="55"/>
      <c r="IO136" s="55"/>
      <c r="IP136" s="55"/>
      <c r="IQ136" s="55"/>
      <c r="IR136" s="55"/>
      <c r="IS136" s="55"/>
      <c r="IT136" s="55"/>
      <c r="IU136" s="55"/>
      <c r="IV136" s="55"/>
    </row>
    <row r="137" spans="1:256" s="105" customFormat="1" ht="88.5" customHeight="1" hidden="1">
      <c r="A137" s="131" t="s">
        <v>411</v>
      </c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2"/>
      <c r="AO137" s="132"/>
      <c r="AP137" s="132"/>
      <c r="AQ137" s="132"/>
      <c r="AR137" s="132"/>
      <c r="AS137" s="132"/>
      <c r="AT137" s="133" t="s">
        <v>408</v>
      </c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4">
        <f>BJ138</f>
        <v>0</v>
      </c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4"/>
      <c r="CD137" s="134"/>
      <c r="CE137" s="134"/>
      <c r="CF137" s="134">
        <f>CF138</f>
        <v>0</v>
      </c>
      <c r="CG137" s="134"/>
      <c r="CH137" s="134"/>
      <c r="CI137" s="134"/>
      <c r="CJ137" s="134"/>
      <c r="CK137" s="134"/>
      <c r="CL137" s="134"/>
      <c r="CM137" s="134"/>
      <c r="CN137" s="134"/>
      <c r="CO137" s="134"/>
      <c r="CP137" s="134"/>
      <c r="CQ137" s="134"/>
      <c r="CR137" s="134"/>
      <c r="CS137" s="134"/>
      <c r="CT137" s="134"/>
      <c r="CU137" s="134"/>
      <c r="CV137" s="134"/>
      <c r="CW137" s="129"/>
      <c r="CX137" s="129"/>
      <c r="CY137" s="129"/>
      <c r="CZ137" s="129"/>
      <c r="DA137" s="129"/>
      <c r="DB137" s="129"/>
      <c r="DC137" s="129"/>
      <c r="DD137" s="129"/>
      <c r="DE137" s="129"/>
      <c r="DF137" s="129"/>
      <c r="DG137" s="129"/>
      <c r="DH137" s="129"/>
      <c r="DI137" s="129"/>
      <c r="DJ137" s="129"/>
      <c r="DK137" s="129"/>
      <c r="DL137" s="129"/>
      <c r="DM137" s="129"/>
      <c r="DN137" s="129"/>
      <c r="DO137" s="129"/>
      <c r="DP137" s="129"/>
      <c r="DQ137" s="129"/>
      <c r="DR137" s="129"/>
      <c r="DS137" s="129"/>
      <c r="DT137" s="129"/>
      <c r="DU137" s="129"/>
      <c r="DV137" s="129"/>
      <c r="DW137" s="129"/>
      <c r="DX137" s="129"/>
      <c r="DY137" s="129"/>
      <c r="DZ137" s="129"/>
      <c r="EA137" s="129"/>
      <c r="EB137" s="129"/>
      <c r="EC137" s="129"/>
      <c r="ED137" s="129"/>
      <c r="EE137" s="130">
        <f>CF137</f>
        <v>0</v>
      </c>
      <c r="EF137" s="130"/>
      <c r="EG137" s="130"/>
      <c r="EH137" s="130"/>
      <c r="EI137" s="130"/>
      <c r="EJ137" s="130"/>
      <c r="EK137" s="130"/>
      <c r="EL137" s="130"/>
      <c r="EM137" s="130"/>
      <c r="EN137" s="130"/>
      <c r="EO137" s="130"/>
      <c r="EP137" s="130"/>
      <c r="EQ137" s="130"/>
      <c r="ER137" s="130"/>
      <c r="ES137" s="130"/>
      <c r="ET137" s="114"/>
      <c r="EU137" s="115"/>
      <c r="EV137" s="115"/>
      <c r="EW137" s="115"/>
      <c r="EX137" s="115"/>
      <c r="EY137" s="115"/>
      <c r="EZ137" s="115"/>
      <c r="FA137" s="115"/>
      <c r="FB137" s="115"/>
      <c r="FC137" s="115"/>
      <c r="FD137" s="115"/>
      <c r="FE137" s="115"/>
      <c r="FF137" s="115"/>
      <c r="FG137" s="115"/>
      <c r="FH137" s="115"/>
      <c r="FI137" s="115"/>
      <c r="FJ137" s="116"/>
      <c r="FK137" s="101"/>
      <c r="FL137" s="101"/>
      <c r="FM137" s="101"/>
      <c r="FN137" s="101"/>
      <c r="FO137" s="101"/>
      <c r="FP137" s="101"/>
      <c r="FQ137" s="101"/>
      <c r="FR137" s="101"/>
      <c r="FS137" s="101"/>
      <c r="FT137" s="101"/>
      <c r="FU137" s="101"/>
      <c r="FV137" s="101"/>
      <c r="FW137" s="101"/>
      <c r="FX137" s="101"/>
      <c r="FY137" s="101"/>
      <c r="FZ137" s="101"/>
      <c r="GA137" s="101"/>
      <c r="GB137" s="101"/>
      <c r="GC137" s="101"/>
      <c r="GD137" s="101"/>
      <c r="GE137" s="101"/>
      <c r="GF137" s="101"/>
      <c r="GG137" s="101"/>
      <c r="GH137" s="101"/>
      <c r="GI137" s="101"/>
      <c r="GJ137" s="101"/>
      <c r="GK137" s="101"/>
      <c r="GL137" s="101"/>
      <c r="GM137" s="101"/>
      <c r="GN137" s="101"/>
      <c r="GO137" s="101"/>
      <c r="GP137" s="101"/>
      <c r="GQ137" s="101"/>
      <c r="GR137" s="101"/>
      <c r="GS137" s="101"/>
      <c r="GT137" s="101"/>
      <c r="GU137" s="101"/>
      <c r="GV137" s="101"/>
      <c r="GW137" s="101"/>
      <c r="GX137" s="101"/>
      <c r="GY137" s="101"/>
      <c r="GZ137" s="101"/>
      <c r="HA137" s="101"/>
      <c r="HB137" s="101"/>
      <c r="HC137" s="101"/>
      <c r="HD137" s="101"/>
      <c r="HE137" s="101"/>
      <c r="HF137" s="101"/>
      <c r="HG137" s="101"/>
      <c r="HH137" s="101"/>
      <c r="HI137" s="101"/>
      <c r="HJ137" s="101"/>
      <c r="HK137" s="101"/>
      <c r="HL137" s="101"/>
      <c r="HM137" s="101"/>
      <c r="HN137" s="101"/>
      <c r="HO137" s="101"/>
      <c r="HP137" s="101"/>
      <c r="HQ137" s="101"/>
      <c r="HR137" s="101"/>
      <c r="HS137" s="101"/>
      <c r="HT137" s="101"/>
      <c r="HU137" s="101"/>
      <c r="HV137" s="101"/>
      <c r="HW137" s="101"/>
      <c r="HX137" s="101"/>
      <c r="HY137" s="101"/>
      <c r="HZ137" s="101"/>
      <c r="IA137" s="101"/>
      <c r="IB137" s="101"/>
      <c r="IC137" s="101"/>
      <c r="ID137" s="101"/>
      <c r="IE137" s="101"/>
      <c r="IF137" s="101"/>
      <c r="IG137" s="101"/>
      <c r="IH137" s="101"/>
      <c r="II137" s="101"/>
      <c r="IJ137" s="101"/>
      <c r="IK137" s="101"/>
      <c r="IL137" s="101"/>
      <c r="IM137" s="101"/>
      <c r="IN137" s="101"/>
      <c r="IO137" s="101"/>
      <c r="IP137" s="101"/>
      <c r="IQ137" s="101"/>
      <c r="IR137" s="101"/>
      <c r="IS137" s="101"/>
      <c r="IT137" s="101"/>
      <c r="IU137" s="101"/>
      <c r="IV137" s="101"/>
    </row>
    <row r="138" spans="1:256" s="106" customFormat="1" ht="90.75" customHeight="1" hidden="1">
      <c r="A138" s="127" t="s">
        <v>410</v>
      </c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8"/>
      <c r="AO138" s="128"/>
      <c r="AP138" s="128"/>
      <c r="AQ138" s="128"/>
      <c r="AR138" s="128"/>
      <c r="AS138" s="128"/>
      <c r="AT138" s="119" t="s">
        <v>409</v>
      </c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19"/>
      <c r="BE138" s="119"/>
      <c r="BF138" s="119"/>
      <c r="BG138" s="119"/>
      <c r="BH138" s="119"/>
      <c r="BI138" s="119"/>
      <c r="BJ138" s="120">
        <v>0</v>
      </c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>
        <v>0</v>
      </c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  <c r="DK138" s="121"/>
      <c r="DL138" s="121"/>
      <c r="DM138" s="121"/>
      <c r="DN138" s="121"/>
      <c r="DO138" s="121"/>
      <c r="DP138" s="121"/>
      <c r="DQ138" s="121"/>
      <c r="DR138" s="121"/>
      <c r="DS138" s="121"/>
      <c r="DT138" s="121"/>
      <c r="DU138" s="121"/>
      <c r="DV138" s="121"/>
      <c r="DW138" s="121"/>
      <c r="DX138" s="121"/>
      <c r="DY138" s="121"/>
      <c r="DZ138" s="121"/>
      <c r="EA138" s="121"/>
      <c r="EB138" s="121"/>
      <c r="EC138" s="121"/>
      <c r="ED138" s="121"/>
      <c r="EE138" s="113">
        <f>CF138</f>
        <v>0</v>
      </c>
      <c r="EF138" s="113"/>
      <c r="EG138" s="113"/>
      <c r="EH138" s="113"/>
      <c r="EI138" s="113"/>
      <c r="EJ138" s="113"/>
      <c r="EK138" s="113"/>
      <c r="EL138" s="113"/>
      <c r="EM138" s="113"/>
      <c r="EN138" s="113"/>
      <c r="EO138" s="113"/>
      <c r="EP138" s="113"/>
      <c r="EQ138" s="113"/>
      <c r="ER138" s="113"/>
      <c r="ES138" s="113"/>
      <c r="ET138" s="122"/>
      <c r="EU138" s="123"/>
      <c r="EV138" s="123"/>
      <c r="EW138" s="123"/>
      <c r="EX138" s="123"/>
      <c r="EY138" s="123"/>
      <c r="EZ138" s="123"/>
      <c r="FA138" s="123"/>
      <c r="FB138" s="123"/>
      <c r="FC138" s="123"/>
      <c r="FD138" s="123"/>
      <c r="FE138" s="123"/>
      <c r="FF138" s="123"/>
      <c r="FG138" s="123"/>
      <c r="FH138" s="123"/>
      <c r="FI138" s="123"/>
      <c r="FJ138" s="124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55"/>
      <c r="IQ138" s="55"/>
      <c r="IR138" s="55"/>
      <c r="IS138" s="55"/>
      <c r="IT138" s="55"/>
      <c r="IU138" s="55"/>
      <c r="IV138" s="55"/>
    </row>
    <row r="139" spans="1:167" s="45" customFormat="1" ht="70.5" customHeight="1" hidden="1">
      <c r="A139" s="140" t="s">
        <v>320</v>
      </c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2"/>
      <c r="AN139" s="132"/>
      <c r="AO139" s="132"/>
      <c r="AP139" s="132"/>
      <c r="AQ139" s="132"/>
      <c r="AR139" s="132"/>
      <c r="AS139" s="132"/>
      <c r="AT139" s="133" t="s">
        <v>348</v>
      </c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4">
        <f>BJ140+BJ142</f>
        <v>0</v>
      </c>
      <c r="BK139" s="134"/>
      <c r="BL139" s="134"/>
      <c r="BM139" s="134"/>
      <c r="BN139" s="134"/>
      <c r="BO139" s="134"/>
      <c r="BP139" s="134"/>
      <c r="BQ139" s="134"/>
      <c r="BR139" s="134"/>
      <c r="BS139" s="134"/>
      <c r="BT139" s="134"/>
      <c r="BU139" s="134"/>
      <c r="BV139" s="134"/>
      <c r="BW139" s="134"/>
      <c r="BX139" s="134"/>
      <c r="BY139" s="134"/>
      <c r="BZ139" s="134"/>
      <c r="CA139" s="134"/>
      <c r="CB139" s="134"/>
      <c r="CC139" s="134"/>
      <c r="CD139" s="134"/>
      <c r="CE139" s="134"/>
      <c r="CF139" s="134">
        <f>CF140+CF142</f>
        <v>0</v>
      </c>
      <c r="CG139" s="134"/>
      <c r="CH139" s="134"/>
      <c r="CI139" s="134"/>
      <c r="CJ139" s="134"/>
      <c r="CK139" s="134"/>
      <c r="CL139" s="134"/>
      <c r="CM139" s="134"/>
      <c r="CN139" s="134"/>
      <c r="CO139" s="134"/>
      <c r="CP139" s="134"/>
      <c r="CQ139" s="134"/>
      <c r="CR139" s="134"/>
      <c r="CS139" s="134"/>
      <c r="CT139" s="134"/>
      <c r="CU139" s="134"/>
      <c r="CV139" s="134"/>
      <c r="CW139" s="129"/>
      <c r="CX139" s="129"/>
      <c r="CY139" s="129"/>
      <c r="CZ139" s="129"/>
      <c r="DA139" s="129"/>
      <c r="DB139" s="129"/>
      <c r="DC139" s="129"/>
      <c r="DD139" s="129"/>
      <c r="DE139" s="129"/>
      <c r="DF139" s="129"/>
      <c r="DG139" s="129"/>
      <c r="DH139" s="129"/>
      <c r="DI139" s="129"/>
      <c r="DJ139" s="129"/>
      <c r="DK139" s="129"/>
      <c r="DL139" s="129"/>
      <c r="DM139" s="129"/>
      <c r="DN139" s="129"/>
      <c r="DO139" s="129"/>
      <c r="DP139" s="129"/>
      <c r="DQ139" s="129"/>
      <c r="DR139" s="129"/>
      <c r="DS139" s="129"/>
      <c r="DT139" s="129"/>
      <c r="DU139" s="129"/>
      <c r="DV139" s="129"/>
      <c r="DW139" s="129"/>
      <c r="DX139" s="129"/>
      <c r="DY139" s="129"/>
      <c r="DZ139" s="129"/>
      <c r="EA139" s="129"/>
      <c r="EB139" s="129"/>
      <c r="EC139" s="129"/>
      <c r="ED139" s="129"/>
      <c r="EE139" s="130">
        <f t="shared" si="4"/>
        <v>0</v>
      </c>
      <c r="EF139" s="130"/>
      <c r="EG139" s="130"/>
      <c r="EH139" s="130"/>
      <c r="EI139" s="130"/>
      <c r="EJ139" s="130"/>
      <c r="EK139" s="130"/>
      <c r="EL139" s="130"/>
      <c r="EM139" s="130"/>
      <c r="EN139" s="130"/>
      <c r="EO139" s="130"/>
      <c r="EP139" s="130"/>
      <c r="EQ139" s="130"/>
      <c r="ER139" s="130"/>
      <c r="ES139" s="130"/>
      <c r="ET139" s="114"/>
      <c r="EU139" s="115"/>
      <c r="EV139" s="115"/>
      <c r="EW139" s="115"/>
      <c r="EX139" s="115"/>
      <c r="EY139" s="115"/>
      <c r="EZ139" s="115"/>
      <c r="FA139" s="115"/>
      <c r="FB139" s="115"/>
      <c r="FC139" s="115"/>
      <c r="FD139" s="115"/>
      <c r="FE139" s="115"/>
      <c r="FF139" s="115"/>
      <c r="FG139" s="115"/>
      <c r="FH139" s="115"/>
      <c r="FI139" s="115"/>
      <c r="FJ139" s="116"/>
      <c r="FK139" s="50"/>
    </row>
    <row r="140" spans="1:167" s="45" customFormat="1" ht="55.5" customHeight="1" hidden="1">
      <c r="A140" s="131" t="s">
        <v>161</v>
      </c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2"/>
      <c r="AO140" s="132"/>
      <c r="AP140" s="132"/>
      <c r="AQ140" s="132"/>
      <c r="AR140" s="132"/>
      <c r="AS140" s="132"/>
      <c r="AT140" s="133" t="s">
        <v>162</v>
      </c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4">
        <f>BJ141</f>
        <v>0</v>
      </c>
      <c r="BK140" s="134"/>
      <c r="BL140" s="134"/>
      <c r="BM140" s="134"/>
      <c r="BN140" s="134"/>
      <c r="BO140" s="134"/>
      <c r="BP140" s="134"/>
      <c r="BQ140" s="134"/>
      <c r="BR140" s="134"/>
      <c r="BS140" s="134"/>
      <c r="BT140" s="134"/>
      <c r="BU140" s="134"/>
      <c r="BV140" s="134"/>
      <c r="BW140" s="134"/>
      <c r="BX140" s="134"/>
      <c r="BY140" s="134"/>
      <c r="BZ140" s="134"/>
      <c r="CA140" s="134"/>
      <c r="CB140" s="134"/>
      <c r="CC140" s="134"/>
      <c r="CD140" s="134"/>
      <c r="CE140" s="134"/>
      <c r="CF140" s="134">
        <f>CF141</f>
        <v>0</v>
      </c>
      <c r="CG140" s="134"/>
      <c r="CH140" s="134"/>
      <c r="CI140" s="134"/>
      <c r="CJ140" s="134"/>
      <c r="CK140" s="134"/>
      <c r="CL140" s="134"/>
      <c r="CM140" s="134"/>
      <c r="CN140" s="134"/>
      <c r="CO140" s="134"/>
      <c r="CP140" s="134"/>
      <c r="CQ140" s="134"/>
      <c r="CR140" s="134"/>
      <c r="CS140" s="134"/>
      <c r="CT140" s="134"/>
      <c r="CU140" s="134"/>
      <c r="CV140" s="134"/>
      <c r="CW140" s="129"/>
      <c r="CX140" s="129"/>
      <c r="CY140" s="129"/>
      <c r="CZ140" s="129"/>
      <c r="DA140" s="129"/>
      <c r="DB140" s="129"/>
      <c r="DC140" s="129"/>
      <c r="DD140" s="129"/>
      <c r="DE140" s="129"/>
      <c r="DF140" s="129"/>
      <c r="DG140" s="129"/>
      <c r="DH140" s="129"/>
      <c r="DI140" s="129"/>
      <c r="DJ140" s="129"/>
      <c r="DK140" s="129"/>
      <c r="DL140" s="129"/>
      <c r="DM140" s="129"/>
      <c r="DN140" s="129"/>
      <c r="DO140" s="129"/>
      <c r="DP140" s="129"/>
      <c r="DQ140" s="129"/>
      <c r="DR140" s="129"/>
      <c r="DS140" s="129"/>
      <c r="DT140" s="129"/>
      <c r="DU140" s="129"/>
      <c r="DV140" s="129"/>
      <c r="DW140" s="129"/>
      <c r="DX140" s="129"/>
      <c r="DY140" s="129"/>
      <c r="DZ140" s="129"/>
      <c r="EA140" s="129"/>
      <c r="EB140" s="129"/>
      <c r="EC140" s="129"/>
      <c r="ED140" s="129"/>
      <c r="EE140" s="130">
        <f t="shared" si="4"/>
        <v>0</v>
      </c>
      <c r="EF140" s="130"/>
      <c r="EG140" s="130"/>
      <c r="EH140" s="130"/>
      <c r="EI140" s="130"/>
      <c r="EJ140" s="130"/>
      <c r="EK140" s="130"/>
      <c r="EL140" s="130"/>
      <c r="EM140" s="130"/>
      <c r="EN140" s="130"/>
      <c r="EO140" s="130"/>
      <c r="EP140" s="130"/>
      <c r="EQ140" s="130"/>
      <c r="ER140" s="130"/>
      <c r="ES140" s="130"/>
      <c r="ET140" s="114"/>
      <c r="EU140" s="115"/>
      <c r="EV140" s="115"/>
      <c r="EW140" s="115"/>
      <c r="EX140" s="115"/>
      <c r="EY140" s="115"/>
      <c r="EZ140" s="115"/>
      <c r="FA140" s="115"/>
      <c r="FB140" s="115"/>
      <c r="FC140" s="115"/>
      <c r="FD140" s="115"/>
      <c r="FE140" s="115"/>
      <c r="FF140" s="115"/>
      <c r="FG140" s="115"/>
      <c r="FH140" s="115"/>
      <c r="FI140" s="115"/>
      <c r="FJ140" s="116"/>
      <c r="FK140" s="50"/>
    </row>
    <row r="141" spans="1:167" s="35" customFormat="1" ht="57" customHeight="1" hidden="1">
      <c r="A141" s="127" t="s">
        <v>161</v>
      </c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8"/>
      <c r="AO141" s="128"/>
      <c r="AP141" s="128"/>
      <c r="AQ141" s="128"/>
      <c r="AR141" s="128"/>
      <c r="AS141" s="128"/>
      <c r="AT141" s="119" t="s">
        <v>160</v>
      </c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20">
        <v>0</v>
      </c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>
        <v>0</v>
      </c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  <c r="DK141" s="121"/>
      <c r="DL141" s="121"/>
      <c r="DM141" s="121"/>
      <c r="DN141" s="121"/>
      <c r="DO141" s="121"/>
      <c r="DP141" s="121"/>
      <c r="DQ141" s="121"/>
      <c r="DR141" s="121"/>
      <c r="DS141" s="121"/>
      <c r="DT141" s="121"/>
      <c r="DU141" s="121"/>
      <c r="DV141" s="121"/>
      <c r="DW141" s="121"/>
      <c r="DX141" s="121"/>
      <c r="DY141" s="121"/>
      <c r="DZ141" s="121"/>
      <c r="EA141" s="121"/>
      <c r="EB141" s="121"/>
      <c r="EC141" s="121"/>
      <c r="ED141" s="121"/>
      <c r="EE141" s="113">
        <f t="shared" si="4"/>
        <v>0</v>
      </c>
      <c r="EF141" s="113"/>
      <c r="EG141" s="113"/>
      <c r="EH141" s="113"/>
      <c r="EI141" s="113"/>
      <c r="EJ141" s="113"/>
      <c r="EK141" s="113"/>
      <c r="EL141" s="113"/>
      <c r="EM141" s="113"/>
      <c r="EN141" s="113"/>
      <c r="EO141" s="113"/>
      <c r="EP141" s="113"/>
      <c r="EQ141" s="113"/>
      <c r="ER141" s="113"/>
      <c r="ES141" s="113"/>
      <c r="ET141" s="122"/>
      <c r="EU141" s="123"/>
      <c r="EV141" s="123"/>
      <c r="EW141" s="123"/>
      <c r="EX141" s="123"/>
      <c r="EY141" s="123"/>
      <c r="EZ141" s="123"/>
      <c r="FA141" s="123"/>
      <c r="FB141" s="123"/>
      <c r="FC141" s="123"/>
      <c r="FD141" s="123"/>
      <c r="FE141" s="123"/>
      <c r="FF141" s="123"/>
      <c r="FG141" s="123"/>
      <c r="FH141" s="123"/>
      <c r="FI141" s="123"/>
      <c r="FJ141" s="124"/>
      <c r="FK141" s="38"/>
    </row>
    <row r="142" spans="1:167" s="45" customFormat="1" ht="66" customHeight="1" hidden="1">
      <c r="A142" s="140" t="s">
        <v>320</v>
      </c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2"/>
      <c r="AN142" s="132"/>
      <c r="AO142" s="132"/>
      <c r="AP142" s="132"/>
      <c r="AQ142" s="132"/>
      <c r="AR142" s="132"/>
      <c r="AS142" s="132"/>
      <c r="AT142" s="133" t="s">
        <v>338</v>
      </c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4">
        <f>BJ143</f>
        <v>0</v>
      </c>
      <c r="BK142" s="134"/>
      <c r="BL142" s="134"/>
      <c r="BM142" s="134"/>
      <c r="BN142" s="134"/>
      <c r="BO142" s="134"/>
      <c r="BP142" s="134"/>
      <c r="BQ142" s="134"/>
      <c r="BR142" s="134"/>
      <c r="BS142" s="134"/>
      <c r="BT142" s="134"/>
      <c r="BU142" s="134"/>
      <c r="BV142" s="134"/>
      <c r="BW142" s="134"/>
      <c r="BX142" s="134"/>
      <c r="BY142" s="134"/>
      <c r="BZ142" s="134"/>
      <c r="CA142" s="134"/>
      <c r="CB142" s="134"/>
      <c r="CC142" s="134"/>
      <c r="CD142" s="134"/>
      <c r="CE142" s="134"/>
      <c r="CF142" s="134">
        <f>CF143</f>
        <v>0</v>
      </c>
      <c r="CG142" s="134"/>
      <c r="CH142" s="134"/>
      <c r="CI142" s="134"/>
      <c r="CJ142" s="134"/>
      <c r="CK142" s="134"/>
      <c r="CL142" s="134"/>
      <c r="CM142" s="134"/>
      <c r="CN142" s="134"/>
      <c r="CO142" s="134"/>
      <c r="CP142" s="134"/>
      <c r="CQ142" s="134"/>
      <c r="CR142" s="134"/>
      <c r="CS142" s="134"/>
      <c r="CT142" s="134"/>
      <c r="CU142" s="134"/>
      <c r="CV142" s="134"/>
      <c r="CW142" s="129"/>
      <c r="CX142" s="129"/>
      <c r="CY142" s="129"/>
      <c r="CZ142" s="129"/>
      <c r="DA142" s="129"/>
      <c r="DB142" s="129"/>
      <c r="DC142" s="129"/>
      <c r="DD142" s="129"/>
      <c r="DE142" s="129"/>
      <c r="DF142" s="129"/>
      <c r="DG142" s="129"/>
      <c r="DH142" s="129"/>
      <c r="DI142" s="129"/>
      <c r="DJ142" s="129"/>
      <c r="DK142" s="129"/>
      <c r="DL142" s="129"/>
      <c r="DM142" s="129"/>
      <c r="DN142" s="129"/>
      <c r="DO142" s="129"/>
      <c r="DP142" s="129"/>
      <c r="DQ142" s="129"/>
      <c r="DR142" s="129"/>
      <c r="DS142" s="129"/>
      <c r="DT142" s="129"/>
      <c r="DU142" s="129"/>
      <c r="DV142" s="129"/>
      <c r="DW142" s="129"/>
      <c r="DX142" s="129"/>
      <c r="DY142" s="129"/>
      <c r="DZ142" s="129"/>
      <c r="EA142" s="129"/>
      <c r="EB142" s="129"/>
      <c r="EC142" s="129"/>
      <c r="ED142" s="129"/>
      <c r="EE142" s="130">
        <f t="shared" si="4"/>
        <v>0</v>
      </c>
      <c r="EF142" s="130"/>
      <c r="EG142" s="130"/>
      <c r="EH142" s="130"/>
      <c r="EI142" s="130"/>
      <c r="EJ142" s="130"/>
      <c r="EK142" s="130"/>
      <c r="EL142" s="130"/>
      <c r="EM142" s="130"/>
      <c r="EN142" s="130"/>
      <c r="EO142" s="130"/>
      <c r="EP142" s="130"/>
      <c r="EQ142" s="130"/>
      <c r="ER142" s="130"/>
      <c r="ES142" s="130"/>
      <c r="ET142" s="114"/>
      <c r="EU142" s="115"/>
      <c r="EV142" s="115"/>
      <c r="EW142" s="115"/>
      <c r="EX142" s="115"/>
      <c r="EY142" s="115"/>
      <c r="EZ142" s="115"/>
      <c r="FA142" s="115"/>
      <c r="FB142" s="115"/>
      <c r="FC142" s="115"/>
      <c r="FD142" s="115"/>
      <c r="FE142" s="115"/>
      <c r="FF142" s="115"/>
      <c r="FG142" s="115"/>
      <c r="FH142" s="115"/>
      <c r="FI142" s="115"/>
      <c r="FJ142" s="116"/>
      <c r="FK142" s="50"/>
    </row>
    <row r="143" spans="1:167" s="47" customFormat="1" ht="81" customHeight="1" hidden="1">
      <c r="A143" s="127" t="s">
        <v>319</v>
      </c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8"/>
      <c r="AO143" s="128"/>
      <c r="AP143" s="128"/>
      <c r="AQ143" s="128"/>
      <c r="AR143" s="128"/>
      <c r="AS143" s="128"/>
      <c r="AT143" s="119" t="s">
        <v>337</v>
      </c>
      <c r="AU143" s="119"/>
      <c r="AV143" s="119"/>
      <c r="AW143" s="119"/>
      <c r="AX143" s="119"/>
      <c r="AY143" s="119"/>
      <c r="AZ143" s="119"/>
      <c r="BA143" s="119"/>
      <c r="BB143" s="119"/>
      <c r="BC143" s="119"/>
      <c r="BD143" s="119"/>
      <c r="BE143" s="119"/>
      <c r="BF143" s="119"/>
      <c r="BG143" s="119"/>
      <c r="BH143" s="119"/>
      <c r="BI143" s="119"/>
      <c r="BJ143" s="120">
        <v>0</v>
      </c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>
        <v>0</v>
      </c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  <c r="DK143" s="121"/>
      <c r="DL143" s="121"/>
      <c r="DM143" s="121"/>
      <c r="DN143" s="121"/>
      <c r="DO143" s="121"/>
      <c r="DP143" s="121"/>
      <c r="DQ143" s="121"/>
      <c r="DR143" s="121"/>
      <c r="DS143" s="121"/>
      <c r="DT143" s="121"/>
      <c r="DU143" s="121"/>
      <c r="DV143" s="121"/>
      <c r="DW143" s="121"/>
      <c r="DX143" s="121"/>
      <c r="DY143" s="121"/>
      <c r="DZ143" s="121"/>
      <c r="EA143" s="121"/>
      <c r="EB143" s="121"/>
      <c r="EC143" s="121"/>
      <c r="ED143" s="121"/>
      <c r="EE143" s="113">
        <f t="shared" si="4"/>
        <v>0</v>
      </c>
      <c r="EF143" s="113"/>
      <c r="EG143" s="113"/>
      <c r="EH143" s="113"/>
      <c r="EI143" s="113"/>
      <c r="EJ143" s="113"/>
      <c r="EK143" s="113"/>
      <c r="EL143" s="113"/>
      <c r="EM143" s="113"/>
      <c r="EN143" s="113"/>
      <c r="EO143" s="113"/>
      <c r="EP143" s="113"/>
      <c r="EQ143" s="113"/>
      <c r="ER143" s="113"/>
      <c r="ES143" s="113"/>
      <c r="ET143" s="122"/>
      <c r="EU143" s="123"/>
      <c r="EV143" s="123"/>
      <c r="EW143" s="123"/>
      <c r="EX143" s="123"/>
      <c r="EY143" s="123"/>
      <c r="EZ143" s="123"/>
      <c r="FA143" s="123"/>
      <c r="FB143" s="123"/>
      <c r="FC143" s="123"/>
      <c r="FD143" s="123"/>
      <c r="FE143" s="123"/>
      <c r="FF143" s="123"/>
      <c r="FG143" s="123"/>
      <c r="FH143" s="123"/>
      <c r="FI143" s="123"/>
      <c r="FJ143" s="124"/>
      <c r="FK143" s="51"/>
    </row>
    <row r="144" spans="1:167" s="35" customFormat="1" ht="18.75">
      <c r="A144" s="148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  <c r="BI144" s="149"/>
      <c r="BJ144" s="149"/>
      <c r="BK144" s="149"/>
      <c r="BL144" s="149"/>
      <c r="BM144" s="149"/>
      <c r="BN144" s="149"/>
      <c r="BO144" s="149"/>
      <c r="BP144" s="149"/>
      <c r="BQ144" s="149"/>
      <c r="BR144" s="149"/>
      <c r="BS144" s="149"/>
      <c r="BT144" s="149"/>
      <c r="BU144" s="149"/>
      <c r="BV144" s="149"/>
      <c r="BW144" s="149"/>
      <c r="BX144" s="149"/>
      <c r="BY144" s="149"/>
      <c r="BZ144" s="149"/>
      <c r="CA144" s="149"/>
      <c r="CB144" s="149"/>
      <c r="CC144" s="149"/>
      <c r="CD144" s="149"/>
      <c r="CE144" s="149"/>
      <c r="CF144" s="149"/>
      <c r="CG144" s="149"/>
      <c r="CH144" s="149"/>
      <c r="CI144" s="149"/>
      <c r="CJ144" s="149"/>
      <c r="CK144" s="149"/>
      <c r="CL144" s="149"/>
      <c r="CM144" s="149"/>
      <c r="CN144" s="149"/>
      <c r="CO144" s="149"/>
      <c r="CP144" s="149"/>
      <c r="CQ144" s="149"/>
      <c r="CR144" s="149"/>
      <c r="CS144" s="149"/>
      <c r="CT144" s="149"/>
      <c r="CU144" s="149"/>
      <c r="CV144" s="149"/>
      <c r="CW144" s="149"/>
      <c r="CX144" s="149"/>
      <c r="CY144" s="149"/>
      <c r="CZ144" s="149"/>
      <c r="DA144" s="149"/>
      <c r="DB144" s="149"/>
      <c r="DC144" s="149"/>
      <c r="DD144" s="149"/>
      <c r="DE144" s="149"/>
      <c r="DF144" s="149"/>
      <c r="DG144" s="149"/>
      <c r="DH144" s="149"/>
      <c r="DI144" s="149"/>
      <c r="DJ144" s="149"/>
      <c r="DK144" s="149"/>
      <c r="DL144" s="149"/>
      <c r="DM144" s="149"/>
      <c r="DN144" s="149"/>
      <c r="DO144" s="149"/>
      <c r="DP144" s="149"/>
      <c r="DQ144" s="149"/>
      <c r="DR144" s="149"/>
      <c r="DS144" s="149"/>
      <c r="DT144" s="149"/>
      <c r="DU144" s="149"/>
      <c r="DV144" s="149"/>
      <c r="DW144" s="149"/>
      <c r="DX144" s="149"/>
      <c r="DY144" s="149"/>
      <c r="DZ144" s="149"/>
      <c r="EA144" s="149"/>
      <c r="EB144" s="149"/>
      <c r="EC144" s="149"/>
      <c r="ED144" s="149"/>
      <c r="EE144" s="149"/>
      <c r="EF144" s="149"/>
      <c r="EG144" s="149"/>
      <c r="EH144" s="149"/>
      <c r="EI144" s="149"/>
      <c r="EJ144" s="149"/>
      <c r="EK144" s="149"/>
      <c r="EL144" s="149"/>
      <c r="EM144" s="149"/>
      <c r="EN144" s="149"/>
      <c r="EO144" s="149"/>
      <c r="EP144" s="149"/>
      <c r="EQ144" s="149"/>
      <c r="ER144" s="149"/>
      <c r="ES144" s="149"/>
      <c r="ET144" s="149"/>
      <c r="EU144" s="149"/>
      <c r="EV144" s="149"/>
      <c r="EW144" s="149"/>
      <c r="EX144" s="149"/>
      <c r="EY144" s="149"/>
      <c r="EZ144" s="149"/>
      <c r="FA144" s="149"/>
      <c r="FB144" s="149"/>
      <c r="FC144" s="149"/>
      <c r="FD144" s="149"/>
      <c r="FE144" s="149"/>
      <c r="FF144" s="149"/>
      <c r="FG144" s="150"/>
      <c r="FH144" s="43"/>
      <c r="FI144" s="43"/>
      <c r="FJ144" s="44" t="s">
        <v>158</v>
      </c>
      <c r="FK144" s="38"/>
    </row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5" customFormat="1" ht="18.75"/>
    <row r="220" s="35" customFormat="1" ht="18.75"/>
    <row r="221" s="35" customFormat="1" ht="18.75"/>
    <row r="222" s="35" customFormat="1" ht="18.75"/>
    <row r="223" s="35" customFormat="1" ht="18.75"/>
    <row r="224" s="35" customFormat="1" ht="18.75"/>
    <row r="225" s="35" customFormat="1" ht="18.75"/>
    <row r="226" s="35" customFormat="1" ht="18.75"/>
    <row r="227" s="35" customFormat="1" ht="18.75"/>
    <row r="228" s="36" customFormat="1" ht="20.25"/>
    <row r="229" s="36" customFormat="1" ht="20.25"/>
    <row r="230" s="36" customFormat="1" ht="20.25"/>
    <row r="231" s="36" customFormat="1" ht="20.25"/>
    <row r="232" s="36" customFormat="1" ht="20.25"/>
    <row r="233" s="36" customFormat="1" ht="20.25"/>
    <row r="234" s="36" customFormat="1" ht="20.25"/>
    <row r="235" s="36" customFormat="1" ht="20.25"/>
    <row r="236" s="36" customFormat="1" ht="20.25"/>
    <row r="237" s="36" customFormat="1" ht="20.2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  <row r="254" s="35" customFormat="1" ht="18.75"/>
    <row r="255" s="35" customFormat="1" ht="18.75"/>
    <row r="256" s="35" customFormat="1" ht="18.75"/>
    <row r="257" s="35" customFormat="1" ht="18.75"/>
    <row r="258" s="35" customFormat="1" ht="18.75"/>
    <row r="259" s="35" customFormat="1" ht="18.75"/>
    <row r="260" s="35" customFormat="1" ht="18.75"/>
    <row r="261" s="35" customFormat="1" ht="18.75"/>
    <row r="262" s="35" customFormat="1" ht="18.75"/>
    <row r="263" s="35" customFormat="1" ht="18.75"/>
    <row r="264" s="35" customFormat="1" ht="18.75"/>
    <row r="265" s="35" customFormat="1" ht="18.75"/>
  </sheetData>
  <sheetProtection/>
  <mergeCells count="1171">
    <mergeCell ref="ET94:FJ94"/>
    <mergeCell ref="EE93:ES93"/>
    <mergeCell ref="ET93:FJ93"/>
    <mergeCell ref="A94:AM94"/>
    <mergeCell ref="AN94:AS94"/>
    <mergeCell ref="AT94:BI94"/>
    <mergeCell ref="BJ94:CE94"/>
    <mergeCell ref="CF94:CV94"/>
    <mergeCell ref="CW94:DM94"/>
    <mergeCell ref="DN94:ED94"/>
    <mergeCell ref="EE94:ES94"/>
    <mergeCell ref="A93:AM93"/>
    <mergeCell ref="AN93:AS93"/>
    <mergeCell ref="AT93:BI93"/>
    <mergeCell ref="BJ93:CE93"/>
    <mergeCell ref="CF93:CV93"/>
    <mergeCell ref="CW93:DM93"/>
    <mergeCell ref="ET91:FG91"/>
    <mergeCell ref="A92:AM92"/>
    <mergeCell ref="AN92:AS92"/>
    <mergeCell ref="AT92:BI92"/>
    <mergeCell ref="BJ92:CE92"/>
    <mergeCell ref="CF92:CV92"/>
    <mergeCell ref="CW92:DM92"/>
    <mergeCell ref="DN92:ED92"/>
    <mergeCell ref="EE92:ES92"/>
    <mergeCell ref="ET92:FG92"/>
    <mergeCell ref="EE90:ES90"/>
    <mergeCell ref="ET90:FG90"/>
    <mergeCell ref="A91:AM91"/>
    <mergeCell ref="AN91:AS91"/>
    <mergeCell ref="AT91:BI91"/>
    <mergeCell ref="BJ91:CE91"/>
    <mergeCell ref="CF91:CV91"/>
    <mergeCell ref="CW91:DM91"/>
    <mergeCell ref="DN91:ED91"/>
    <mergeCell ref="EE91:ES91"/>
    <mergeCell ref="A90:AM90"/>
    <mergeCell ref="AN90:AS90"/>
    <mergeCell ref="AT90:BI90"/>
    <mergeCell ref="BJ90:CE90"/>
    <mergeCell ref="CF90:CV90"/>
    <mergeCell ref="CW90:DM90"/>
    <mergeCell ref="A95:AM95"/>
    <mergeCell ref="AN95:AS95"/>
    <mergeCell ref="AT95:BI95"/>
    <mergeCell ref="BJ95:CE95"/>
    <mergeCell ref="CF95:CV95"/>
    <mergeCell ref="CW95:DM95"/>
    <mergeCell ref="EE71:ES71"/>
    <mergeCell ref="CF60:CV60"/>
    <mergeCell ref="DN135:ED135"/>
    <mergeCell ref="CW131:DM131"/>
    <mergeCell ref="EE132:ES132"/>
    <mergeCell ref="DN134:ED134"/>
    <mergeCell ref="CW69:DM69"/>
    <mergeCell ref="EE69:ES69"/>
    <mergeCell ref="CW70:DM70"/>
    <mergeCell ref="CW74:DM74"/>
    <mergeCell ref="DN72:ED72"/>
    <mergeCell ref="EE138:ES138"/>
    <mergeCell ref="CW138:DM138"/>
    <mergeCell ref="CF137:CV137"/>
    <mergeCell ref="DN137:ED137"/>
    <mergeCell ref="EE137:ES137"/>
    <mergeCell ref="CW72:DM72"/>
    <mergeCell ref="CW76:DM76"/>
    <mergeCell ref="DN73:ED73"/>
    <mergeCell ref="DN75:ED75"/>
    <mergeCell ref="CF49:CV49"/>
    <mergeCell ref="CF51:CV51"/>
    <mergeCell ref="CW56:DM56"/>
    <mergeCell ref="CF48:CV48"/>
    <mergeCell ref="CF50:CV50"/>
    <mergeCell ref="CW55:DM55"/>
    <mergeCell ref="CW48:DM48"/>
    <mergeCell ref="CW51:DM51"/>
    <mergeCell ref="BJ45:CE45"/>
    <mergeCell ref="BJ63:CE63"/>
    <mergeCell ref="BJ58:CE58"/>
    <mergeCell ref="A137:AM137"/>
    <mergeCell ref="AN137:AS137"/>
    <mergeCell ref="BJ76:CE76"/>
    <mergeCell ref="AT52:BI52"/>
    <mergeCell ref="BJ137:CE137"/>
    <mergeCell ref="BJ51:CE51"/>
    <mergeCell ref="BJ48:CE48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DN70:ED70"/>
    <mergeCell ref="CW66:DM66"/>
    <mergeCell ref="DN64:ED64"/>
    <mergeCell ref="DN62:ED62"/>
    <mergeCell ref="CW63:DM63"/>
    <mergeCell ref="CW68:DM68"/>
    <mergeCell ref="DN63:ED63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N54:AS54"/>
    <mergeCell ref="AN56:AS56"/>
    <mergeCell ref="AN55:AS55"/>
    <mergeCell ref="CF56:CV56"/>
    <mergeCell ref="BJ56:CE56"/>
    <mergeCell ref="BJ55:CE55"/>
    <mergeCell ref="CF55:CV5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DN84:ED84"/>
    <mergeCell ref="CW96:DM96"/>
    <mergeCell ref="BJ89:CE89"/>
    <mergeCell ref="CF86:CV86"/>
    <mergeCell ref="CF87:CV87"/>
    <mergeCell ref="CF84:CV84"/>
    <mergeCell ref="CW89:DM89"/>
    <mergeCell ref="DN86:ED86"/>
    <mergeCell ref="DN96:ED96"/>
    <mergeCell ref="DN89:ED89"/>
    <mergeCell ref="DN87:ED87"/>
    <mergeCell ref="CW88:DM88"/>
    <mergeCell ref="CW86:DM86"/>
    <mergeCell ref="CF109:CV109"/>
    <mergeCell ref="CF89:CV89"/>
    <mergeCell ref="CF96:CV96"/>
    <mergeCell ref="CF88:CV88"/>
    <mergeCell ref="DN95:ED95"/>
    <mergeCell ref="DN90:ED90"/>
    <mergeCell ref="DN93:ED93"/>
    <mergeCell ref="CF97:CV97"/>
    <mergeCell ref="CW97:DM97"/>
    <mergeCell ref="DN97:ED97"/>
    <mergeCell ref="CF105:CV105"/>
    <mergeCell ref="CF107:CV107"/>
    <mergeCell ref="CF116:CV116"/>
    <mergeCell ref="CF113:CV113"/>
    <mergeCell ref="CW105:DM105"/>
    <mergeCell ref="CW107:DM107"/>
    <mergeCell ref="CF111:CV111"/>
    <mergeCell ref="BJ115:CE115"/>
    <mergeCell ref="CF106:CV106"/>
    <mergeCell ref="BJ109:CE109"/>
    <mergeCell ref="BJ117:CE117"/>
    <mergeCell ref="BJ112:CE112"/>
    <mergeCell ref="CW106:DM106"/>
    <mergeCell ref="BJ116:CE116"/>
    <mergeCell ref="CF115:CV115"/>
    <mergeCell ref="CF114:CV114"/>
    <mergeCell ref="CF112:CV112"/>
    <mergeCell ref="CF118:CV118"/>
    <mergeCell ref="CW121:DM121"/>
    <mergeCell ref="CW119:DM119"/>
    <mergeCell ref="CW120:DM120"/>
    <mergeCell ref="CW116:DM116"/>
    <mergeCell ref="CW118:DM118"/>
    <mergeCell ref="CW117:DM117"/>
    <mergeCell ref="CF117:CV117"/>
    <mergeCell ref="CF119:CV119"/>
    <mergeCell ref="CF98:CV98"/>
    <mergeCell ref="CW104:DM104"/>
    <mergeCell ref="BJ110:CE110"/>
    <mergeCell ref="BJ105:CE105"/>
    <mergeCell ref="CW98:DM98"/>
    <mergeCell ref="CF110:CV110"/>
    <mergeCell ref="BJ108:CE108"/>
    <mergeCell ref="BJ106:CE106"/>
    <mergeCell ref="CF108:CV108"/>
    <mergeCell ref="CW108:DM108"/>
    <mergeCell ref="CW115:DM115"/>
    <mergeCell ref="CW114:DM114"/>
    <mergeCell ref="CW110:DM110"/>
    <mergeCell ref="CW112:DM112"/>
    <mergeCell ref="BJ97:CE97"/>
    <mergeCell ref="CF104:CV104"/>
    <mergeCell ref="BJ107:CE107"/>
    <mergeCell ref="CW111:DM111"/>
    <mergeCell ref="CW109:DM109"/>
    <mergeCell ref="CW113:DM113"/>
    <mergeCell ref="AT48:BI48"/>
    <mergeCell ref="AT49:BI49"/>
    <mergeCell ref="AT45:BI45"/>
    <mergeCell ref="AT46:BI46"/>
    <mergeCell ref="AN46:AS46"/>
    <mergeCell ref="AN47:AS47"/>
    <mergeCell ref="AT47:BI47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A42:AM42"/>
    <mergeCell ref="A38:AM38"/>
    <mergeCell ref="AN38:AS38"/>
    <mergeCell ref="AN42:AS42"/>
    <mergeCell ref="AN39:AS39"/>
    <mergeCell ref="A41:AM41"/>
    <mergeCell ref="AN41:AS41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8:BI78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CF81:CV81"/>
    <mergeCell ref="CF82:CV82"/>
    <mergeCell ref="CF79:CV79"/>
    <mergeCell ref="CF85:CV85"/>
    <mergeCell ref="BJ84:CE84"/>
    <mergeCell ref="BJ85:CE85"/>
    <mergeCell ref="BJ82:CE82"/>
    <mergeCell ref="AT86:BI86"/>
    <mergeCell ref="BJ96:CE96"/>
    <mergeCell ref="AT107:BI107"/>
    <mergeCell ref="AT108:BI108"/>
    <mergeCell ref="BJ98:CE98"/>
    <mergeCell ref="AT105:BI105"/>
    <mergeCell ref="BJ86:CE86"/>
    <mergeCell ref="AT81:BI81"/>
    <mergeCell ref="BJ88:CE88"/>
    <mergeCell ref="A115:AM115"/>
    <mergeCell ref="A117:AM117"/>
    <mergeCell ref="AN117:AS117"/>
    <mergeCell ref="AN116:AS116"/>
    <mergeCell ref="AN115:AS115"/>
    <mergeCell ref="AT115:BI115"/>
    <mergeCell ref="A116:AM116"/>
    <mergeCell ref="AT117:BI117"/>
    <mergeCell ref="AT116:BI116"/>
    <mergeCell ref="AN120:AS120"/>
    <mergeCell ref="A126:AM126"/>
    <mergeCell ref="AN126:AS126"/>
    <mergeCell ref="A127:AM127"/>
    <mergeCell ref="AN119:AS119"/>
    <mergeCell ref="AN121:AS121"/>
    <mergeCell ref="AN125:AS125"/>
    <mergeCell ref="AN127:AS127"/>
    <mergeCell ref="A120:AM120"/>
    <mergeCell ref="A119:AM119"/>
    <mergeCell ref="A133:AM133"/>
    <mergeCell ref="AN133:AS133"/>
    <mergeCell ref="A132:AM132"/>
    <mergeCell ref="AN132:AS132"/>
    <mergeCell ref="A131:AM131"/>
    <mergeCell ref="AN128:AS128"/>
    <mergeCell ref="A130:AM130"/>
    <mergeCell ref="AN129:AS129"/>
    <mergeCell ref="A128:AM128"/>
    <mergeCell ref="AN131:AS131"/>
    <mergeCell ref="A140:AM140"/>
    <mergeCell ref="A143:AM143"/>
    <mergeCell ref="AN142:AS142"/>
    <mergeCell ref="AN143:AS143"/>
    <mergeCell ref="AT138:BI138"/>
    <mergeCell ref="AT143:BI143"/>
    <mergeCell ref="AT142:BI142"/>
    <mergeCell ref="AN141:AS141"/>
    <mergeCell ref="A138:AM138"/>
    <mergeCell ref="AN138:AS138"/>
    <mergeCell ref="AT132:BI132"/>
    <mergeCell ref="AT139:BI139"/>
    <mergeCell ref="AT133:BI133"/>
    <mergeCell ref="AT137:BI137"/>
    <mergeCell ref="AT141:BI141"/>
    <mergeCell ref="AT135:BI135"/>
    <mergeCell ref="AT134:BI134"/>
    <mergeCell ref="AN140:AS140"/>
    <mergeCell ref="A78:AM78"/>
    <mergeCell ref="AN139:AS139"/>
    <mergeCell ref="AT109:BI109"/>
    <mergeCell ref="AN118:AS118"/>
    <mergeCell ref="AT121:BI121"/>
    <mergeCell ref="AT118:BI118"/>
    <mergeCell ref="A82:AM82"/>
    <mergeCell ref="AT82:BI82"/>
    <mergeCell ref="AT88:BI88"/>
    <mergeCell ref="AT131:BI131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109:AS109"/>
    <mergeCell ref="A105:AM105"/>
    <mergeCell ref="AN106:AS106"/>
    <mergeCell ref="AN97:AS97"/>
    <mergeCell ref="AN98:AS98"/>
    <mergeCell ref="A107:AK107"/>
    <mergeCell ref="AN104:AS104"/>
    <mergeCell ref="A98:AM98"/>
    <mergeCell ref="A106:AM106"/>
    <mergeCell ref="A97:AM97"/>
    <mergeCell ref="A114:AM114"/>
    <mergeCell ref="A113:AM113"/>
    <mergeCell ref="A111:AM111"/>
    <mergeCell ref="A110:AK110"/>
    <mergeCell ref="AN114:AS114"/>
    <mergeCell ref="AN113:AS113"/>
    <mergeCell ref="AN111:AS111"/>
    <mergeCell ref="AT110:BI110"/>
    <mergeCell ref="AT112:BI112"/>
    <mergeCell ref="BJ113:CE113"/>
    <mergeCell ref="BJ111:CE111"/>
    <mergeCell ref="AT111:BI111"/>
    <mergeCell ref="AT114:BI114"/>
    <mergeCell ref="AT113:BI113"/>
    <mergeCell ref="BJ114:CE114"/>
    <mergeCell ref="BJ129:CE129"/>
    <mergeCell ref="BJ140:CE140"/>
    <mergeCell ref="CF129:CV129"/>
    <mergeCell ref="CF121:CV121"/>
    <mergeCell ref="CF120:CV120"/>
    <mergeCell ref="CF135:CV135"/>
    <mergeCell ref="CF136:CV136"/>
    <mergeCell ref="CF134:CV134"/>
    <mergeCell ref="CF131:CV131"/>
    <mergeCell ref="BJ127:CE127"/>
    <mergeCell ref="CW136:DM136"/>
    <mergeCell ref="CF128:CV128"/>
    <mergeCell ref="BJ132:CE132"/>
    <mergeCell ref="CW125:DM125"/>
    <mergeCell ref="DN130:ED130"/>
    <mergeCell ref="CW137:DM137"/>
    <mergeCell ref="DN131:ED131"/>
    <mergeCell ref="CW134:DM134"/>
    <mergeCell ref="CF133:CV133"/>
    <mergeCell ref="CF132:CV132"/>
    <mergeCell ref="EE131:ES131"/>
    <mergeCell ref="ET131:FJ131"/>
    <mergeCell ref="ET133:FJ133"/>
    <mergeCell ref="DN133:ED133"/>
    <mergeCell ref="EE133:ES133"/>
    <mergeCell ref="DN132:ED132"/>
    <mergeCell ref="EE135:ES135"/>
    <mergeCell ref="ET135:FJ135"/>
    <mergeCell ref="EE134:ES134"/>
    <mergeCell ref="ET106:FJ106"/>
    <mergeCell ref="EE107:ES107"/>
    <mergeCell ref="EE106:ES106"/>
    <mergeCell ref="EE112:ES112"/>
    <mergeCell ref="EE113:ES113"/>
    <mergeCell ref="EE130:ES130"/>
    <mergeCell ref="ET130:FJ130"/>
    <mergeCell ref="ET127:FG127"/>
    <mergeCell ref="ET132:FJ132"/>
    <mergeCell ref="ET134:FJ134"/>
    <mergeCell ref="EE114:ES114"/>
    <mergeCell ref="ET111:FJ111"/>
    <mergeCell ref="ET98:FJ98"/>
    <mergeCell ref="ET105:FJ105"/>
    <mergeCell ref="ET129:FJ129"/>
    <mergeCell ref="EE128:ES128"/>
    <mergeCell ref="ET125:FJ125"/>
    <mergeCell ref="DN115:ED115"/>
    <mergeCell ref="ET108:FJ108"/>
    <mergeCell ref="DN108:ED108"/>
    <mergeCell ref="DN111:ED111"/>
    <mergeCell ref="EE111:ES111"/>
    <mergeCell ref="ET109:FJ109"/>
    <mergeCell ref="ET110:FJ110"/>
    <mergeCell ref="EE110:ES110"/>
    <mergeCell ref="DN113:ED113"/>
    <mergeCell ref="DN110:ED110"/>
    <mergeCell ref="EE79:ES79"/>
    <mergeCell ref="DN106:ED106"/>
    <mergeCell ref="DN104:ED104"/>
    <mergeCell ref="DN85:ED85"/>
    <mergeCell ref="DN88:ED88"/>
    <mergeCell ref="DN105:ED105"/>
    <mergeCell ref="EE98:ES98"/>
    <mergeCell ref="DN98:ED98"/>
    <mergeCell ref="DN83:ED83"/>
    <mergeCell ref="EE81:ES81"/>
    <mergeCell ref="EE83:ES83"/>
    <mergeCell ref="EE86:ES86"/>
    <mergeCell ref="EE87:ES87"/>
    <mergeCell ref="DN109:ED109"/>
    <mergeCell ref="DN112:ED112"/>
    <mergeCell ref="EE85:ES85"/>
    <mergeCell ref="EE105:ES105"/>
    <mergeCell ref="EE89:ES89"/>
    <mergeCell ref="EE109:ES109"/>
    <mergeCell ref="DN107:ED107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E72:ES72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57:FJ57"/>
    <mergeCell ref="ET58:FJ58"/>
    <mergeCell ref="ET50:FG50"/>
    <mergeCell ref="ET55:FJ55"/>
    <mergeCell ref="ET52:FJ52"/>
    <mergeCell ref="ET54:FJ54"/>
    <mergeCell ref="ET59:FJ59"/>
    <mergeCell ref="ET56:FJ56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50:ED50"/>
    <mergeCell ref="DN47:ED47"/>
    <mergeCell ref="CW50:DM50"/>
    <mergeCell ref="EE50:ES50"/>
    <mergeCell ref="CW47:DM47"/>
    <mergeCell ref="EE53:ES53"/>
    <mergeCell ref="EE58:ES58"/>
    <mergeCell ref="EE60:ES60"/>
    <mergeCell ref="EE61:ES61"/>
    <mergeCell ref="EE46:ES46"/>
    <mergeCell ref="EE59:ES59"/>
    <mergeCell ref="EE56:ES5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1:DM21"/>
    <mergeCell ref="CF24:CV24"/>
    <mergeCell ref="CW24:DM24"/>
    <mergeCell ref="CW23:DM23"/>
    <mergeCell ref="CF22:CV22"/>
    <mergeCell ref="CF23:CV2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T37:FJ37"/>
    <mergeCell ref="EE35:ES35"/>
    <mergeCell ref="ET35:FJ35"/>
    <mergeCell ref="EE37:ES37"/>
    <mergeCell ref="EE36:ES36"/>
    <mergeCell ref="EE65:ES65"/>
    <mergeCell ref="EE64:ES64"/>
    <mergeCell ref="EE63:ES63"/>
    <mergeCell ref="EE57:ES57"/>
    <mergeCell ref="EE55:ES55"/>
    <mergeCell ref="BJ141:CE141"/>
    <mergeCell ref="EE141:ES141"/>
    <mergeCell ref="ET104:FJ104"/>
    <mergeCell ref="ET89:FH89"/>
    <mergeCell ref="ET97:FG97"/>
    <mergeCell ref="EE96:ES96"/>
    <mergeCell ref="EE97:ES97"/>
    <mergeCell ref="EE104:ES104"/>
    <mergeCell ref="DN114:ED114"/>
    <mergeCell ref="DN117:ED117"/>
    <mergeCell ref="EE125:ES125"/>
    <mergeCell ref="DN118:ED118"/>
    <mergeCell ref="A144:FG144"/>
    <mergeCell ref="CW142:DM142"/>
    <mergeCell ref="CF143:CV143"/>
    <mergeCell ref="A141:AM141"/>
    <mergeCell ref="A142:AM142"/>
    <mergeCell ref="CF141:CV141"/>
    <mergeCell ref="BJ143:CE143"/>
    <mergeCell ref="AT119:BI119"/>
    <mergeCell ref="BJ128:CE128"/>
    <mergeCell ref="BJ126:CE126"/>
    <mergeCell ref="EE119:ES119"/>
    <mergeCell ref="EE120:ES120"/>
    <mergeCell ref="DN119:ED119"/>
    <mergeCell ref="DN121:ED121"/>
    <mergeCell ref="EE127:ES127"/>
    <mergeCell ref="DN127:ED127"/>
    <mergeCell ref="CF126:CV126"/>
    <mergeCell ref="CW126:DM126"/>
    <mergeCell ref="A134:AM134"/>
    <mergeCell ref="CW127:DM127"/>
    <mergeCell ref="AT129:BI129"/>
    <mergeCell ref="AN134:AS134"/>
    <mergeCell ref="AT130:BI130"/>
    <mergeCell ref="BJ130:CE130"/>
    <mergeCell ref="A129:AM129"/>
    <mergeCell ref="BJ133:CE133"/>
    <mergeCell ref="CW132:DM132"/>
    <mergeCell ref="BJ131:CE131"/>
    <mergeCell ref="A74:AM74"/>
    <mergeCell ref="A135:AM135"/>
    <mergeCell ref="AT125:BI125"/>
    <mergeCell ref="AT128:BI128"/>
    <mergeCell ref="AT127:BI127"/>
    <mergeCell ref="BJ125:CE125"/>
    <mergeCell ref="AT126:BI126"/>
    <mergeCell ref="A121:AM121"/>
    <mergeCell ref="A125:AM125"/>
    <mergeCell ref="BJ118:CE118"/>
    <mergeCell ref="AN130:AS130"/>
    <mergeCell ref="CW133:DM133"/>
    <mergeCell ref="A118:AM118"/>
    <mergeCell ref="BJ121:CE121"/>
    <mergeCell ref="BJ120:CE120"/>
    <mergeCell ref="AT120:BI120"/>
    <mergeCell ref="BJ119:CE119"/>
    <mergeCell ref="CW129:DM129"/>
    <mergeCell ref="AN123:AS123"/>
    <mergeCell ref="AT123:BI123"/>
    <mergeCell ref="A58:AM58"/>
    <mergeCell ref="A56:AM56"/>
    <mergeCell ref="A54:AM54"/>
    <mergeCell ref="BJ134:CE134"/>
    <mergeCell ref="AN135:AS135"/>
    <mergeCell ref="A72:AM72"/>
    <mergeCell ref="A112:AK112"/>
    <mergeCell ref="A104:AM104"/>
    <mergeCell ref="A109:AM109"/>
    <mergeCell ref="A108:AK108"/>
    <mergeCell ref="A68:AM68"/>
    <mergeCell ref="A57:AM57"/>
    <mergeCell ref="A60:AM60"/>
    <mergeCell ref="A89:AM89"/>
    <mergeCell ref="A96:AM96"/>
    <mergeCell ref="A35:AM35"/>
    <mergeCell ref="A47:AM47"/>
    <mergeCell ref="A51:AM51"/>
    <mergeCell ref="A55:AM55"/>
    <mergeCell ref="A59:AM5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20:AM20"/>
    <mergeCell ref="AN20:AS20"/>
    <mergeCell ref="A21:AM21"/>
    <mergeCell ref="AN21:AS21"/>
    <mergeCell ref="AN23:AS23"/>
    <mergeCell ref="AN22:AS22"/>
    <mergeCell ref="A22:AM22"/>
    <mergeCell ref="AN26:AS26"/>
    <mergeCell ref="A25:AM25"/>
    <mergeCell ref="A23:AM23"/>
    <mergeCell ref="AN25:AS25"/>
    <mergeCell ref="AN24:AS24"/>
    <mergeCell ref="A24:AM24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89:AS89"/>
    <mergeCell ref="AT106:BI106"/>
    <mergeCell ref="AT97:BI97"/>
    <mergeCell ref="AT89:BI89"/>
    <mergeCell ref="AT96:BI96"/>
    <mergeCell ref="AN105:AS105"/>
    <mergeCell ref="AT98:BI98"/>
    <mergeCell ref="AN96:AS96"/>
    <mergeCell ref="AT104:BI104"/>
    <mergeCell ref="BJ142:CE142"/>
    <mergeCell ref="CF140:CV140"/>
    <mergeCell ref="DN139:ED139"/>
    <mergeCell ref="DN143:ED143"/>
    <mergeCell ref="CW141:DM141"/>
    <mergeCell ref="CW143:DM143"/>
    <mergeCell ref="DN141:ED141"/>
    <mergeCell ref="CW140:DM140"/>
    <mergeCell ref="DN142:ED142"/>
    <mergeCell ref="CF142:CV142"/>
    <mergeCell ref="ET143:FJ143"/>
    <mergeCell ref="EE143:ES143"/>
    <mergeCell ref="ET139:FJ139"/>
    <mergeCell ref="EE142:ES142"/>
    <mergeCell ref="EE139:ES139"/>
    <mergeCell ref="ET141:FJ141"/>
    <mergeCell ref="EE140:ES140"/>
    <mergeCell ref="ET140:FJ140"/>
    <mergeCell ref="ET142:FJ142"/>
    <mergeCell ref="CF138:CV138"/>
    <mergeCell ref="DN140:ED140"/>
    <mergeCell ref="DN136:ED136"/>
    <mergeCell ref="ET136:FJ136"/>
    <mergeCell ref="EE136:ES136"/>
    <mergeCell ref="AT140:BI140"/>
    <mergeCell ref="ET137:FJ137"/>
    <mergeCell ref="DN138:ED138"/>
    <mergeCell ref="BJ138:CE138"/>
    <mergeCell ref="ET138:FJ138"/>
    <mergeCell ref="A136:AM136"/>
    <mergeCell ref="AN136:AS136"/>
    <mergeCell ref="AT136:BI136"/>
    <mergeCell ref="BJ136:CE136"/>
    <mergeCell ref="CW135:DM135"/>
    <mergeCell ref="CW139:DM139"/>
    <mergeCell ref="BJ139:CE139"/>
    <mergeCell ref="A139:AM139"/>
    <mergeCell ref="BJ135:CE135"/>
    <mergeCell ref="CF139:CV139"/>
    <mergeCell ref="ET112:FJ112"/>
    <mergeCell ref="ET120:FJ120"/>
    <mergeCell ref="ET113:FJ113"/>
    <mergeCell ref="ET116:FJ116"/>
    <mergeCell ref="ET115:FJ115"/>
    <mergeCell ref="ET119:FJ119"/>
    <mergeCell ref="ET117:FJ117"/>
    <mergeCell ref="EE30:ES30"/>
    <mergeCell ref="ET30:FJ30"/>
    <mergeCell ref="ET86:FJ86"/>
    <mergeCell ref="ET87:FH87"/>
    <mergeCell ref="ET38:FJ38"/>
    <mergeCell ref="ET84:FJ84"/>
    <mergeCell ref="EE84:ES84"/>
    <mergeCell ref="ET34:FJ34"/>
    <mergeCell ref="EE34:ES34"/>
    <mergeCell ref="ET36:FJ36"/>
    <mergeCell ref="ET95:FG95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EE62:ES62"/>
    <mergeCell ref="CW85:DM85"/>
    <mergeCell ref="BJ104:CE104"/>
    <mergeCell ref="EE116:ES116"/>
    <mergeCell ref="EE115:ES115"/>
    <mergeCell ref="ET114:FG114"/>
    <mergeCell ref="DN116:ED116"/>
    <mergeCell ref="ET88:FH88"/>
    <mergeCell ref="EE108:ES108"/>
    <mergeCell ref="ET107:FJ107"/>
    <mergeCell ref="EE95:ES95"/>
    <mergeCell ref="CF130:CV130"/>
    <mergeCell ref="CW130:DM130"/>
    <mergeCell ref="DN126:ED126"/>
    <mergeCell ref="CW128:DM128"/>
    <mergeCell ref="CF125:CV125"/>
    <mergeCell ref="CF127:CV127"/>
    <mergeCell ref="DN128:ED128"/>
    <mergeCell ref="DN129:ED129"/>
    <mergeCell ref="ET128:FJ128"/>
    <mergeCell ref="EE129:ES129"/>
    <mergeCell ref="ET96:FG96"/>
    <mergeCell ref="EE118:ES118"/>
    <mergeCell ref="EE126:ES126"/>
    <mergeCell ref="ET121:FJ121"/>
    <mergeCell ref="ET118:FJ118"/>
    <mergeCell ref="ET126:FG126"/>
    <mergeCell ref="EE117:ES117"/>
    <mergeCell ref="EE124:ES124"/>
    <mergeCell ref="EE122:ES122"/>
    <mergeCell ref="ET122:FJ122"/>
    <mergeCell ref="DN125:ED125"/>
    <mergeCell ref="DN120:ED120"/>
    <mergeCell ref="EE121:ES121"/>
    <mergeCell ref="EE80:ES80"/>
    <mergeCell ref="ET80:FJ80"/>
    <mergeCell ref="DN123:ED123"/>
    <mergeCell ref="DN122:ED122"/>
    <mergeCell ref="ET85:FJ85"/>
    <mergeCell ref="A80:AM80"/>
    <mergeCell ref="AN80:AS80"/>
    <mergeCell ref="AT80:BI80"/>
    <mergeCell ref="BJ80:CE80"/>
    <mergeCell ref="CF80:CV80"/>
    <mergeCell ref="CW80:DM80"/>
    <mergeCell ref="AT124:BI124"/>
    <mergeCell ref="BJ124:CE124"/>
    <mergeCell ref="CF124:CV124"/>
    <mergeCell ref="CW124:DM124"/>
    <mergeCell ref="A122:AM122"/>
    <mergeCell ref="AN122:AS122"/>
    <mergeCell ref="AT122:BI122"/>
    <mergeCell ref="BJ122:CE122"/>
    <mergeCell ref="CF122:CV122"/>
    <mergeCell ref="CW122:DM122"/>
    <mergeCell ref="A123:AM123"/>
    <mergeCell ref="BJ123:CE123"/>
    <mergeCell ref="CF123:CV123"/>
    <mergeCell ref="CW123:DM123"/>
    <mergeCell ref="ET124:FJ124"/>
    <mergeCell ref="EE123:ES123"/>
    <mergeCell ref="ET123:FJ123"/>
    <mergeCell ref="DN124:ED124"/>
    <mergeCell ref="A124:AM124"/>
    <mergeCell ref="AN124:AS124"/>
    <mergeCell ref="A99:AM99"/>
    <mergeCell ref="AN99:AS99"/>
    <mergeCell ref="AT99:BI99"/>
    <mergeCell ref="BJ99:CE99"/>
    <mergeCell ref="CF99:CV99"/>
    <mergeCell ref="CW99:DM99"/>
    <mergeCell ref="DN99:ED99"/>
    <mergeCell ref="EE99:ES99"/>
    <mergeCell ref="ET99:FJ99"/>
    <mergeCell ref="A100:AM100"/>
    <mergeCell ref="AN100:AS100"/>
    <mergeCell ref="AT100:BI100"/>
    <mergeCell ref="BJ100:CE100"/>
    <mergeCell ref="CF100:CV100"/>
    <mergeCell ref="CW100:DM100"/>
    <mergeCell ref="DN100:ED100"/>
    <mergeCell ref="EE100:ES100"/>
    <mergeCell ref="ET100:FJ100"/>
    <mergeCell ref="A101:AM101"/>
    <mergeCell ref="AN101:AS101"/>
    <mergeCell ref="AT101:BI101"/>
    <mergeCell ref="BJ101:CE101"/>
    <mergeCell ref="CF101:CV101"/>
    <mergeCell ref="CW101:DM101"/>
    <mergeCell ref="DN101:ED101"/>
    <mergeCell ref="EE101:ES101"/>
    <mergeCell ref="ET101:FJ101"/>
    <mergeCell ref="A102:AK102"/>
    <mergeCell ref="AT102:BI102"/>
    <mergeCell ref="BJ102:CE102"/>
    <mergeCell ref="CF102:CV102"/>
    <mergeCell ref="CW102:DM102"/>
    <mergeCell ref="DN102:ED102"/>
    <mergeCell ref="EE102:ES102"/>
    <mergeCell ref="ET102:FJ102"/>
    <mergeCell ref="EE103:ES103"/>
    <mergeCell ref="ET103:FJ103"/>
    <mergeCell ref="A103:AK103"/>
    <mergeCell ref="AT103:BI103"/>
    <mergeCell ref="BJ103:CE103"/>
    <mergeCell ref="CF103:CV103"/>
    <mergeCell ref="CW103:DM103"/>
    <mergeCell ref="DN103:ED103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62"/>
  <sheetViews>
    <sheetView zoomScale="75" zoomScaleNormal="75" zoomScaleSheetLayoutView="80" zoomScalePageLayoutView="0" workbookViewId="0" topLeftCell="A216">
      <selection activeCell="H253" sqref="C1:I253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67" customWidth="1"/>
    <col min="8" max="8" width="16.7109375" style="69" customWidth="1"/>
    <col min="9" max="9" width="16.7109375" style="67" customWidth="1"/>
    <col min="10" max="10" width="16.5742187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5.00390625" style="14" customWidth="1"/>
    <col min="16" max="16" width="9.7109375" style="9" customWidth="1"/>
    <col min="17" max="17" width="9.140625" style="9" customWidth="1"/>
    <col min="18" max="18" width="9.7109375" style="9" customWidth="1"/>
    <col min="19" max="16384" width="9.140625" style="9" customWidth="1"/>
  </cols>
  <sheetData>
    <row r="1" spans="1:15" ht="34.5" customHeight="1">
      <c r="A1" s="233" t="s">
        <v>0</v>
      </c>
      <c r="B1" s="233" t="s">
        <v>70</v>
      </c>
      <c r="C1" s="235" t="s">
        <v>373</v>
      </c>
      <c r="D1" s="236"/>
      <c r="E1" s="236"/>
      <c r="F1" s="236"/>
      <c r="G1" s="237"/>
      <c r="H1" s="241" t="s">
        <v>366</v>
      </c>
      <c r="I1" s="233" t="s">
        <v>374</v>
      </c>
      <c r="J1" s="230" t="s">
        <v>375</v>
      </c>
      <c r="K1" s="231"/>
      <c r="L1" s="231"/>
      <c r="M1" s="232"/>
      <c r="N1" s="228" t="s">
        <v>153</v>
      </c>
      <c r="O1" s="229"/>
    </row>
    <row r="2" spans="1:254" s="65" customFormat="1" ht="116.25" customHeight="1">
      <c r="A2" s="234"/>
      <c r="B2" s="234"/>
      <c r="C2" s="238"/>
      <c r="D2" s="239"/>
      <c r="E2" s="239"/>
      <c r="F2" s="239"/>
      <c r="G2" s="240"/>
      <c r="H2" s="242"/>
      <c r="I2" s="234"/>
      <c r="J2" s="60" t="s">
        <v>376</v>
      </c>
      <c r="K2" s="60" t="s">
        <v>71</v>
      </c>
      <c r="L2" s="60" t="s">
        <v>72</v>
      </c>
      <c r="M2" s="63" t="s">
        <v>150</v>
      </c>
      <c r="N2" s="62" t="s">
        <v>73</v>
      </c>
      <c r="O2" s="62" t="s">
        <v>74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49" t="s">
        <v>315</v>
      </c>
      <c r="E3" s="250"/>
      <c r="F3" s="250"/>
      <c r="G3" s="250"/>
      <c r="H3" s="250"/>
      <c r="I3" s="251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316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H5+H15+H32+H35+H38+H44+H47+H50+H53+H60+H65+H68+H71+H75+H92+H95+H98+H112+H121+H124+H127+H130+H153+H159+H200+H203+H206+H213+H219+H224+H227+H238+H249+H253+H256+H269</f>
        <v>15642900</v>
      </c>
      <c r="I4" s="4">
        <f>I5+I15+I32+I35+I38+I44+I47+I50+I53+I60+I65+I68+I71+I75+I92+I95+I98+I112+I121+I124+I127+I130+I153+I159+I200+I203+I206+I213+I219+I224+I227+I238+I249+I253+I256+I269</f>
        <v>5775732.890000001</v>
      </c>
      <c r="J4" s="4">
        <f>J5+J15+J32+J35+J38+J44+J47+J50+J53+J60+J65+J68+J71+J75+J92+J95+J98+J112+J121+J124+J127+J130+J153+J159+J200+J203+J206+J213+J219+J224+J227+J238+J249+J253+J256+J269</f>
        <v>5775732.890000001</v>
      </c>
      <c r="K4" s="4">
        <f>K5+K15+K32+K35+K50+K60+K65+K68+K75+K92+K95+K98+K112+K121+K130+K150+K170+K192+K203+K213+K224+K227+K238+K249+K253+K256</f>
        <v>0</v>
      </c>
      <c r="L4" s="4">
        <f>L5+L15+L32+L35+L50+L60+L65+L68+L75+L92+L95+L98+L112+L121+L130+L150+L170+L192+L203+L213+L224+L227+L238+L249+L253+L256</f>
        <v>0</v>
      </c>
      <c r="M4" s="4">
        <f>M5+M15+M32+M35+M38+M44+M47+M50+M53+M60+M65+M68+M71+M75+M92+M95+M98+M112+M121+M124+M127+M130+M153+M159+M200+M203+M206+M213+M219+M224+M227+M238+M249+M253+M256+M269</f>
        <v>5775732.890000001</v>
      </c>
      <c r="N4" s="4">
        <f>H4-J4</f>
        <v>9867167.11</v>
      </c>
      <c r="O4" s="4">
        <v>0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100</v>
      </c>
      <c r="E5" s="3" t="s">
        <v>1</v>
      </c>
      <c r="F5" s="3" t="s">
        <v>1</v>
      </c>
      <c r="G5" s="3" t="s">
        <v>1</v>
      </c>
      <c r="H5" s="4">
        <f aca="true" t="shared" si="0" ref="H5:M5">H6+H12</f>
        <v>5528700</v>
      </c>
      <c r="I5" s="4">
        <f t="shared" si="0"/>
        <v>1635229.48</v>
      </c>
      <c r="J5" s="4">
        <f t="shared" si="0"/>
        <v>1635229.48</v>
      </c>
      <c r="K5" s="4">
        <f t="shared" si="0"/>
        <v>0</v>
      </c>
      <c r="L5" s="4">
        <f t="shared" si="0"/>
        <v>0</v>
      </c>
      <c r="M5" s="4">
        <f t="shared" si="0"/>
        <v>1635229.48</v>
      </c>
      <c r="N5" s="4">
        <f>H5-J5</f>
        <v>3893470.52</v>
      </c>
      <c r="O5" s="4">
        <v>0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15" s="83" customFormat="1" ht="30" customHeight="1">
      <c r="A6" s="5" t="s">
        <v>3</v>
      </c>
      <c r="B6" s="6">
        <v>951</v>
      </c>
      <c r="C6" s="6" t="s">
        <v>13</v>
      </c>
      <c r="D6" s="7" t="s">
        <v>100</v>
      </c>
      <c r="E6" s="6">
        <v>120</v>
      </c>
      <c r="F6" s="7" t="s">
        <v>4</v>
      </c>
      <c r="G6" s="7" t="s">
        <v>1</v>
      </c>
      <c r="H6" s="8">
        <f>H7+H8+H9+H10+H11</f>
        <v>5163200</v>
      </c>
      <c r="I6" s="8">
        <f>I7+I8+I9+I10+I11</f>
        <v>1556638.49</v>
      </c>
      <c r="J6" s="8">
        <f>J7+J8+J9+J10+J11</f>
        <v>1556638.49</v>
      </c>
      <c r="K6" s="8">
        <f>K7+K10</f>
        <v>0</v>
      </c>
      <c r="L6" s="8">
        <f>L7+L10</f>
        <v>0</v>
      </c>
      <c r="M6" s="8">
        <f>M7+M8+M9+M10+M11</f>
        <v>1556638.49</v>
      </c>
      <c r="N6" s="8">
        <f aca="true" t="shared" si="1" ref="N6:N78">H6-J6</f>
        <v>3606561.51</v>
      </c>
      <c r="O6" s="8">
        <v>0</v>
      </c>
    </row>
    <row r="7" spans="1:15" s="83" customFormat="1" ht="16.5" customHeight="1">
      <c r="A7" s="5" t="s">
        <v>6</v>
      </c>
      <c r="B7" s="6">
        <v>951</v>
      </c>
      <c r="C7" s="6" t="s">
        <v>13</v>
      </c>
      <c r="D7" s="7" t="s">
        <v>100</v>
      </c>
      <c r="E7" s="6">
        <v>121</v>
      </c>
      <c r="F7" s="7" t="s">
        <v>7</v>
      </c>
      <c r="G7" s="7">
        <v>100</v>
      </c>
      <c r="H7" s="8">
        <v>3875900</v>
      </c>
      <c r="I7" s="8">
        <v>1205880.19</v>
      </c>
      <c r="J7" s="8">
        <v>1205880.19</v>
      </c>
      <c r="K7" s="8">
        <v>0</v>
      </c>
      <c r="L7" s="8">
        <v>0</v>
      </c>
      <c r="M7" s="8">
        <v>1205880.19</v>
      </c>
      <c r="N7" s="8">
        <f t="shared" si="1"/>
        <v>2670019.81</v>
      </c>
      <c r="O7" s="8">
        <v>0</v>
      </c>
    </row>
    <row r="8" spans="1:15" s="83" customFormat="1" ht="16.5" customHeight="1" hidden="1">
      <c r="A8" s="5" t="s">
        <v>6</v>
      </c>
      <c r="B8" s="6">
        <v>951</v>
      </c>
      <c r="C8" s="6" t="s">
        <v>13</v>
      </c>
      <c r="D8" s="7" t="s">
        <v>100</v>
      </c>
      <c r="E8" s="6">
        <v>121</v>
      </c>
      <c r="F8" s="7" t="s">
        <v>7</v>
      </c>
      <c r="G8" s="7">
        <v>130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0</v>
      </c>
      <c r="O8" s="8">
        <v>0</v>
      </c>
    </row>
    <row r="9" spans="1:15" s="83" customFormat="1" ht="16.5" customHeight="1">
      <c r="A9" s="5" t="s">
        <v>6</v>
      </c>
      <c r="B9" s="6">
        <v>951</v>
      </c>
      <c r="C9" s="6" t="s">
        <v>13</v>
      </c>
      <c r="D9" s="7" t="s">
        <v>100</v>
      </c>
      <c r="E9" s="6">
        <v>121</v>
      </c>
      <c r="F9" s="7">
        <v>266</v>
      </c>
      <c r="G9" s="7">
        <v>100</v>
      </c>
      <c r="H9" s="8">
        <v>5000</v>
      </c>
      <c r="I9" s="8">
        <v>4548.96</v>
      </c>
      <c r="J9" s="8">
        <v>4548.96</v>
      </c>
      <c r="K9" s="8">
        <v>0</v>
      </c>
      <c r="L9" s="8">
        <v>0</v>
      </c>
      <c r="M9" s="8">
        <v>4548.96</v>
      </c>
      <c r="N9" s="8">
        <f>H9-J9</f>
        <v>451.03999999999996</v>
      </c>
      <c r="O9" s="8">
        <v>0</v>
      </c>
    </row>
    <row r="10" spans="1:15" s="83" customFormat="1" ht="20.25" customHeight="1">
      <c r="A10" s="5" t="s">
        <v>9</v>
      </c>
      <c r="B10" s="6">
        <v>951</v>
      </c>
      <c r="C10" s="6" t="s">
        <v>13</v>
      </c>
      <c r="D10" s="7" t="s">
        <v>100</v>
      </c>
      <c r="E10" s="6">
        <v>129</v>
      </c>
      <c r="F10" s="7" t="s">
        <v>10</v>
      </c>
      <c r="G10" s="7">
        <v>100</v>
      </c>
      <c r="H10" s="8">
        <v>1282300</v>
      </c>
      <c r="I10" s="8">
        <v>346209.34</v>
      </c>
      <c r="J10" s="8">
        <v>346209.34</v>
      </c>
      <c r="K10" s="8">
        <v>0</v>
      </c>
      <c r="L10" s="8">
        <v>0</v>
      </c>
      <c r="M10" s="8">
        <v>346209.34</v>
      </c>
      <c r="N10" s="8">
        <f t="shared" si="1"/>
        <v>936090.6599999999</v>
      </c>
      <c r="O10" s="8">
        <v>0</v>
      </c>
    </row>
    <row r="11" spans="1:15" s="83" customFormat="1" ht="20.25" customHeight="1" hidden="1">
      <c r="A11" s="5" t="s">
        <v>9</v>
      </c>
      <c r="B11" s="6">
        <v>951</v>
      </c>
      <c r="C11" s="6" t="s">
        <v>13</v>
      </c>
      <c r="D11" s="7" t="s">
        <v>100</v>
      </c>
      <c r="E11" s="6">
        <v>129</v>
      </c>
      <c r="F11" s="7" t="s">
        <v>10</v>
      </c>
      <c r="G11" s="7">
        <v>130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0</v>
      </c>
      <c r="O11" s="8">
        <v>0</v>
      </c>
    </row>
    <row r="12" spans="1:16" s="83" customFormat="1" ht="31.5" customHeight="1">
      <c r="A12" s="5" t="s">
        <v>3</v>
      </c>
      <c r="B12" s="6">
        <v>951</v>
      </c>
      <c r="C12" s="6" t="s">
        <v>13</v>
      </c>
      <c r="D12" s="7" t="s">
        <v>100</v>
      </c>
      <c r="E12" s="6">
        <v>120</v>
      </c>
      <c r="F12" s="7" t="s">
        <v>4</v>
      </c>
      <c r="G12" s="7" t="s">
        <v>1</v>
      </c>
      <c r="H12" s="8">
        <f aca="true" t="shared" si="2" ref="H12:M12">H13+H14</f>
        <v>365500</v>
      </c>
      <c r="I12" s="8">
        <f t="shared" si="2"/>
        <v>78590.99</v>
      </c>
      <c r="J12" s="8">
        <f t="shared" si="2"/>
        <v>78590.99</v>
      </c>
      <c r="K12" s="8">
        <f t="shared" si="2"/>
        <v>0</v>
      </c>
      <c r="L12" s="8">
        <f t="shared" si="2"/>
        <v>0</v>
      </c>
      <c r="M12" s="8">
        <f t="shared" si="2"/>
        <v>78590.99</v>
      </c>
      <c r="N12" s="8">
        <f t="shared" si="1"/>
        <v>286909.01</v>
      </c>
      <c r="O12" s="8">
        <v>0</v>
      </c>
      <c r="P12" s="11"/>
    </row>
    <row r="13" spans="1:15" s="83" customFormat="1" ht="20.25" customHeight="1">
      <c r="A13" s="5" t="s">
        <v>11</v>
      </c>
      <c r="B13" s="6">
        <v>951</v>
      </c>
      <c r="C13" s="6" t="s">
        <v>13</v>
      </c>
      <c r="D13" s="7" t="s">
        <v>100</v>
      </c>
      <c r="E13" s="6">
        <v>122</v>
      </c>
      <c r="F13" s="7" t="s">
        <v>12</v>
      </c>
      <c r="G13" s="7">
        <v>100</v>
      </c>
      <c r="H13" s="8">
        <v>365500</v>
      </c>
      <c r="I13" s="8">
        <v>78590.99</v>
      </c>
      <c r="J13" s="8">
        <v>78590.99</v>
      </c>
      <c r="K13" s="8">
        <v>0</v>
      </c>
      <c r="L13" s="8">
        <v>0</v>
      </c>
      <c r="M13" s="8">
        <v>78590.99</v>
      </c>
      <c r="N13" s="8">
        <f t="shared" si="1"/>
        <v>286909.01</v>
      </c>
      <c r="O13" s="8">
        <v>0</v>
      </c>
    </row>
    <row r="14" spans="1:15" s="83" customFormat="1" ht="20.25" customHeight="1" hidden="1">
      <c r="A14" s="5" t="s">
        <v>9</v>
      </c>
      <c r="B14" s="6">
        <v>951</v>
      </c>
      <c r="C14" s="6" t="s">
        <v>13</v>
      </c>
      <c r="D14" s="7" t="s">
        <v>100</v>
      </c>
      <c r="E14" s="6">
        <v>122</v>
      </c>
      <c r="F14" s="7">
        <v>212</v>
      </c>
      <c r="G14" s="7">
        <v>130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1"/>
        <v>0</v>
      </c>
      <c r="O14" s="8">
        <v>0</v>
      </c>
    </row>
    <row r="15" spans="1:254" s="68" customFormat="1" ht="33.75" customHeight="1">
      <c r="A15" s="1" t="s">
        <v>21</v>
      </c>
      <c r="B15" s="2">
        <v>951</v>
      </c>
      <c r="C15" s="2" t="s">
        <v>13</v>
      </c>
      <c r="D15" s="3" t="s">
        <v>101</v>
      </c>
      <c r="E15" s="3" t="s">
        <v>1</v>
      </c>
      <c r="F15" s="3" t="s">
        <v>1</v>
      </c>
      <c r="G15" s="3" t="s">
        <v>1</v>
      </c>
      <c r="H15" s="4">
        <f>H16+H24+H30</f>
        <v>415000</v>
      </c>
      <c r="I15" s="4">
        <f>I16+I24+I30</f>
        <v>124190.01999999999</v>
      </c>
      <c r="J15" s="4">
        <f>J16+J24+J30</f>
        <v>124190.01999999999</v>
      </c>
      <c r="K15" s="4">
        <f>K16+K28</f>
        <v>0</v>
      </c>
      <c r="L15" s="4">
        <f>L16+L28</f>
        <v>0</v>
      </c>
      <c r="M15" s="4">
        <f>M16+M24+M30</f>
        <v>124190.01999999999</v>
      </c>
      <c r="N15" s="4">
        <f t="shared" si="1"/>
        <v>290809.98</v>
      </c>
      <c r="O15" s="4">
        <v>0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</row>
    <row r="16" spans="1:15" s="83" customFormat="1" ht="21.75" customHeight="1">
      <c r="A16" s="5" t="s">
        <v>14</v>
      </c>
      <c r="B16" s="6">
        <v>951</v>
      </c>
      <c r="C16" s="6" t="s">
        <v>13</v>
      </c>
      <c r="D16" s="7" t="s">
        <v>101</v>
      </c>
      <c r="E16" s="7" t="s">
        <v>16</v>
      </c>
      <c r="F16" s="7">
        <v>220</v>
      </c>
      <c r="G16" s="7" t="s">
        <v>1</v>
      </c>
      <c r="H16" s="8">
        <f>H17+H18+H20+H21</f>
        <v>349300</v>
      </c>
      <c r="I16" s="8">
        <f>I17+I18+I20+I21</f>
        <v>99851.10999999999</v>
      </c>
      <c r="J16" s="8">
        <f>J17+J18+J20+J21</f>
        <v>99851.10999999999</v>
      </c>
      <c r="K16" s="8">
        <f>K17+K18+K19+K20+K21</f>
        <v>0</v>
      </c>
      <c r="L16" s="8">
        <f>L17+L18+L19+L20+L21</f>
        <v>0</v>
      </c>
      <c r="M16" s="8">
        <f>M17+M18+M20+M21</f>
        <v>99851.10999999999</v>
      </c>
      <c r="N16" s="8">
        <f t="shared" si="1"/>
        <v>249448.89</v>
      </c>
      <c r="O16" s="8">
        <v>0</v>
      </c>
    </row>
    <row r="17" spans="1:15" s="83" customFormat="1" ht="18.75" customHeight="1">
      <c r="A17" s="5" t="s">
        <v>22</v>
      </c>
      <c r="B17" s="6">
        <v>951</v>
      </c>
      <c r="C17" s="6" t="s">
        <v>13</v>
      </c>
      <c r="D17" s="7" t="s">
        <v>101</v>
      </c>
      <c r="E17" s="7" t="s">
        <v>16</v>
      </c>
      <c r="F17" s="7">
        <v>221</v>
      </c>
      <c r="G17" s="7">
        <v>100</v>
      </c>
      <c r="H17" s="8">
        <v>50000</v>
      </c>
      <c r="I17" s="8">
        <v>11309.41</v>
      </c>
      <c r="J17" s="8">
        <v>11309.41</v>
      </c>
      <c r="K17" s="8">
        <v>0</v>
      </c>
      <c r="L17" s="8">
        <v>0</v>
      </c>
      <c r="M17" s="8">
        <v>11309.41</v>
      </c>
      <c r="N17" s="8">
        <f t="shared" si="1"/>
        <v>38690.59</v>
      </c>
      <c r="O17" s="8">
        <v>0</v>
      </c>
    </row>
    <row r="18" spans="1:15" s="83" customFormat="1" ht="17.25" customHeight="1">
      <c r="A18" s="5" t="s">
        <v>481</v>
      </c>
      <c r="B18" s="6">
        <v>951</v>
      </c>
      <c r="C18" s="6" t="s">
        <v>13</v>
      </c>
      <c r="D18" s="7" t="s">
        <v>101</v>
      </c>
      <c r="E18" s="7" t="s">
        <v>16</v>
      </c>
      <c r="F18" s="7">
        <v>223</v>
      </c>
      <c r="G18" s="7">
        <v>100</v>
      </c>
      <c r="H18" s="8">
        <v>21800</v>
      </c>
      <c r="I18" s="8">
        <v>5115.16</v>
      </c>
      <c r="J18" s="8">
        <v>5115.16</v>
      </c>
      <c r="K18" s="8">
        <v>0</v>
      </c>
      <c r="L18" s="8">
        <v>0</v>
      </c>
      <c r="M18" s="8">
        <v>5115.16</v>
      </c>
      <c r="N18" s="8">
        <f t="shared" si="1"/>
        <v>16684.84</v>
      </c>
      <c r="O18" s="8">
        <v>0</v>
      </c>
    </row>
    <row r="19" spans="1:15" s="83" customFormat="1" ht="19.5" customHeight="1" hidden="1">
      <c r="A19" s="5" t="s">
        <v>103</v>
      </c>
      <c r="B19" s="6">
        <v>951</v>
      </c>
      <c r="C19" s="6" t="s">
        <v>13</v>
      </c>
      <c r="D19" s="7" t="s">
        <v>101</v>
      </c>
      <c r="E19" s="7" t="s">
        <v>16</v>
      </c>
      <c r="F19" s="7">
        <v>224</v>
      </c>
      <c r="G19" s="7">
        <v>100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1"/>
        <v>0</v>
      </c>
      <c r="O19" s="8">
        <v>0</v>
      </c>
    </row>
    <row r="20" spans="1:15" s="83" customFormat="1" ht="20.25" customHeight="1">
      <c r="A20" s="5" t="s">
        <v>104</v>
      </c>
      <c r="B20" s="6">
        <v>951</v>
      </c>
      <c r="C20" s="6" t="s">
        <v>13</v>
      </c>
      <c r="D20" s="7" t="s">
        <v>101</v>
      </c>
      <c r="E20" s="7" t="s">
        <v>16</v>
      </c>
      <c r="F20" s="7">
        <v>225</v>
      </c>
      <c r="G20" s="7">
        <v>100</v>
      </c>
      <c r="H20" s="8">
        <v>17500</v>
      </c>
      <c r="I20" s="8">
        <v>5550</v>
      </c>
      <c r="J20" s="8">
        <v>5550</v>
      </c>
      <c r="K20" s="8">
        <v>0</v>
      </c>
      <c r="L20" s="8">
        <v>0</v>
      </c>
      <c r="M20" s="8">
        <v>5550</v>
      </c>
      <c r="N20" s="8">
        <f t="shared" si="1"/>
        <v>11950</v>
      </c>
      <c r="O20" s="8">
        <v>0</v>
      </c>
    </row>
    <row r="21" spans="1:15" s="83" customFormat="1" ht="19.5" customHeight="1">
      <c r="A21" s="5" t="s">
        <v>17</v>
      </c>
      <c r="B21" s="6">
        <v>951</v>
      </c>
      <c r="C21" s="6" t="s">
        <v>13</v>
      </c>
      <c r="D21" s="7" t="s">
        <v>101</v>
      </c>
      <c r="E21" s="7" t="s">
        <v>16</v>
      </c>
      <c r="F21" s="7">
        <v>226</v>
      </c>
      <c r="G21" s="7">
        <v>100</v>
      </c>
      <c r="H21" s="8">
        <v>260000</v>
      </c>
      <c r="I21" s="8">
        <v>77876.54</v>
      </c>
      <c r="J21" s="8">
        <v>77876.54</v>
      </c>
      <c r="K21" s="8">
        <v>0</v>
      </c>
      <c r="L21" s="8">
        <v>0</v>
      </c>
      <c r="M21" s="8">
        <v>77876.54</v>
      </c>
      <c r="N21" s="8">
        <f t="shared" si="1"/>
        <v>182123.46000000002</v>
      </c>
      <c r="O21" s="8">
        <v>0</v>
      </c>
    </row>
    <row r="22" spans="1:15" s="83" customFormat="1" ht="21.75" customHeight="1" hidden="1">
      <c r="A22" s="5" t="s">
        <v>26</v>
      </c>
      <c r="B22" s="6">
        <v>951</v>
      </c>
      <c r="C22" s="6" t="s">
        <v>13</v>
      </c>
      <c r="D22" s="7" t="s">
        <v>101</v>
      </c>
      <c r="E22" s="7" t="s">
        <v>16</v>
      </c>
      <c r="F22" s="7" t="s">
        <v>27</v>
      </c>
      <c r="G22" s="7" t="s">
        <v>1</v>
      </c>
      <c r="H22" s="8">
        <f>H23</f>
        <v>0</v>
      </c>
      <c r="I22" s="8"/>
      <c r="J22" s="8"/>
      <c r="K22" s="8">
        <f>K23</f>
        <v>0</v>
      </c>
      <c r="L22" s="8">
        <f>L23</f>
        <v>0</v>
      </c>
      <c r="M22" s="8"/>
      <c r="N22" s="8">
        <f t="shared" si="1"/>
        <v>0</v>
      </c>
      <c r="O22" s="8">
        <v>0</v>
      </c>
    </row>
    <row r="23" spans="1:15" s="83" customFormat="1" ht="18" customHeight="1" hidden="1">
      <c r="A23" s="5" t="s">
        <v>26</v>
      </c>
      <c r="B23" s="6">
        <v>951</v>
      </c>
      <c r="C23" s="6" t="s">
        <v>13</v>
      </c>
      <c r="D23" s="7" t="s">
        <v>101</v>
      </c>
      <c r="E23" s="7" t="s">
        <v>16</v>
      </c>
      <c r="F23" s="7" t="s">
        <v>27</v>
      </c>
      <c r="G23" s="7" t="s">
        <v>8</v>
      </c>
      <c r="H23" s="8">
        <v>0</v>
      </c>
      <c r="I23" s="8"/>
      <c r="J23" s="8"/>
      <c r="K23" s="8">
        <v>0</v>
      </c>
      <c r="L23" s="8">
        <v>0</v>
      </c>
      <c r="M23" s="8"/>
      <c r="N23" s="8">
        <f t="shared" si="1"/>
        <v>0</v>
      </c>
      <c r="O23" s="8">
        <v>0</v>
      </c>
    </row>
    <row r="24" spans="1:15" s="83" customFormat="1" ht="26.25" customHeight="1">
      <c r="A24" s="5" t="s">
        <v>371</v>
      </c>
      <c r="B24" s="6">
        <v>951</v>
      </c>
      <c r="C24" s="6" t="s">
        <v>13</v>
      </c>
      <c r="D24" s="7" t="s">
        <v>101</v>
      </c>
      <c r="E24" s="7" t="s">
        <v>16</v>
      </c>
      <c r="F24" s="7">
        <v>300</v>
      </c>
      <c r="G24" s="7" t="s">
        <v>1</v>
      </c>
      <c r="H24" s="8">
        <f>H25+H28</f>
        <v>10000</v>
      </c>
      <c r="I24" s="8">
        <f>I25+I28</f>
        <v>5008.03</v>
      </c>
      <c r="J24" s="8">
        <f>J25+J28</f>
        <v>5008.03</v>
      </c>
      <c r="K24" s="8">
        <f>K25</f>
        <v>0</v>
      </c>
      <c r="L24" s="8">
        <f>L25</f>
        <v>0</v>
      </c>
      <c r="M24" s="8">
        <f>M25+M28</f>
        <v>5008.03</v>
      </c>
      <c r="N24" s="8">
        <f t="shared" si="1"/>
        <v>4991.97</v>
      </c>
      <c r="O24" s="8">
        <v>0</v>
      </c>
    </row>
    <row r="25" spans="1:15" s="83" customFormat="1" ht="26.25" customHeight="1" hidden="1">
      <c r="A25" s="5" t="s">
        <v>102</v>
      </c>
      <c r="B25" s="6">
        <v>951</v>
      </c>
      <c r="C25" s="6" t="s">
        <v>13</v>
      </c>
      <c r="D25" s="7" t="s">
        <v>101</v>
      </c>
      <c r="E25" s="7" t="s">
        <v>16</v>
      </c>
      <c r="F25" s="7">
        <v>310</v>
      </c>
      <c r="G25" s="7" t="s">
        <v>1</v>
      </c>
      <c r="H25" s="8">
        <f>H26</f>
        <v>0</v>
      </c>
      <c r="I25" s="8">
        <f>I26</f>
        <v>0</v>
      </c>
      <c r="J25" s="8">
        <f>J26</f>
        <v>0</v>
      </c>
      <c r="K25" s="8">
        <f>K27</f>
        <v>0</v>
      </c>
      <c r="L25" s="8">
        <f>L27</f>
        <v>0</v>
      </c>
      <c r="M25" s="8">
        <f>M26</f>
        <v>0</v>
      </c>
      <c r="N25" s="8">
        <f t="shared" si="1"/>
        <v>0</v>
      </c>
      <c r="O25" s="8">
        <v>0</v>
      </c>
    </row>
    <row r="26" spans="1:15" s="83" customFormat="1" ht="24" customHeight="1" hidden="1">
      <c r="A26" s="5" t="s">
        <v>102</v>
      </c>
      <c r="B26" s="6">
        <v>951</v>
      </c>
      <c r="C26" s="6" t="s">
        <v>13</v>
      </c>
      <c r="D26" s="7" t="s">
        <v>101</v>
      </c>
      <c r="E26" s="7" t="s">
        <v>16</v>
      </c>
      <c r="F26" s="7">
        <v>310</v>
      </c>
      <c r="G26" s="7">
        <v>100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f>H26-J26</f>
        <v>0</v>
      </c>
      <c r="O26" s="8">
        <v>0</v>
      </c>
    </row>
    <row r="27" spans="1:15" s="83" customFormat="1" ht="33" customHeight="1">
      <c r="A27" s="5" t="s">
        <v>431</v>
      </c>
      <c r="B27" s="6">
        <v>951</v>
      </c>
      <c r="C27" s="6" t="s">
        <v>13</v>
      </c>
      <c r="D27" s="7" t="s">
        <v>101</v>
      </c>
      <c r="E27" s="7" t="s">
        <v>16</v>
      </c>
      <c r="F27" s="7">
        <v>340</v>
      </c>
      <c r="G27" s="7"/>
      <c r="H27" s="8">
        <f aca="true" t="shared" si="3" ref="H27:J28">H28</f>
        <v>10000</v>
      </c>
      <c r="I27" s="8">
        <f t="shared" si="3"/>
        <v>5008.03</v>
      </c>
      <c r="J27" s="8">
        <f t="shared" si="3"/>
        <v>5008.03</v>
      </c>
      <c r="K27" s="8">
        <v>0</v>
      </c>
      <c r="L27" s="8">
        <v>0</v>
      </c>
      <c r="M27" s="8">
        <f>M28</f>
        <v>5008.03</v>
      </c>
      <c r="N27" s="8">
        <f t="shared" si="1"/>
        <v>4991.97</v>
      </c>
      <c r="O27" s="8">
        <v>0</v>
      </c>
    </row>
    <row r="28" spans="1:15" s="83" customFormat="1" ht="22.5" customHeight="1" hidden="1">
      <c r="A28" s="5" t="s">
        <v>19</v>
      </c>
      <c r="B28" s="6">
        <v>951</v>
      </c>
      <c r="C28" s="6" t="s">
        <v>13</v>
      </c>
      <c r="D28" s="7" t="s">
        <v>101</v>
      </c>
      <c r="E28" s="7" t="s">
        <v>16</v>
      </c>
      <c r="F28" s="7">
        <v>340</v>
      </c>
      <c r="G28" s="7">
        <v>100</v>
      </c>
      <c r="H28" s="8">
        <f t="shared" si="3"/>
        <v>10000</v>
      </c>
      <c r="I28" s="8">
        <f t="shared" si="3"/>
        <v>5008.03</v>
      </c>
      <c r="J28" s="8">
        <f t="shared" si="3"/>
        <v>5008.03</v>
      </c>
      <c r="K28" s="8">
        <f>K29</f>
        <v>0</v>
      </c>
      <c r="L28" s="8">
        <f>L29</f>
        <v>0</v>
      </c>
      <c r="M28" s="8">
        <f>M29</f>
        <v>5008.03</v>
      </c>
      <c r="N28" s="8">
        <f t="shared" si="1"/>
        <v>4991.97</v>
      </c>
      <c r="O28" s="8">
        <v>0</v>
      </c>
    </row>
    <row r="29" spans="1:15" s="83" customFormat="1" ht="32.25" customHeight="1">
      <c r="A29" s="5" t="s">
        <v>431</v>
      </c>
      <c r="B29" s="6">
        <v>951</v>
      </c>
      <c r="C29" s="6" t="s">
        <v>13</v>
      </c>
      <c r="D29" s="7" t="s">
        <v>101</v>
      </c>
      <c r="E29" s="7" t="s">
        <v>16</v>
      </c>
      <c r="F29" s="7">
        <v>346</v>
      </c>
      <c r="G29" s="7">
        <v>100</v>
      </c>
      <c r="H29" s="8">
        <v>10000</v>
      </c>
      <c r="I29" s="8">
        <v>5008.03</v>
      </c>
      <c r="J29" s="8">
        <v>5008.03</v>
      </c>
      <c r="K29" s="8">
        <v>0</v>
      </c>
      <c r="L29" s="8">
        <v>0</v>
      </c>
      <c r="M29" s="8">
        <v>5008.03</v>
      </c>
      <c r="N29" s="8">
        <f t="shared" si="1"/>
        <v>4991.97</v>
      </c>
      <c r="O29" s="8">
        <v>0</v>
      </c>
    </row>
    <row r="30" spans="1:16" s="83" customFormat="1" ht="19.5" customHeight="1">
      <c r="A30" s="5" t="s">
        <v>14</v>
      </c>
      <c r="B30" s="6">
        <v>951</v>
      </c>
      <c r="C30" s="6" t="s">
        <v>13</v>
      </c>
      <c r="D30" s="7" t="s">
        <v>101</v>
      </c>
      <c r="E30" s="7">
        <v>247</v>
      </c>
      <c r="F30" s="7">
        <v>220</v>
      </c>
      <c r="G30" s="7" t="s">
        <v>1</v>
      </c>
      <c r="H30" s="8">
        <f aca="true" t="shared" si="4" ref="H30:M30">H31</f>
        <v>55700</v>
      </c>
      <c r="I30" s="8">
        <f t="shared" si="4"/>
        <v>19330.88</v>
      </c>
      <c r="J30" s="8">
        <f t="shared" si="4"/>
        <v>19330.88</v>
      </c>
      <c r="K30" s="8">
        <f t="shared" si="4"/>
        <v>0</v>
      </c>
      <c r="L30" s="8">
        <f t="shared" si="4"/>
        <v>0</v>
      </c>
      <c r="M30" s="8">
        <f t="shared" si="4"/>
        <v>19330.88</v>
      </c>
      <c r="N30" s="8">
        <f t="shared" si="1"/>
        <v>36369.119999999995</v>
      </c>
      <c r="O30" s="8">
        <v>0</v>
      </c>
      <c r="P30" s="11"/>
    </row>
    <row r="31" spans="1:15" s="83" customFormat="1" ht="18.75" customHeight="1">
      <c r="A31" s="5" t="s">
        <v>481</v>
      </c>
      <c r="B31" s="6">
        <v>951</v>
      </c>
      <c r="C31" s="6" t="s">
        <v>13</v>
      </c>
      <c r="D31" s="7" t="s">
        <v>101</v>
      </c>
      <c r="E31" s="7">
        <v>247</v>
      </c>
      <c r="F31" s="7">
        <v>223</v>
      </c>
      <c r="G31" s="7">
        <v>100</v>
      </c>
      <c r="H31" s="8">
        <v>55700</v>
      </c>
      <c r="I31" s="8">
        <v>19330.88</v>
      </c>
      <c r="J31" s="8">
        <v>19330.88</v>
      </c>
      <c r="K31" s="8">
        <v>0</v>
      </c>
      <c r="L31" s="8">
        <v>0</v>
      </c>
      <c r="M31" s="8">
        <v>19330.88</v>
      </c>
      <c r="N31" s="8">
        <f t="shared" si="1"/>
        <v>36369.119999999995</v>
      </c>
      <c r="O31" s="8">
        <v>0</v>
      </c>
    </row>
    <row r="32" spans="1:254" s="68" customFormat="1" ht="33.75" customHeight="1">
      <c r="A32" s="1" t="s">
        <v>343</v>
      </c>
      <c r="B32" s="2">
        <v>951</v>
      </c>
      <c r="C32" s="2" t="s">
        <v>13</v>
      </c>
      <c r="D32" s="3" t="s">
        <v>342</v>
      </c>
      <c r="E32" s="3" t="s">
        <v>1</v>
      </c>
      <c r="F32" s="3" t="s">
        <v>1</v>
      </c>
      <c r="G32" s="3" t="s">
        <v>1</v>
      </c>
      <c r="H32" s="4">
        <f>H33+H43</f>
        <v>21000</v>
      </c>
      <c r="I32" s="4">
        <f>I33</f>
        <v>0</v>
      </c>
      <c r="J32" s="4">
        <f>J33</f>
        <v>0</v>
      </c>
      <c r="K32" s="4">
        <f>K33+K43</f>
        <v>0</v>
      </c>
      <c r="L32" s="4">
        <f>L33+L43</f>
        <v>0</v>
      </c>
      <c r="M32" s="4">
        <f>M33</f>
        <v>0</v>
      </c>
      <c r="N32" s="4">
        <f t="shared" si="1"/>
        <v>21000</v>
      </c>
      <c r="O32" s="4">
        <v>0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</row>
    <row r="33" spans="1:15" s="83" customFormat="1" ht="21.75" customHeight="1">
      <c r="A33" s="5" t="s">
        <v>14</v>
      </c>
      <c r="B33" s="6">
        <v>951</v>
      </c>
      <c r="C33" s="6" t="s">
        <v>13</v>
      </c>
      <c r="D33" s="3" t="s">
        <v>342</v>
      </c>
      <c r="E33" s="7" t="s">
        <v>16</v>
      </c>
      <c r="F33" s="7">
        <v>220</v>
      </c>
      <c r="G33" s="7" t="s">
        <v>1</v>
      </c>
      <c r="H33" s="8">
        <f>H34</f>
        <v>21000</v>
      </c>
      <c r="I33" s="8">
        <f>I34</f>
        <v>0</v>
      </c>
      <c r="J33" s="8">
        <f>J34</f>
        <v>0</v>
      </c>
      <c r="K33" s="8">
        <f>K34+K35+K36+K37+K38</f>
        <v>0</v>
      </c>
      <c r="L33" s="8">
        <f>L34+L35+L36+L37+L38</f>
        <v>0</v>
      </c>
      <c r="M33" s="8">
        <f>M34</f>
        <v>0</v>
      </c>
      <c r="N33" s="8">
        <f t="shared" si="1"/>
        <v>21000</v>
      </c>
      <c r="O33" s="8">
        <v>0</v>
      </c>
    </row>
    <row r="34" spans="1:15" s="83" customFormat="1" ht="18.75" customHeight="1">
      <c r="A34" s="5" t="s">
        <v>17</v>
      </c>
      <c r="B34" s="6">
        <v>951</v>
      </c>
      <c r="C34" s="6" t="s">
        <v>13</v>
      </c>
      <c r="D34" s="3" t="s">
        <v>342</v>
      </c>
      <c r="E34" s="7" t="s">
        <v>16</v>
      </c>
      <c r="F34" s="7">
        <v>226</v>
      </c>
      <c r="G34" s="7">
        <v>100</v>
      </c>
      <c r="H34" s="8">
        <v>21000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f t="shared" si="1"/>
        <v>21000</v>
      </c>
      <c r="O34" s="8">
        <v>0</v>
      </c>
    </row>
    <row r="35" spans="1:254" s="68" customFormat="1" ht="104.25" customHeight="1">
      <c r="A35" s="1" t="s">
        <v>372</v>
      </c>
      <c r="B35" s="2">
        <v>951</v>
      </c>
      <c r="C35" s="2" t="s">
        <v>13</v>
      </c>
      <c r="D35" s="3" t="s">
        <v>105</v>
      </c>
      <c r="E35" s="3" t="s">
        <v>1</v>
      </c>
      <c r="F35" s="3" t="s">
        <v>1</v>
      </c>
      <c r="G35" s="3" t="s">
        <v>1</v>
      </c>
      <c r="H35" s="4">
        <f aca="true" t="shared" si="5" ref="H35:J36">H36</f>
        <v>200</v>
      </c>
      <c r="I35" s="4">
        <f t="shared" si="5"/>
        <v>200</v>
      </c>
      <c r="J35" s="4">
        <f t="shared" si="5"/>
        <v>200</v>
      </c>
      <c r="K35" s="4">
        <f aca="true" t="shared" si="6" ref="K35:M36">K36</f>
        <v>0</v>
      </c>
      <c r="L35" s="4">
        <f t="shared" si="6"/>
        <v>0</v>
      </c>
      <c r="M35" s="4">
        <f t="shared" si="6"/>
        <v>200</v>
      </c>
      <c r="N35" s="4">
        <f t="shared" si="1"/>
        <v>0</v>
      </c>
      <c r="O35" s="4">
        <v>0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</row>
    <row r="36" spans="1:15" s="83" customFormat="1" ht="21.75" customHeight="1">
      <c r="A36" s="5" t="s">
        <v>19</v>
      </c>
      <c r="B36" s="6">
        <v>951</v>
      </c>
      <c r="C36" s="6" t="s">
        <v>13</v>
      </c>
      <c r="D36" s="7" t="s">
        <v>105</v>
      </c>
      <c r="E36" s="7" t="s">
        <v>16</v>
      </c>
      <c r="F36" s="7">
        <v>340</v>
      </c>
      <c r="G36" s="7" t="s">
        <v>1</v>
      </c>
      <c r="H36" s="8">
        <f t="shared" si="5"/>
        <v>200</v>
      </c>
      <c r="I36" s="8">
        <f t="shared" si="5"/>
        <v>200</v>
      </c>
      <c r="J36" s="8">
        <f t="shared" si="5"/>
        <v>200</v>
      </c>
      <c r="K36" s="8">
        <f t="shared" si="6"/>
        <v>0</v>
      </c>
      <c r="L36" s="8">
        <f t="shared" si="6"/>
        <v>0</v>
      </c>
      <c r="M36" s="8">
        <f t="shared" si="6"/>
        <v>200</v>
      </c>
      <c r="N36" s="8">
        <f t="shared" si="1"/>
        <v>0</v>
      </c>
      <c r="O36" s="8">
        <v>0</v>
      </c>
    </row>
    <row r="37" spans="1:15" s="83" customFormat="1" ht="32.25" customHeight="1">
      <c r="A37" s="5" t="s">
        <v>431</v>
      </c>
      <c r="B37" s="6">
        <v>951</v>
      </c>
      <c r="C37" s="6" t="s">
        <v>13</v>
      </c>
      <c r="D37" s="7" t="s">
        <v>105</v>
      </c>
      <c r="E37" s="7" t="s">
        <v>16</v>
      </c>
      <c r="F37" s="7">
        <v>346</v>
      </c>
      <c r="G37" s="7">
        <v>308</v>
      </c>
      <c r="H37" s="8">
        <v>200</v>
      </c>
      <c r="I37" s="8">
        <v>200</v>
      </c>
      <c r="J37" s="8">
        <v>200</v>
      </c>
      <c r="K37" s="8">
        <v>0</v>
      </c>
      <c r="L37" s="8">
        <v>0</v>
      </c>
      <c r="M37" s="8">
        <v>200</v>
      </c>
      <c r="N37" s="8">
        <f t="shared" si="1"/>
        <v>0</v>
      </c>
      <c r="O37" s="8">
        <v>0</v>
      </c>
    </row>
    <row r="38" spans="1:254" s="68" customFormat="1" ht="45.75" customHeight="1">
      <c r="A38" s="1" t="s">
        <v>415</v>
      </c>
      <c r="B38" s="2">
        <v>951</v>
      </c>
      <c r="C38" s="2" t="s">
        <v>13</v>
      </c>
      <c r="D38" s="3" t="s">
        <v>106</v>
      </c>
      <c r="E38" s="3" t="s">
        <v>1</v>
      </c>
      <c r="F38" s="3" t="s">
        <v>1</v>
      </c>
      <c r="G38" s="3" t="s">
        <v>1</v>
      </c>
      <c r="H38" s="4">
        <f aca="true" t="shared" si="7" ref="H38:J39">H39</f>
        <v>25000</v>
      </c>
      <c r="I38" s="4">
        <f t="shared" si="7"/>
        <v>7619</v>
      </c>
      <c r="J38" s="4">
        <f t="shared" si="7"/>
        <v>7619</v>
      </c>
      <c r="K38" s="4">
        <f aca="true" t="shared" si="8" ref="K38:M39">K39</f>
        <v>0</v>
      </c>
      <c r="L38" s="4">
        <f t="shared" si="8"/>
        <v>0</v>
      </c>
      <c r="M38" s="4">
        <f t="shared" si="8"/>
        <v>7619</v>
      </c>
      <c r="N38" s="8">
        <f t="shared" si="1"/>
        <v>17381</v>
      </c>
      <c r="O38" s="8">
        <v>0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</row>
    <row r="39" spans="1:15" s="83" customFormat="1" ht="22.5" customHeight="1">
      <c r="A39" s="5" t="s">
        <v>28</v>
      </c>
      <c r="B39" s="6">
        <v>951</v>
      </c>
      <c r="C39" s="6" t="s">
        <v>13</v>
      </c>
      <c r="D39" s="7" t="s">
        <v>106</v>
      </c>
      <c r="E39" s="7" t="s">
        <v>30</v>
      </c>
      <c r="F39" s="7" t="s">
        <v>29</v>
      </c>
      <c r="G39" s="7" t="s">
        <v>1</v>
      </c>
      <c r="H39" s="8">
        <f t="shared" si="7"/>
        <v>25000</v>
      </c>
      <c r="I39" s="8">
        <f t="shared" si="7"/>
        <v>7619</v>
      </c>
      <c r="J39" s="8">
        <f t="shared" si="7"/>
        <v>7619</v>
      </c>
      <c r="K39" s="8">
        <f t="shared" si="8"/>
        <v>0</v>
      </c>
      <c r="L39" s="8">
        <f t="shared" si="8"/>
        <v>0</v>
      </c>
      <c r="M39" s="8">
        <f t="shared" si="8"/>
        <v>7619</v>
      </c>
      <c r="N39" s="8">
        <f t="shared" si="1"/>
        <v>17381</v>
      </c>
      <c r="O39" s="8">
        <v>0</v>
      </c>
    </row>
    <row r="40" spans="1:15" s="83" customFormat="1" ht="30" customHeight="1">
      <c r="A40" s="5" t="s">
        <v>31</v>
      </c>
      <c r="B40" s="6">
        <v>951</v>
      </c>
      <c r="C40" s="6" t="s">
        <v>13</v>
      </c>
      <c r="D40" s="7" t="s">
        <v>106</v>
      </c>
      <c r="E40" s="7" t="s">
        <v>30</v>
      </c>
      <c r="F40" s="7" t="s">
        <v>32</v>
      </c>
      <c r="G40" s="7">
        <v>100</v>
      </c>
      <c r="H40" s="8">
        <v>25000</v>
      </c>
      <c r="I40" s="8">
        <v>7619</v>
      </c>
      <c r="J40" s="8">
        <v>7619</v>
      </c>
      <c r="K40" s="8">
        <v>0</v>
      </c>
      <c r="L40" s="8">
        <v>0</v>
      </c>
      <c r="M40" s="8">
        <v>7619</v>
      </c>
      <c r="N40" s="8">
        <f t="shared" si="1"/>
        <v>17381</v>
      </c>
      <c r="O40" s="8">
        <v>0</v>
      </c>
    </row>
    <row r="41" spans="1:254" s="68" customFormat="1" ht="42" customHeight="1" hidden="1">
      <c r="A41" s="1" t="s">
        <v>33</v>
      </c>
      <c r="B41" s="2">
        <v>951</v>
      </c>
      <c r="C41" s="2" t="s">
        <v>13</v>
      </c>
      <c r="D41" s="3" t="s">
        <v>107</v>
      </c>
      <c r="E41" s="3" t="s">
        <v>1</v>
      </c>
      <c r="F41" s="3" t="s">
        <v>1</v>
      </c>
      <c r="G41" s="3" t="s">
        <v>1</v>
      </c>
      <c r="H41" s="4">
        <f>H42</f>
        <v>0</v>
      </c>
      <c r="I41" s="4">
        <f aca="true" t="shared" si="9" ref="I41:M42">I42</f>
        <v>0</v>
      </c>
      <c r="J41" s="4">
        <f t="shared" si="9"/>
        <v>0</v>
      </c>
      <c r="K41" s="4">
        <f t="shared" si="9"/>
        <v>0</v>
      </c>
      <c r="L41" s="4">
        <f t="shared" si="9"/>
        <v>0</v>
      </c>
      <c r="M41" s="4">
        <f t="shared" si="9"/>
        <v>0</v>
      </c>
      <c r="N41" s="8">
        <f t="shared" si="1"/>
        <v>0</v>
      </c>
      <c r="O41" s="8">
        <v>0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</row>
    <row r="42" spans="1:15" s="83" customFormat="1" ht="25.5" customHeight="1" hidden="1">
      <c r="A42" s="5" t="s">
        <v>28</v>
      </c>
      <c r="B42" s="6">
        <v>951</v>
      </c>
      <c r="C42" s="6" t="s">
        <v>13</v>
      </c>
      <c r="D42" s="7" t="s">
        <v>107</v>
      </c>
      <c r="E42" s="7" t="s">
        <v>30</v>
      </c>
      <c r="F42" s="7" t="s">
        <v>29</v>
      </c>
      <c r="G42" s="7" t="s">
        <v>1</v>
      </c>
      <c r="H42" s="8">
        <f>H43</f>
        <v>0</v>
      </c>
      <c r="I42" s="8">
        <f t="shared" si="9"/>
        <v>0</v>
      </c>
      <c r="J42" s="8">
        <f t="shared" si="9"/>
        <v>0</v>
      </c>
      <c r="K42" s="8">
        <f t="shared" si="9"/>
        <v>0</v>
      </c>
      <c r="L42" s="8">
        <f t="shared" si="9"/>
        <v>0</v>
      </c>
      <c r="M42" s="8">
        <f t="shared" si="9"/>
        <v>0</v>
      </c>
      <c r="N42" s="8">
        <f t="shared" si="1"/>
        <v>0</v>
      </c>
      <c r="O42" s="8">
        <v>0</v>
      </c>
    </row>
    <row r="43" spans="1:15" s="83" customFormat="1" ht="32.25" customHeight="1" hidden="1">
      <c r="A43" s="5" t="s">
        <v>31</v>
      </c>
      <c r="B43" s="6">
        <v>951</v>
      </c>
      <c r="C43" s="6" t="s">
        <v>13</v>
      </c>
      <c r="D43" s="7" t="s">
        <v>107</v>
      </c>
      <c r="E43" s="7" t="s">
        <v>30</v>
      </c>
      <c r="F43" s="7" t="s">
        <v>32</v>
      </c>
      <c r="G43" s="7" t="s">
        <v>8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f t="shared" si="1"/>
        <v>0</v>
      </c>
      <c r="O43" s="8">
        <v>0</v>
      </c>
    </row>
    <row r="44" spans="1:254" s="68" customFormat="1" ht="62.25" customHeight="1">
      <c r="A44" s="1" t="s">
        <v>129</v>
      </c>
      <c r="B44" s="2">
        <v>951</v>
      </c>
      <c r="C44" s="32" t="s">
        <v>477</v>
      </c>
      <c r="D44" s="3" t="s">
        <v>128</v>
      </c>
      <c r="E44" s="3" t="s">
        <v>1</v>
      </c>
      <c r="F44" s="3" t="s">
        <v>1</v>
      </c>
      <c r="G44" s="3" t="s">
        <v>1</v>
      </c>
      <c r="H44" s="4">
        <f>H46</f>
        <v>56700</v>
      </c>
      <c r="I44" s="4">
        <f>I46</f>
        <v>28400</v>
      </c>
      <c r="J44" s="4">
        <f>J46</f>
        <v>28400</v>
      </c>
      <c r="K44" s="4">
        <f>K45</f>
        <v>0</v>
      </c>
      <c r="L44" s="4">
        <f>L46</f>
        <v>0</v>
      </c>
      <c r="M44" s="4">
        <f>M46</f>
        <v>28400</v>
      </c>
      <c r="N44" s="4">
        <f>H44-J44</f>
        <v>28300</v>
      </c>
      <c r="O44" s="4">
        <v>0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</row>
    <row r="45" spans="1:15" s="83" customFormat="1" ht="21.75" customHeight="1">
      <c r="A45" s="5" t="s">
        <v>28</v>
      </c>
      <c r="B45" s="6">
        <v>951</v>
      </c>
      <c r="C45" s="33" t="s">
        <v>477</v>
      </c>
      <c r="D45" s="7" t="s">
        <v>128</v>
      </c>
      <c r="E45" s="7">
        <v>540</v>
      </c>
      <c r="F45" s="7">
        <v>250</v>
      </c>
      <c r="G45" s="7" t="s">
        <v>1</v>
      </c>
      <c r="H45" s="8">
        <f aca="true" t="shared" si="10" ref="H45:M45">H46</f>
        <v>56700</v>
      </c>
      <c r="I45" s="8">
        <f t="shared" si="10"/>
        <v>28400</v>
      </c>
      <c r="J45" s="8">
        <f t="shared" si="10"/>
        <v>28400</v>
      </c>
      <c r="K45" s="8">
        <f t="shared" si="10"/>
        <v>0</v>
      </c>
      <c r="L45" s="8">
        <f t="shared" si="10"/>
        <v>0</v>
      </c>
      <c r="M45" s="8">
        <f t="shared" si="10"/>
        <v>28400</v>
      </c>
      <c r="N45" s="8">
        <f>H45-J45</f>
        <v>28300</v>
      </c>
      <c r="O45" s="8">
        <v>0</v>
      </c>
    </row>
    <row r="46" spans="1:15" s="83" customFormat="1" ht="36.75" customHeight="1">
      <c r="A46" s="5" t="s">
        <v>31</v>
      </c>
      <c r="B46" s="6">
        <v>951</v>
      </c>
      <c r="C46" s="33" t="s">
        <v>477</v>
      </c>
      <c r="D46" s="7" t="s">
        <v>128</v>
      </c>
      <c r="E46" s="7">
        <v>540</v>
      </c>
      <c r="F46" s="7">
        <v>251</v>
      </c>
      <c r="G46" s="7">
        <v>100</v>
      </c>
      <c r="H46" s="8">
        <v>56700</v>
      </c>
      <c r="I46" s="8">
        <v>28400</v>
      </c>
      <c r="J46" s="8">
        <v>28400</v>
      </c>
      <c r="K46" s="8">
        <f>K51</f>
        <v>0</v>
      </c>
      <c r="L46" s="8">
        <f>L51</f>
        <v>0</v>
      </c>
      <c r="M46" s="8">
        <v>28400</v>
      </c>
      <c r="N46" s="8">
        <f>H46-J46</f>
        <v>28300</v>
      </c>
      <c r="O46" s="8">
        <v>0</v>
      </c>
    </row>
    <row r="47" spans="1:15" s="84" customFormat="1" ht="36.75" customHeight="1" hidden="1">
      <c r="A47" s="1" t="s">
        <v>110</v>
      </c>
      <c r="B47" s="2">
        <v>951</v>
      </c>
      <c r="C47" s="32" t="s">
        <v>108</v>
      </c>
      <c r="D47" s="30" t="s">
        <v>109</v>
      </c>
      <c r="E47" s="3"/>
      <c r="F47" s="3"/>
      <c r="G47" s="3"/>
      <c r="H47" s="4">
        <f aca="true" t="shared" si="11" ref="H47:J48">H48</f>
        <v>0</v>
      </c>
      <c r="I47" s="4">
        <f t="shared" si="11"/>
        <v>0</v>
      </c>
      <c r="J47" s="4">
        <f t="shared" si="11"/>
        <v>0</v>
      </c>
      <c r="K47" s="4">
        <f aca="true" t="shared" si="12" ref="K47:M48">K48</f>
        <v>0</v>
      </c>
      <c r="L47" s="4">
        <f t="shared" si="12"/>
        <v>0</v>
      </c>
      <c r="M47" s="4">
        <f t="shared" si="12"/>
        <v>0</v>
      </c>
      <c r="N47" s="8">
        <f t="shared" si="1"/>
        <v>0</v>
      </c>
      <c r="O47" s="8">
        <v>0</v>
      </c>
    </row>
    <row r="48" spans="1:15" s="83" customFormat="1" ht="20.25" customHeight="1" hidden="1">
      <c r="A48" s="5" t="s">
        <v>111</v>
      </c>
      <c r="B48" s="6">
        <v>951</v>
      </c>
      <c r="C48" s="33" t="s">
        <v>108</v>
      </c>
      <c r="D48" s="31" t="s">
        <v>109</v>
      </c>
      <c r="E48" s="7">
        <v>880</v>
      </c>
      <c r="F48" s="7">
        <v>290</v>
      </c>
      <c r="G48" s="7"/>
      <c r="H48" s="8">
        <f t="shared" si="11"/>
        <v>0</v>
      </c>
      <c r="I48" s="8">
        <f t="shared" si="11"/>
        <v>0</v>
      </c>
      <c r="J48" s="8">
        <f t="shared" si="11"/>
        <v>0</v>
      </c>
      <c r="K48" s="8">
        <f t="shared" si="12"/>
        <v>0</v>
      </c>
      <c r="L48" s="8">
        <f t="shared" si="12"/>
        <v>0</v>
      </c>
      <c r="M48" s="8">
        <f t="shared" si="12"/>
        <v>0</v>
      </c>
      <c r="N48" s="8">
        <f t="shared" si="1"/>
        <v>0</v>
      </c>
      <c r="O48" s="8">
        <v>0</v>
      </c>
    </row>
    <row r="49" spans="1:15" s="83" customFormat="1" ht="18.75" customHeight="1" hidden="1">
      <c r="A49" s="5" t="s">
        <v>434</v>
      </c>
      <c r="B49" s="6">
        <v>951</v>
      </c>
      <c r="C49" s="33" t="s">
        <v>108</v>
      </c>
      <c r="D49" s="31" t="s">
        <v>109</v>
      </c>
      <c r="E49" s="7">
        <v>880</v>
      </c>
      <c r="F49" s="7">
        <v>297</v>
      </c>
      <c r="G49" s="7">
        <v>100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f t="shared" si="1"/>
        <v>0</v>
      </c>
      <c r="O49" s="8">
        <v>0</v>
      </c>
    </row>
    <row r="50" spans="1:15" s="84" customFormat="1" ht="42.75">
      <c r="A50" s="1" t="s">
        <v>94</v>
      </c>
      <c r="B50" s="2">
        <v>951</v>
      </c>
      <c r="C50" s="32" t="s">
        <v>95</v>
      </c>
      <c r="D50" s="30" t="s">
        <v>113</v>
      </c>
      <c r="E50" s="3"/>
      <c r="F50" s="3"/>
      <c r="G50" s="3"/>
      <c r="H50" s="4">
        <f aca="true" t="shared" si="13" ref="H50:M50">H51</f>
        <v>5000</v>
      </c>
      <c r="I50" s="4">
        <f t="shared" si="13"/>
        <v>0</v>
      </c>
      <c r="J50" s="4">
        <f t="shared" si="13"/>
        <v>0</v>
      </c>
      <c r="K50" s="4">
        <f t="shared" si="13"/>
        <v>0</v>
      </c>
      <c r="L50" s="4">
        <f t="shared" si="13"/>
        <v>0</v>
      </c>
      <c r="M50" s="4">
        <f t="shared" si="13"/>
        <v>0</v>
      </c>
      <c r="N50" s="4">
        <f t="shared" si="1"/>
        <v>5000</v>
      </c>
      <c r="O50" s="4">
        <v>0</v>
      </c>
    </row>
    <row r="51" spans="1:15" s="83" customFormat="1" ht="23.25" customHeight="1">
      <c r="A51" s="5" t="s">
        <v>112</v>
      </c>
      <c r="B51" s="6">
        <v>951</v>
      </c>
      <c r="C51" s="33" t="s">
        <v>95</v>
      </c>
      <c r="D51" s="31" t="s">
        <v>113</v>
      </c>
      <c r="E51" s="7">
        <v>870</v>
      </c>
      <c r="F51" s="7">
        <v>290</v>
      </c>
      <c r="G51" s="7"/>
      <c r="H51" s="8">
        <f>H52</f>
        <v>5000</v>
      </c>
      <c r="I51" s="8">
        <v>0</v>
      </c>
      <c r="J51" s="8">
        <v>0</v>
      </c>
      <c r="K51" s="8">
        <f>K52</f>
        <v>0</v>
      </c>
      <c r="L51" s="8">
        <f>L52</f>
        <v>0</v>
      </c>
      <c r="M51" s="8">
        <v>0</v>
      </c>
      <c r="N51" s="8">
        <f t="shared" si="1"/>
        <v>5000</v>
      </c>
      <c r="O51" s="8">
        <v>0</v>
      </c>
    </row>
    <row r="52" spans="1:15" s="83" customFormat="1" ht="24.75" customHeight="1">
      <c r="A52" s="5" t="s">
        <v>432</v>
      </c>
      <c r="B52" s="6">
        <v>951</v>
      </c>
      <c r="C52" s="33" t="s">
        <v>95</v>
      </c>
      <c r="D52" s="31" t="s">
        <v>113</v>
      </c>
      <c r="E52" s="7">
        <v>870</v>
      </c>
      <c r="F52" s="7">
        <v>296</v>
      </c>
      <c r="G52" s="7">
        <v>100</v>
      </c>
      <c r="H52" s="8">
        <v>5000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1"/>
        <v>5000</v>
      </c>
      <c r="O52" s="8">
        <v>0</v>
      </c>
    </row>
    <row r="53" spans="1:254" s="68" customFormat="1" ht="51" customHeight="1" hidden="1">
      <c r="A53" s="1" t="s">
        <v>35</v>
      </c>
      <c r="B53" s="2">
        <v>951</v>
      </c>
      <c r="C53" s="2" t="s">
        <v>34</v>
      </c>
      <c r="D53" s="3" t="s">
        <v>114</v>
      </c>
      <c r="E53" s="3" t="s">
        <v>1</v>
      </c>
      <c r="F53" s="3" t="s">
        <v>1</v>
      </c>
      <c r="G53" s="3" t="s">
        <v>1</v>
      </c>
      <c r="H53" s="4">
        <f>H54</f>
        <v>0</v>
      </c>
      <c r="I53" s="4">
        <f aca="true" t="shared" si="14" ref="I53:M54">I54</f>
        <v>0</v>
      </c>
      <c r="J53" s="4">
        <f t="shared" si="14"/>
        <v>0</v>
      </c>
      <c r="K53" s="4">
        <f t="shared" si="14"/>
        <v>0</v>
      </c>
      <c r="L53" s="4">
        <f t="shared" si="14"/>
        <v>0</v>
      </c>
      <c r="M53" s="4">
        <f t="shared" si="14"/>
        <v>0</v>
      </c>
      <c r="N53" s="8">
        <f t="shared" si="1"/>
        <v>0</v>
      </c>
      <c r="O53" s="8">
        <v>0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</row>
    <row r="54" spans="1:15" s="83" customFormat="1" ht="23.25" customHeight="1" hidden="1">
      <c r="A54" s="5" t="s">
        <v>14</v>
      </c>
      <c r="B54" s="6">
        <v>951</v>
      </c>
      <c r="C54" s="6" t="s">
        <v>34</v>
      </c>
      <c r="D54" s="7" t="s">
        <v>114</v>
      </c>
      <c r="E54" s="7" t="s">
        <v>16</v>
      </c>
      <c r="F54" s="7" t="s">
        <v>15</v>
      </c>
      <c r="G54" s="7" t="s">
        <v>1</v>
      </c>
      <c r="H54" s="8">
        <f>H55</f>
        <v>0</v>
      </c>
      <c r="I54" s="8">
        <f t="shared" si="14"/>
        <v>0</v>
      </c>
      <c r="J54" s="8">
        <f t="shared" si="14"/>
        <v>0</v>
      </c>
      <c r="K54" s="8">
        <f t="shared" si="14"/>
        <v>0</v>
      </c>
      <c r="L54" s="8">
        <f t="shared" si="14"/>
        <v>0</v>
      </c>
      <c r="M54" s="8">
        <f t="shared" si="14"/>
        <v>0</v>
      </c>
      <c r="N54" s="8">
        <f t="shared" si="1"/>
        <v>0</v>
      </c>
      <c r="O54" s="8">
        <v>0</v>
      </c>
    </row>
    <row r="55" spans="1:15" s="83" customFormat="1" ht="20.25" customHeight="1" hidden="1">
      <c r="A55" s="5" t="s">
        <v>17</v>
      </c>
      <c r="B55" s="6">
        <v>951</v>
      </c>
      <c r="C55" s="6" t="s">
        <v>34</v>
      </c>
      <c r="D55" s="7" t="s">
        <v>114</v>
      </c>
      <c r="E55" s="7" t="s">
        <v>16</v>
      </c>
      <c r="F55" s="7" t="s">
        <v>18</v>
      </c>
      <c r="G55" s="7" t="s">
        <v>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0</v>
      </c>
      <c r="O55" s="8">
        <v>0</v>
      </c>
    </row>
    <row r="56" spans="1:254" s="68" customFormat="1" ht="45" customHeight="1" hidden="1">
      <c r="A56" s="1" t="s">
        <v>36</v>
      </c>
      <c r="B56" s="2">
        <v>951</v>
      </c>
      <c r="C56" s="2" t="s">
        <v>13</v>
      </c>
      <c r="D56" s="3" t="s">
        <v>101</v>
      </c>
      <c r="E56" s="3" t="s">
        <v>1</v>
      </c>
      <c r="F56" s="3" t="s">
        <v>1</v>
      </c>
      <c r="G56" s="3" t="s">
        <v>1</v>
      </c>
      <c r="H56" s="4">
        <f aca="true" t="shared" si="15" ref="H56:M56">H57</f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8">
        <f t="shared" si="1"/>
        <v>0</v>
      </c>
      <c r="O56" s="8">
        <v>0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</row>
    <row r="57" spans="1:15" s="83" customFormat="1" ht="19.5" customHeight="1" hidden="1">
      <c r="A57" s="5" t="s">
        <v>26</v>
      </c>
      <c r="B57" s="6">
        <v>951</v>
      </c>
      <c r="C57" s="6" t="s">
        <v>13</v>
      </c>
      <c r="D57" s="7" t="s">
        <v>101</v>
      </c>
      <c r="E57" s="7">
        <v>851</v>
      </c>
      <c r="F57" s="7" t="s">
        <v>27</v>
      </c>
      <c r="G57" s="7" t="s">
        <v>1</v>
      </c>
      <c r="H57" s="8">
        <f>H59+H58</f>
        <v>0</v>
      </c>
      <c r="I57" s="8">
        <f>I59</f>
        <v>0</v>
      </c>
      <c r="J57" s="8">
        <f>J59</f>
        <v>0</v>
      </c>
      <c r="K57" s="8">
        <f>K59+K58</f>
        <v>0</v>
      </c>
      <c r="L57" s="8">
        <f>L59+L58</f>
        <v>0</v>
      </c>
      <c r="M57" s="8">
        <f>M59</f>
        <v>0</v>
      </c>
      <c r="N57" s="8">
        <f t="shared" si="1"/>
        <v>0</v>
      </c>
      <c r="O57" s="8">
        <v>0</v>
      </c>
    </row>
    <row r="58" spans="1:15" s="83" customFormat="1" ht="19.5" customHeight="1" hidden="1">
      <c r="A58" s="5" t="s">
        <v>26</v>
      </c>
      <c r="B58" s="6">
        <v>951</v>
      </c>
      <c r="C58" s="6" t="s">
        <v>34</v>
      </c>
      <c r="D58" s="7" t="s">
        <v>115</v>
      </c>
      <c r="E58" s="7" t="s">
        <v>37</v>
      </c>
      <c r="F58" s="7" t="s">
        <v>27</v>
      </c>
      <c r="G58" s="7" t="s">
        <v>8</v>
      </c>
      <c r="H58" s="8">
        <v>0</v>
      </c>
      <c r="I58" s="8"/>
      <c r="J58" s="8"/>
      <c r="K58" s="8">
        <v>0</v>
      </c>
      <c r="L58" s="8">
        <v>0</v>
      </c>
      <c r="M58" s="8"/>
      <c r="N58" s="8">
        <f t="shared" si="1"/>
        <v>0</v>
      </c>
      <c r="O58" s="8">
        <v>0</v>
      </c>
    </row>
    <row r="59" spans="1:15" s="83" customFormat="1" ht="19.5" customHeight="1" hidden="1">
      <c r="A59" s="5" t="s">
        <v>26</v>
      </c>
      <c r="B59" s="6">
        <v>951</v>
      </c>
      <c r="C59" s="6" t="s">
        <v>13</v>
      </c>
      <c r="D59" s="7" t="s">
        <v>101</v>
      </c>
      <c r="E59" s="7">
        <v>851</v>
      </c>
      <c r="F59" s="7" t="s">
        <v>27</v>
      </c>
      <c r="G59" s="7" t="s">
        <v>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1"/>
        <v>0</v>
      </c>
      <c r="O59" s="8">
        <v>0</v>
      </c>
    </row>
    <row r="60" spans="1:254" s="68" customFormat="1" ht="45" customHeight="1">
      <c r="A60" s="1" t="s">
        <v>36</v>
      </c>
      <c r="B60" s="2">
        <v>951</v>
      </c>
      <c r="C60" s="2" t="s">
        <v>34</v>
      </c>
      <c r="D60" s="3" t="s">
        <v>413</v>
      </c>
      <c r="E60" s="3" t="s">
        <v>1</v>
      </c>
      <c r="F60" s="3" t="s">
        <v>1</v>
      </c>
      <c r="G60" s="3" t="s">
        <v>1</v>
      </c>
      <c r="H60" s="4">
        <f aca="true" t="shared" si="16" ref="H60:M60">H61</f>
        <v>80000</v>
      </c>
      <c r="I60" s="4">
        <f t="shared" si="16"/>
        <v>19685</v>
      </c>
      <c r="J60" s="4">
        <f t="shared" si="16"/>
        <v>19685</v>
      </c>
      <c r="K60" s="4">
        <f t="shared" si="16"/>
        <v>0</v>
      </c>
      <c r="L60" s="4">
        <f t="shared" si="16"/>
        <v>0</v>
      </c>
      <c r="M60" s="4">
        <f t="shared" si="16"/>
        <v>19685</v>
      </c>
      <c r="N60" s="4">
        <f t="shared" si="1"/>
        <v>60315</v>
      </c>
      <c r="O60" s="4">
        <v>0</v>
      </c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</row>
    <row r="61" spans="1:15" s="83" customFormat="1" ht="19.5" customHeight="1">
      <c r="A61" s="5" t="s">
        <v>26</v>
      </c>
      <c r="B61" s="6">
        <v>951</v>
      </c>
      <c r="C61" s="6" t="s">
        <v>34</v>
      </c>
      <c r="D61" s="6">
        <v>1310028600</v>
      </c>
      <c r="E61" s="7">
        <v>850</v>
      </c>
      <c r="F61" s="7">
        <v>290</v>
      </c>
      <c r="G61" s="7" t="s">
        <v>1</v>
      </c>
      <c r="H61" s="8">
        <f>H63+H62+H64</f>
        <v>80000</v>
      </c>
      <c r="I61" s="8">
        <f>I63+I64</f>
        <v>19685</v>
      </c>
      <c r="J61" s="8">
        <f>J63+J64</f>
        <v>19685</v>
      </c>
      <c r="K61" s="8">
        <f>K63+K62</f>
        <v>0</v>
      </c>
      <c r="L61" s="8">
        <f>L63+L62</f>
        <v>0</v>
      </c>
      <c r="M61" s="8">
        <f>M63+M64</f>
        <v>19685</v>
      </c>
      <c r="N61" s="8">
        <f t="shared" si="1"/>
        <v>60315</v>
      </c>
      <c r="O61" s="8">
        <v>0</v>
      </c>
    </row>
    <row r="62" spans="1:15" s="83" customFormat="1" ht="19.5" customHeight="1" hidden="1">
      <c r="A62" s="5" t="s">
        <v>26</v>
      </c>
      <c r="B62" s="6">
        <v>951</v>
      </c>
      <c r="C62" s="6" t="s">
        <v>34</v>
      </c>
      <c r="D62" s="7" t="s">
        <v>115</v>
      </c>
      <c r="E62" s="7" t="s">
        <v>37</v>
      </c>
      <c r="F62" s="7" t="s">
        <v>27</v>
      </c>
      <c r="G62" s="7" t="s">
        <v>8</v>
      </c>
      <c r="H62" s="8">
        <v>0</v>
      </c>
      <c r="I62" s="8"/>
      <c r="J62" s="8"/>
      <c r="K62" s="8">
        <v>0</v>
      </c>
      <c r="L62" s="8">
        <v>0</v>
      </c>
      <c r="M62" s="8"/>
      <c r="N62" s="8">
        <f t="shared" si="1"/>
        <v>0</v>
      </c>
      <c r="O62" s="8">
        <v>0</v>
      </c>
    </row>
    <row r="63" spans="1:15" s="83" customFormat="1" ht="19.5" customHeight="1">
      <c r="A63" s="5" t="s">
        <v>433</v>
      </c>
      <c r="B63" s="6">
        <v>951</v>
      </c>
      <c r="C63" s="6" t="s">
        <v>34</v>
      </c>
      <c r="D63" s="6">
        <v>1310028600</v>
      </c>
      <c r="E63" s="7">
        <v>851</v>
      </c>
      <c r="F63" s="7">
        <v>291</v>
      </c>
      <c r="G63" s="7">
        <v>100</v>
      </c>
      <c r="H63" s="8">
        <v>80000</v>
      </c>
      <c r="I63" s="8">
        <v>19685</v>
      </c>
      <c r="J63" s="8">
        <v>19685</v>
      </c>
      <c r="K63" s="8">
        <v>0</v>
      </c>
      <c r="L63" s="8">
        <v>0</v>
      </c>
      <c r="M63" s="8">
        <v>19685</v>
      </c>
      <c r="N63" s="8">
        <f t="shared" si="1"/>
        <v>60315</v>
      </c>
      <c r="O63" s="8">
        <v>0</v>
      </c>
    </row>
    <row r="64" spans="1:15" s="83" customFormat="1" ht="31.5" customHeight="1" hidden="1">
      <c r="A64" s="5" t="s">
        <v>480</v>
      </c>
      <c r="B64" s="6">
        <v>951</v>
      </c>
      <c r="C64" s="6" t="s">
        <v>34</v>
      </c>
      <c r="D64" s="7" t="s">
        <v>413</v>
      </c>
      <c r="E64" s="7">
        <v>853</v>
      </c>
      <c r="F64" s="7">
        <v>292</v>
      </c>
      <c r="G64" s="7">
        <v>100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f t="shared" si="1"/>
        <v>0</v>
      </c>
      <c r="O64" s="8">
        <v>0</v>
      </c>
    </row>
    <row r="65" spans="1:254" s="68" customFormat="1" ht="35.25" customHeight="1">
      <c r="A65" s="1" t="s">
        <v>406</v>
      </c>
      <c r="B65" s="2">
        <v>951</v>
      </c>
      <c r="C65" s="2" t="s">
        <v>34</v>
      </c>
      <c r="D65" s="3" t="s">
        <v>404</v>
      </c>
      <c r="E65" s="3" t="s">
        <v>1</v>
      </c>
      <c r="F65" s="3" t="s">
        <v>1</v>
      </c>
      <c r="G65" s="3" t="s">
        <v>1</v>
      </c>
      <c r="H65" s="4">
        <f>H66</f>
        <v>65000</v>
      </c>
      <c r="I65" s="4">
        <f aca="true" t="shared" si="17" ref="I65:M66">I66</f>
        <v>10783</v>
      </c>
      <c r="J65" s="4">
        <f t="shared" si="17"/>
        <v>10783</v>
      </c>
      <c r="K65" s="4">
        <f t="shared" si="17"/>
        <v>0</v>
      </c>
      <c r="L65" s="4">
        <f t="shared" si="17"/>
        <v>0</v>
      </c>
      <c r="M65" s="4">
        <f t="shared" si="17"/>
        <v>10783</v>
      </c>
      <c r="N65" s="4">
        <f t="shared" si="1"/>
        <v>54217</v>
      </c>
      <c r="O65" s="4">
        <v>0</v>
      </c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</row>
    <row r="66" spans="1:15" s="83" customFormat="1" ht="21.75" customHeight="1">
      <c r="A66" s="5" t="s">
        <v>14</v>
      </c>
      <c r="B66" s="6">
        <v>951</v>
      </c>
      <c r="C66" s="6" t="s">
        <v>34</v>
      </c>
      <c r="D66" s="7" t="s">
        <v>404</v>
      </c>
      <c r="E66" s="7">
        <v>244</v>
      </c>
      <c r="F66" s="7">
        <v>220</v>
      </c>
      <c r="G66" s="7" t="s">
        <v>1</v>
      </c>
      <c r="H66" s="8">
        <f>H67</f>
        <v>65000</v>
      </c>
      <c r="I66" s="8">
        <f t="shared" si="17"/>
        <v>10783</v>
      </c>
      <c r="J66" s="8">
        <f t="shared" si="17"/>
        <v>10783</v>
      </c>
      <c r="K66" s="8">
        <f>K67</f>
        <v>0</v>
      </c>
      <c r="L66" s="8">
        <f>L67</f>
        <v>0</v>
      </c>
      <c r="M66" s="8">
        <f t="shared" si="17"/>
        <v>10783</v>
      </c>
      <c r="N66" s="8">
        <f t="shared" si="1"/>
        <v>54217</v>
      </c>
      <c r="O66" s="8">
        <v>0</v>
      </c>
    </row>
    <row r="67" spans="1:15" s="83" customFormat="1" ht="21.75" customHeight="1">
      <c r="A67" s="5" t="s">
        <v>17</v>
      </c>
      <c r="B67" s="6">
        <v>951</v>
      </c>
      <c r="C67" s="6" t="s">
        <v>34</v>
      </c>
      <c r="D67" s="7" t="s">
        <v>404</v>
      </c>
      <c r="E67" s="7">
        <v>244</v>
      </c>
      <c r="F67" s="7">
        <v>226</v>
      </c>
      <c r="G67" s="7">
        <v>100</v>
      </c>
      <c r="H67" s="8">
        <v>65000</v>
      </c>
      <c r="I67" s="8">
        <v>10783</v>
      </c>
      <c r="J67" s="8">
        <v>10783</v>
      </c>
      <c r="K67" s="8">
        <v>0</v>
      </c>
      <c r="L67" s="8">
        <v>0</v>
      </c>
      <c r="M67" s="8">
        <v>10783</v>
      </c>
      <c r="N67" s="8">
        <f t="shared" si="1"/>
        <v>54217</v>
      </c>
      <c r="O67" s="8">
        <v>0</v>
      </c>
    </row>
    <row r="68" spans="1:254" s="68" customFormat="1" ht="48" customHeight="1">
      <c r="A68" s="1" t="s">
        <v>440</v>
      </c>
      <c r="B68" s="2">
        <v>951</v>
      </c>
      <c r="C68" s="2" t="s">
        <v>34</v>
      </c>
      <c r="D68" s="3">
        <v>1610028760</v>
      </c>
      <c r="E68" s="3" t="s">
        <v>1</v>
      </c>
      <c r="F68" s="3" t="s">
        <v>1</v>
      </c>
      <c r="G68" s="3" t="s">
        <v>1</v>
      </c>
      <c r="H68" s="4">
        <f aca="true" t="shared" si="18" ref="H68:J71">H69</f>
        <v>3000</v>
      </c>
      <c r="I68" s="4">
        <f t="shared" si="18"/>
        <v>0</v>
      </c>
      <c r="J68" s="4">
        <f t="shared" si="18"/>
        <v>0</v>
      </c>
      <c r="K68" s="4">
        <f>K84+K69+K75+K82</f>
        <v>0</v>
      </c>
      <c r="L68" s="4">
        <f>L84+L69+L75+L82</f>
        <v>0</v>
      </c>
      <c r="M68" s="4">
        <f>M69</f>
        <v>0</v>
      </c>
      <c r="N68" s="8">
        <f t="shared" si="1"/>
        <v>3000</v>
      </c>
      <c r="O68" s="8">
        <v>0</v>
      </c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</row>
    <row r="69" spans="1:15" s="83" customFormat="1" ht="21.75" customHeight="1">
      <c r="A69" s="5" t="s">
        <v>19</v>
      </c>
      <c r="B69" s="6">
        <v>951</v>
      </c>
      <c r="C69" s="6" t="s">
        <v>34</v>
      </c>
      <c r="D69" s="7">
        <v>1610028760</v>
      </c>
      <c r="E69" s="7">
        <v>244</v>
      </c>
      <c r="F69" s="7">
        <v>340</v>
      </c>
      <c r="G69" s="7" t="s">
        <v>1</v>
      </c>
      <c r="H69" s="8">
        <f t="shared" si="18"/>
        <v>3000</v>
      </c>
      <c r="I69" s="8">
        <f t="shared" si="18"/>
        <v>0</v>
      </c>
      <c r="J69" s="8">
        <f t="shared" si="18"/>
        <v>0</v>
      </c>
      <c r="K69" s="8">
        <f>K70</f>
        <v>0</v>
      </c>
      <c r="L69" s="8">
        <f>L70</f>
        <v>0</v>
      </c>
      <c r="M69" s="8">
        <f>M70</f>
        <v>0</v>
      </c>
      <c r="N69" s="8">
        <f t="shared" si="1"/>
        <v>3000</v>
      </c>
      <c r="O69" s="8">
        <v>0</v>
      </c>
    </row>
    <row r="70" spans="1:15" s="83" customFormat="1" ht="36" customHeight="1">
      <c r="A70" s="5" t="s">
        <v>431</v>
      </c>
      <c r="B70" s="6">
        <v>951</v>
      </c>
      <c r="C70" s="6" t="s">
        <v>34</v>
      </c>
      <c r="D70" s="7">
        <v>1610028760</v>
      </c>
      <c r="E70" s="7">
        <v>244</v>
      </c>
      <c r="F70" s="7">
        <v>346</v>
      </c>
      <c r="G70" s="7">
        <v>100</v>
      </c>
      <c r="H70" s="8">
        <v>3000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 t="shared" si="1"/>
        <v>3000</v>
      </c>
      <c r="O70" s="8">
        <v>0</v>
      </c>
    </row>
    <row r="71" spans="1:254" s="68" customFormat="1" ht="75.75" customHeight="1">
      <c r="A71" s="1" t="s">
        <v>443</v>
      </c>
      <c r="B71" s="2">
        <v>951</v>
      </c>
      <c r="C71" s="2" t="s">
        <v>34</v>
      </c>
      <c r="D71" s="3" t="s">
        <v>114</v>
      </c>
      <c r="E71" s="3" t="s">
        <v>1</v>
      </c>
      <c r="F71" s="3" t="s">
        <v>1</v>
      </c>
      <c r="G71" s="3" t="s">
        <v>1</v>
      </c>
      <c r="H71" s="4">
        <f t="shared" si="18"/>
        <v>119000</v>
      </c>
      <c r="I71" s="4">
        <f t="shared" si="18"/>
        <v>106000</v>
      </c>
      <c r="J71" s="4">
        <f t="shared" si="18"/>
        <v>106000</v>
      </c>
      <c r="K71" s="4">
        <f>K88+K72+K79+K85</f>
        <v>0</v>
      </c>
      <c r="L71" s="4">
        <f>L88+L72+L79+L85</f>
        <v>0</v>
      </c>
      <c r="M71" s="4">
        <f>M72</f>
        <v>106000</v>
      </c>
      <c r="N71" s="8">
        <f>H71-J71</f>
        <v>13000</v>
      </c>
      <c r="O71" s="8">
        <v>0</v>
      </c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</row>
    <row r="72" spans="1:15" s="83" customFormat="1" ht="21.75" customHeight="1">
      <c r="A72" s="5" t="s">
        <v>14</v>
      </c>
      <c r="B72" s="6">
        <v>951</v>
      </c>
      <c r="C72" s="6" t="s">
        <v>34</v>
      </c>
      <c r="D72" s="7" t="s">
        <v>114</v>
      </c>
      <c r="E72" s="7">
        <v>244</v>
      </c>
      <c r="F72" s="7">
        <v>220</v>
      </c>
      <c r="G72" s="7" t="s">
        <v>1</v>
      </c>
      <c r="H72" s="8">
        <f>H73+H74</f>
        <v>119000</v>
      </c>
      <c r="I72" s="8">
        <f>I73+I74</f>
        <v>106000</v>
      </c>
      <c r="J72" s="8">
        <f>J73+J74</f>
        <v>106000</v>
      </c>
      <c r="K72" s="8">
        <f>K73</f>
        <v>0</v>
      </c>
      <c r="L72" s="8">
        <f>L73</f>
        <v>0</v>
      </c>
      <c r="M72" s="8">
        <f>M73+M74</f>
        <v>106000</v>
      </c>
      <c r="N72" s="8">
        <f>H72-J72</f>
        <v>13000</v>
      </c>
      <c r="O72" s="8">
        <v>0</v>
      </c>
    </row>
    <row r="73" spans="1:15" s="83" customFormat="1" ht="23.25" customHeight="1">
      <c r="A73" s="5" t="s">
        <v>17</v>
      </c>
      <c r="B73" s="6">
        <v>951</v>
      </c>
      <c r="C73" s="6" t="s">
        <v>34</v>
      </c>
      <c r="D73" s="7" t="s">
        <v>114</v>
      </c>
      <c r="E73" s="7">
        <v>244</v>
      </c>
      <c r="F73" s="7">
        <v>226</v>
      </c>
      <c r="G73" s="7">
        <v>100</v>
      </c>
      <c r="H73" s="8">
        <v>119000</v>
      </c>
      <c r="I73" s="8">
        <v>106000</v>
      </c>
      <c r="J73" s="8">
        <v>106000</v>
      </c>
      <c r="K73" s="8">
        <v>0</v>
      </c>
      <c r="L73" s="8">
        <v>0</v>
      </c>
      <c r="M73" s="8">
        <v>106000</v>
      </c>
      <c r="N73" s="8">
        <f>H73-J73</f>
        <v>13000</v>
      </c>
      <c r="O73" s="8">
        <v>0</v>
      </c>
    </row>
    <row r="74" spans="1:15" s="83" customFormat="1" ht="23.25" customHeight="1" hidden="1">
      <c r="A74" s="5" t="s">
        <v>17</v>
      </c>
      <c r="B74" s="6">
        <v>951</v>
      </c>
      <c r="C74" s="6" t="s">
        <v>34</v>
      </c>
      <c r="D74" s="7" t="s">
        <v>114</v>
      </c>
      <c r="E74" s="7">
        <v>244</v>
      </c>
      <c r="F74" s="7">
        <v>226</v>
      </c>
      <c r="G74" s="7">
        <v>123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>H74-J74</f>
        <v>0</v>
      </c>
      <c r="O74" s="8">
        <v>0</v>
      </c>
    </row>
    <row r="75" spans="1:254" s="68" customFormat="1" ht="21.75" customHeight="1">
      <c r="A75" s="1" t="s">
        <v>38</v>
      </c>
      <c r="B75" s="2">
        <v>951</v>
      </c>
      <c r="C75" s="2" t="s">
        <v>34</v>
      </c>
      <c r="D75" s="3" t="s">
        <v>116</v>
      </c>
      <c r="E75" s="3" t="s">
        <v>1</v>
      </c>
      <c r="F75" s="3" t="s">
        <v>1</v>
      </c>
      <c r="G75" s="3" t="s">
        <v>1</v>
      </c>
      <c r="H75" s="4">
        <f>H76+H83+H85+H88</f>
        <v>191700</v>
      </c>
      <c r="I75" s="4">
        <f>I76+I83+I85+I88</f>
        <v>21560.579999999998</v>
      </c>
      <c r="J75" s="4">
        <f>J76+J83+J85+J88</f>
        <v>21560.579999999998</v>
      </c>
      <c r="K75" s="4">
        <f>K88+K76+K81+K85</f>
        <v>0</v>
      </c>
      <c r="L75" s="4">
        <f>L76+L85+L88</f>
        <v>0</v>
      </c>
      <c r="M75" s="4">
        <f>M76+M83+M85+M88</f>
        <v>21560.579999999998</v>
      </c>
      <c r="N75" s="4">
        <f t="shared" si="1"/>
        <v>170139.42</v>
      </c>
      <c r="O75" s="4">
        <v>0</v>
      </c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</row>
    <row r="76" spans="1:15" s="83" customFormat="1" ht="21.75" customHeight="1">
      <c r="A76" s="5" t="s">
        <v>14</v>
      </c>
      <c r="B76" s="6">
        <v>951</v>
      </c>
      <c r="C76" s="6" t="s">
        <v>34</v>
      </c>
      <c r="D76" s="7" t="s">
        <v>116</v>
      </c>
      <c r="E76" s="7">
        <v>244</v>
      </c>
      <c r="F76" s="7">
        <v>220</v>
      </c>
      <c r="G76" s="7" t="s">
        <v>1</v>
      </c>
      <c r="H76" s="8">
        <f aca="true" t="shared" si="19" ref="H76:M76">H77+H78</f>
        <v>120000</v>
      </c>
      <c r="I76" s="8">
        <f t="shared" si="19"/>
        <v>0</v>
      </c>
      <c r="J76" s="8">
        <f t="shared" si="19"/>
        <v>0</v>
      </c>
      <c r="K76" s="8">
        <f t="shared" si="19"/>
        <v>0</v>
      </c>
      <c r="L76" s="8">
        <f t="shared" si="19"/>
        <v>0</v>
      </c>
      <c r="M76" s="8">
        <f t="shared" si="19"/>
        <v>0</v>
      </c>
      <c r="N76" s="8">
        <f t="shared" si="1"/>
        <v>120000</v>
      </c>
      <c r="O76" s="8">
        <v>0</v>
      </c>
    </row>
    <row r="77" spans="1:15" s="83" customFormat="1" ht="21.75" customHeight="1">
      <c r="A77" s="5" t="s">
        <v>17</v>
      </c>
      <c r="B77" s="6">
        <v>951</v>
      </c>
      <c r="C77" s="6" t="s">
        <v>34</v>
      </c>
      <c r="D77" s="7" t="s">
        <v>116</v>
      </c>
      <c r="E77" s="7">
        <v>244</v>
      </c>
      <c r="F77" s="7">
        <v>226</v>
      </c>
      <c r="G77" s="7">
        <v>100</v>
      </c>
      <c r="H77" s="8">
        <v>120000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f>H77-J77</f>
        <v>120000</v>
      </c>
      <c r="O77" s="8">
        <v>0</v>
      </c>
    </row>
    <row r="78" spans="1:15" s="83" customFormat="1" ht="21.75" customHeight="1" hidden="1">
      <c r="A78" s="5" t="s">
        <v>17</v>
      </c>
      <c r="B78" s="6">
        <v>951</v>
      </c>
      <c r="C78" s="6" t="s">
        <v>34</v>
      </c>
      <c r="D78" s="7" t="s">
        <v>116</v>
      </c>
      <c r="E78" s="7">
        <v>244</v>
      </c>
      <c r="F78" s="7">
        <v>226</v>
      </c>
      <c r="G78" s="7">
        <v>123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f t="shared" si="1"/>
        <v>0</v>
      </c>
      <c r="O78" s="8">
        <v>0</v>
      </c>
    </row>
    <row r="79" spans="1:15" s="83" customFormat="1" ht="22.5" customHeight="1" hidden="1">
      <c r="A79" s="5" t="s">
        <v>19</v>
      </c>
      <c r="B79" s="6">
        <v>951</v>
      </c>
      <c r="C79" s="6" t="s">
        <v>34</v>
      </c>
      <c r="D79" s="7" t="s">
        <v>116</v>
      </c>
      <c r="E79" s="7" t="s">
        <v>16</v>
      </c>
      <c r="F79" s="7" t="s">
        <v>20</v>
      </c>
      <c r="G79" s="7" t="s">
        <v>1</v>
      </c>
      <c r="H79" s="8">
        <f aca="true" t="shared" si="20" ref="H79:M79">H80</f>
        <v>0</v>
      </c>
      <c r="I79" s="8">
        <f t="shared" si="20"/>
        <v>0</v>
      </c>
      <c r="J79" s="8">
        <f t="shared" si="20"/>
        <v>0</v>
      </c>
      <c r="K79" s="8">
        <f t="shared" si="20"/>
        <v>0</v>
      </c>
      <c r="L79" s="8">
        <f t="shared" si="20"/>
        <v>0</v>
      </c>
      <c r="M79" s="8">
        <f t="shared" si="20"/>
        <v>0</v>
      </c>
      <c r="N79" s="8">
        <f aca="true" t="shared" si="21" ref="N79:N162">H79-J79</f>
        <v>0</v>
      </c>
      <c r="O79" s="8">
        <v>0</v>
      </c>
    </row>
    <row r="80" spans="1:15" s="83" customFormat="1" ht="21.75" customHeight="1" hidden="1">
      <c r="A80" s="5" t="s">
        <v>17</v>
      </c>
      <c r="B80" s="6">
        <v>951</v>
      </c>
      <c r="C80" s="6" t="s">
        <v>34</v>
      </c>
      <c r="D80" s="7" t="s">
        <v>116</v>
      </c>
      <c r="E80" s="7">
        <v>244</v>
      </c>
      <c r="F80" s="7">
        <v>340</v>
      </c>
      <c r="G80" s="7" t="s">
        <v>8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 t="shared" si="21"/>
        <v>0</v>
      </c>
      <c r="O80" s="8">
        <v>0</v>
      </c>
    </row>
    <row r="81" spans="1:15" s="83" customFormat="1" ht="21.75" customHeight="1" hidden="1">
      <c r="A81" s="5" t="s">
        <v>26</v>
      </c>
      <c r="B81" s="6">
        <v>951</v>
      </c>
      <c r="C81" s="6" t="s">
        <v>34</v>
      </c>
      <c r="D81" s="7" t="s">
        <v>116</v>
      </c>
      <c r="E81" s="7">
        <v>244</v>
      </c>
      <c r="F81" s="7" t="s">
        <v>27</v>
      </c>
      <c r="G81" s="7" t="s">
        <v>1</v>
      </c>
      <c r="H81" s="8">
        <f>H82</f>
        <v>0</v>
      </c>
      <c r="I81" s="8"/>
      <c r="J81" s="8"/>
      <c r="K81" s="8">
        <f>K82</f>
        <v>0</v>
      </c>
      <c r="L81" s="8">
        <f>L82</f>
        <v>0</v>
      </c>
      <c r="M81" s="8"/>
      <c r="N81" s="8">
        <f t="shared" si="21"/>
        <v>0</v>
      </c>
      <c r="O81" s="8">
        <v>0</v>
      </c>
    </row>
    <row r="82" spans="1:15" s="83" customFormat="1" ht="21.75" customHeight="1" hidden="1">
      <c r="A82" s="5" t="s">
        <v>26</v>
      </c>
      <c r="B82" s="6">
        <v>951</v>
      </c>
      <c r="C82" s="6" t="s">
        <v>34</v>
      </c>
      <c r="D82" s="7" t="s">
        <v>116</v>
      </c>
      <c r="E82" s="7">
        <v>244</v>
      </c>
      <c r="F82" s="7" t="s">
        <v>27</v>
      </c>
      <c r="G82" s="7" t="s">
        <v>8</v>
      </c>
      <c r="H82" s="8">
        <v>0</v>
      </c>
      <c r="I82" s="8"/>
      <c r="J82" s="8"/>
      <c r="K82" s="8"/>
      <c r="L82" s="8"/>
      <c r="M82" s="8"/>
      <c r="N82" s="8">
        <f t="shared" si="21"/>
        <v>0</v>
      </c>
      <c r="O82" s="8">
        <v>0</v>
      </c>
    </row>
    <row r="83" spans="1:15" s="83" customFormat="1" ht="21.75" customHeight="1">
      <c r="A83" s="5" t="s">
        <v>26</v>
      </c>
      <c r="B83" s="6">
        <v>951</v>
      </c>
      <c r="C83" s="6" t="s">
        <v>34</v>
      </c>
      <c r="D83" s="7" t="s">
        <v>116</v>
      </c>
      <c r="E83" s="7">
        <v>831</v>
      </c>
      <c r="F83" s="7" t="s">
        <v>27</v>
      </c>
      <c r="G83" s="7" t="s">
        <v>1</v>
      </c>
      <c r="H83" s="8">
        <f aca="true" t="shared" si="22" ref="H83:M83">H84</f>
        <v>1200</v>
      </c>
      <c r="I83" s="8">
        <f t="shared" si="22"/>
        <v>1101.37</v>
      </c>
      <c r="J83" s="8">
        <f t="shared" si="22"/>
        <v>1101.37</v>
      </c>
      <c r="K83" s="8">
        <f t="shared" si="22"/>
        <v>0</v>
      </c>
      <c r="L83" s="8">
        <f t="shared" si="22"/>
        <v>0</v>
      </c>
      <c r="M83" s="8">
        <f t="shared" si="22"/>
        <v>1101.37</v>
      </c>
      <c r="N83" s="8">
        <f t="shared" si="21"/>
        <v>98.63000000000011</v>
      </c>
      <c r="O83" s="8">
        <v>0</v>
      </c>
    </row>
    <row r="84" spans="1:15" s="83" customFormat="1" ht="21.75" customHeight="1">
      <c r="A84" s="5" t="s">
        <v>433</v>
      </c>
      <c r="B84" s="6">
        <v>951</v>
      </c>
      <c r="C84" s="6" t="s">
        <v>34</v>
      </c>
      <c r="D84" s="7" t="s">
        <v>116</v>
      </c>
      <c r="E84" s="7">
        <v>831</v>
      </c>
      <c r="F84" s="7">
        <v>291</v>
      </c>
      <c r="G84" s="7" t="s">
        <v>8</v>
      </c>
      <c r="H84" s="8">
        <v>1200</v>
      </c>
      <c r="I84" s="8">
        <v>1101.37</v>
      </c>
      <c r="J84" s="8">
        <v>1101.37</v>
      </c>
      <c r="K84" s="8">
        <v>0</v>
      </c>
      <c r="L84" s="8">
        <v>0</v>
      </c>
      <c r="M84" s="8">
        <v>1101.37</v>
      </c>
      <c r="N84" s="8">
        <f t="shared" si="21"/>
        <v>98.63000000000011</v>
      </c>
      <c r="O84" s="8">
        <v>0</v>
      </c>
    </row>
    <row r="85" spans="1:15" s="83" customFormat="1" ht="21.75" customHeight="1" hidden="1">
      <c r="A85" s="5" t="s">
        <v>26</v>
      </c>
      <c r="B85" s="6">
        <v>951</v>
      </c>
      <c r="C85" s="6" t="s">
        <v>34</v>
      </c>
      <c r="D85" s="7" t="s">
        <v>116</v>
      </c>
      <c r="E85" s="7">
        <v>852</v>
      </c>
      <c r="F85" s="7" t="s">
        <v>27</v>
      </c>
      <c r="G85" s="7" t="s">
        <v>1</v>
      </c>
      <c r="H85" s="8">
        <f>H86+H87</f>
        <v>0</v>
      </c>
      <c r="I85" s="8">
        <f>I86+I87</f>
        <v>0</v>
      </c>
      <c r="J85" s="8">
        <f>J86+J87</f>
        <v>0</v>
      </c>
      <c r="K85" s="8">
        <f>K87</f>
        <v>0</v>
      </c>
      <c r="L85" s="8">
        <f>L87</f>
        <v>0</v>
      </c>
      <c r="M85" s="8">
        <f>M86+M87</f>
        <v>0</v>
      </c>
      <c r="N85" s="8">
        <f t="shared" si="21"/>
        <v>0</v>
      </c>
      <c r="O85" s="8">
        <v>0</v>
      </c>
    </row>
    <row r="86" spans="1:15" s="83" customFormat="1" ht="21.75" customHeight="1" hidden="1">
      <c r="A86" s="5" t="s">
        <v>433</v>
      </c>
      <c r="B86" s="6">
        <v>951</v>
      </c>
      <c r="C86" s="6" t="s">
        <v>34</v>
      </c>
      <c r="D86" s="7" t="s">
        <v>116</v>
      </c>
      <c r="E86" s="7">
        <v>852</v>
      </c>
      <c r="F86" s="7">
        <v>291</v>
      </c>
      <c r="G86" s="7">
        <v>100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f>H86-J86</f>
        <v>0</v>
      </c>
      <c r="O86" s="8">
        <v>0</v>
      </c>
    </row>
    <row r="87" spans="1:15" s="83" customFormat="1" ht="21.75" customHeight="1" hidden="1">
      <c r="A87" s="5" t="s">
        <v>433</v>
      </c>
      <c r="B87" s="6">
        <v>951</v>
      </c>
      <c r="C87" s="6" t="s">
        <v>34</v>
      </c>
      <c r="D87" s="7" t="s">
        <v>116</v>
      </c>
      <c r="E87" s="7">
        <v>852</v>
      </c>
      <c r="F87" s="7">
        <v>291</v>
      </c>
      <c r="G87" s="7">
        <v>123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f t="shared" si="21"/>
        <v>0</v>
      </c>
      <c r="O87" s="8">
        <v>0</v>
      </c>
    </row>
    <row r="88" spans="1:15" s="83" customFormat="1" ht="18.75" customHeight="1">
      <c r="A88" s="5" t="s">
        <v>26</v>
      </c>
      <c r="B88" s="6">
        <v>951</v>
      </c>
      <c r="C88" s="6" t="s">
        <v>34</v>
      </c>
      <c r="D88" s="7" t="s">
        <v>116</v>
      </c>
      <c r="E88" s="7">
        <v>853</v>
      </c>
      <c r="F88" s="7">
        <v>290</v>
      </c>
      <c r="G88" s="7" t="s">
        <v>1</v>
      </c>
      <c r="H88" s="8">
        <f>H89+H90+H91</f>
        <v>70500</v>
      </c>
      <c r="I88" s="8">
        <f>I89+I90+I91</f>
        <v>20459.21</v>
      </c>
      <c r="J88" s="8">
        <f>J89+J90+J91</f>
        <v>20459.21</v>
      </c>
      <c r="K88" s="8">
        <f>K90</f>
        <v>0</v>
      </c>
      <c r="L88" s="8">
        <f>L90</f>
        <v>0</v>
      </c>
      <c r="M88" s="8">
        <f>M89+M90+M91</f>
        <v>20459.21</v>
      </c>
      <c r="N88" s="8">
        <f t="shared" si="21"/>
        <v>50040.79</v>
      </c>
      <c r="O88" s="8">
        <v>0</v>
      </c>
    </row>
    <row r="89" spans="1:15" s="83" customFormat="1" ht="32.25" customHeight="1">
      <c r="A89" s="5" t="s">
        <v>506</v>
      </c>
      <c r="B89" s="6">
        <v>951</v>
      </c>
      <c r="C89" s="6" t="s">
        <v>34</v>
      </c>
      <c r="D89" s="7" t="s">
        <v>116</v>
      </c>
      <c r="E89" s="7">
        <v>853</v>
      </c>
      <c r="F89" s="7">
        <v>293</v>
      </c>
      <c r="G89" s="7">
        <v>100</v>
      </c>
      <c r="H89" s="8">
        <v>500</v>
      </c>
      <c r="I89" s="8">
        <v>459.21</v>
      </c>
      <c r="J89" s="8">
        <v>459.21</v>
      </c>
      <c r="K89" s="8">
        <v>0</v>
      </c>
      <c r="L89" s="8">
        <v>0</v>
      </c>
      <c r="M89" s="8">
        <v>459.21</v>
      </c>
      <c r="N89" s="8">
        <f>H89-J89</f>
        <v>40.79000000000002</v>
      </c>
      <c r="O89" s="8">
        <v>0</v>
      </c>
    </row>
    <row r="90" spans="1:15" s="83" customFormat="1" ht="22.5" customHeight="1">
      <c r="A90" s="5" t="s">
        <v>434</v>
      </c>
      <c r="B90" s="6">
        <v>951</v>
      </c>
      <c r="C90" s="6" t="s">
        <v>34</v>
      </c>
      <c r="D90" s="7" t="s">
        <v>116</v>
      </c>
      <c r="E90" s="7">
        <v>853</v>
      </c>
      <c r="F90" s="7">
        <v>297</v>
      </c>
      <c r="G90" s="7">
        <v>100</v>
      </c>
      <c r="H90" s="8">
        <v>70000</v>
      </c>
      <c r="I90" s="8">
        <v>20000</v>
      </c>
      <c r="J90" s="8">
        <v>20000</v>
      </c>
      <c r="K90" s="8">
        <v>0</v>
      </c>
      <c r="L90" s="8">
        <v>0</v>
      </c>
      <c r="M90" s="8">
        <v>20000</v>
      </c>
      <c r="N90" s="8">
        <f t="shared" si="21"/>
        <v>50000</v>
      </c>
      <c r="O90" s="8">
        <v>0</v>
      </c>
    </row>
    <row r="91" spans="1:15" s="83" customFormat="1" ht="22.5" customHeight="1" hidden="1">
      <c r="A91" s="5" t="s">
        <v>434</v>
      </c>
      <c r="B91" s="6">
        <v>951</v>
      </c>
      <c r="C91" s="6" t="s">
        <v>34</v>
      </c>
      <c r="D91" s="7" t="s">
        <v>116</v>
      </c>
      <c r="E91" s="7">
        <v>853</v>
      </c>
      <c r="F91" s="7">
        <v>297</v>
      </c>
      <c r="G91" s="7">
        <v>123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f>H91-J91</f>
        <v>0</v>
      </c>
      <c r="O91" s="8">
        <v>0</v>
      </c>
    </row>
    <row r="92" spans="1:254" s="68" customFormat="1" ht="47.25" customHeight="1" hidden="1">
      <c r="A92" s="1" t="s">
        <v>415</v>
      </c>
      <c r="B92" s="2">
        <v>951</v>
      </c>
      <c r="C92" s="2" t="s">
        <v>34</v>
      </c>
      <c r="D92" s="3" t="s">
        <v>106</v>
      </c>
      <c r="E92" s="3" t="s">
        <v>1</v>
      </c>
      <c r="F92" s="3" t="s">
        <v>1</v>
      </c>
      <c r="G92" s="3" t="s">
        <v>1</v>
      </c>
      <c r="H92" s="4">
        <f>H94</f>
        <v>0</v>
      </c>
      <c r="I92" s="4">
        <f>I94</f>
        <v>0</v>
      </c>
      <c r="J92" s="4">
        <f>J94</f>
        <v>0</v>
      </c>
      <c r="K92" s="4">
        <f>K93</f>
        <v>0</v>
      </c>
      <c r="L92" s="4">
        <f>L94</f>
        <v>0</v>
      </c>
      <c r="M92" s="4">
        <f>M94</f>
        <v>0</v>
      </c>
      <c r="N92" s="4">
        <f t="shared" si="21"/>
        <v>0</v>
      </c>
      <c r="O92" s="4">
        <v>0</v>
      </c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  <c r="IS92" s="84"/>
      <c r="IT92" s="84"/>
    </row>
    <row r="93" spans="1:15" s="83" customFormat="1" ht="21.75" customHeight="1" hidden="1">
      <c r="A93" s="5" t="s">
        <v>28</v>
      </c>
      <c r="B93" s="6">
        <v>951</v>
      </c>
      <c r="C93" s="6" t="s">
        <v>34</v>
      </c>
      <c r="D93" s="7" t="s">
        <v>106</v>
      </c>
      <c r="E93" s="7">
        <v>540</v>
      </c>
      <c r="F93" s="7">
        <v>250</v>
      </c>
      <c r="G93" s="7" t="s">
        <v>1</v>
      </c>
      <c r="H93" s="8">
        <f aca="true" t="shared" si="23" ref="H93:M93">H94</f>
        <v>0</v>
      </c>
      <c r="I93" s="8">
        <f t="shared" si="23"/>
        <v>0</v>
      </c>
      <c r="J93" s="8">
        <f t="shared" si="23"/>
        <v>0</v>
      </c>
      <c r="K93" s="8">
        <f t="shared" si="23"/>
        <v>0</v>
      </c>
      <c r="L93" s="8">
        <f t="shared" si="23"/>
        <v>0</v>
      </c>
      <c r="M93" s="8">
        <f t="shared" si="23"/>
        <v>0</v>
      </c>
      <c r="N93" s="8">
        <f t="shared" si="21"/>
        <v>0</v>
      </c>
      <c r="O93" s="8">
        <v>0</v>
      </c>
    </row>
    <row r="94" spans="1:15" s="83" customFormat="1" ht="36.75" customHeight="1" hidden="1">
      <c r="A94" s="5" t="s">
        <v>31</v>
      </c>
      <c r="B94" s="6">
        <v>951</v>
      </c>
      <c r="C94" s="6" t="s">
        <v>34</v>
      </c>
      <c r="D94" s="7" t="s">
        <v>106</v>
      </c>
      <c r="E94" s="7">
        <v>540</v>
      </c>
      <c r="F94" s="7">
        <v>251</v>
      </c>
      <c r="G94" s="7">
        <v>100</v>
      </c>
      <c r="H94" s="8">
        <v>0</v>
      </c>
      <c r="I94" s="8">
        <v>0</v>
      </c>
      <c r="J94" s="8">
        <v>0</v>
      </c>
      <c r="K94" s="8">
        <f>K98</f>
        <v>0</v>
      </c>
      <c r="L94" s="8">
        <f>L98</f>
        <v>0</v>
      </c>
      <c r="M94" s="8">
        <v>0</v>
      </c>
      <c r="N94" s="8">
        <f t="shared" si="21"/>
        <v>0</v>
      </c>
      <c r="O94" s="8">
        <v>0</v>
      </c>
    </row>
    <row r="95" spans="1:254" s="68" customFormat="1" ht="62.25" customHeight="1" hidden="1">
      <c r="A95" s="1" t="s">
        <v>129</v>
      </c>
      <c r="B95" s="2">
        <v>951</v>
      </c>
      <c r="C95" s="2" t="s">
        <v>34</v>
      </c>
      <c r="D95" s="3" t="s">
        <v>128</v>
      </c>
      <c r="E95" s="3" t="s">
        <v>1</v>
      </c>
      <c r="F95" s="3" t="s">
        <v>1</v>
      </c>
      <c r="G95" s="3" t="s">
        <v>1</v>
      </c>
      <c r="H95" s="4">
        <f>H97</f>
        <v>0</v>
      </c>
      <c r="I95" s="4">
        <f>I97</f>
        <v>0</v>
      </c>
      <c r="J95" s="4">
        <f>J97</f>
        <v>0</v>
      </c>
      <c r="K95" s="4">
        <f>K96</f>
        <v>0</v>
      </c>
      <c r="L95" s="4">
        <f>L97</f>
        <v>0</v>
      </c>
      <c r="M95" s="4">
        <f>M97</f>
        <v>0</v>
      </c>
      <c r="N95" s="4">
        <f>H95-J95</f>
        <v>0</v>
      </c>
      <c r="O95" s="4">
        <v>0</v>
      </c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4"/>
      <c r="HF95" s="84"/>
      <c r="HG95" s="84"/>
      <c r="HH95" s="84"/>
      <c r="HI95" s="84"/>
      <c r="HJ95" s="84"/>
      <c r="HK95" s="84"/>
      <c r="HL95" s="84"/>
      <c r="HM95" s="84"/>
      <c r="HN95" s="84"/>
      <c r="HO95" s="84"/>
      <c r="HP95" s="84"/>
      <c r="HQ95" s="84"/>
      <c r="HR95" s="84"/>
      <c r="HS95" s="84"/>
      <c r="HT95" s="84"/>
      <c r="HU95" s="84"/>
      <c r="HV95" s="84"/>
      <c r="HW95" s="84"/>
      <c r="HX95" s="84"/>
      <c r="HY95" s="84"/>
      <c r="HZ95" s="84"/>
      <c r="IA95" s="84"/>
      <c r="IB95" s="84"/>
      <c r="IC95" s="84"/>
      <c r="ID95" s="84"/>
      <c r="IE95" s="84"/>
      <c r="IF95" s="84"/>
      <c r="IG95" s="84"/>
      <c r="IH95" s="84"/>
      <c r="II95" s="84"/>
      <c r="IJ95" s="84"/>
      <c r="IK95" s="84"/>
      <c r="IL95" s="84"/>
      <c r="IM95" s="84"/>
      <c r="IN95" s="84"/>
      <c r="IO95" s="84"/>
      <c r="IP95" s="84"/>
      <c r="IQ95" s="84"/>
      <c r="IR95" s="84"/>
      <c r="IS95" s="84"/>
      <c r="IT95" s="84"/>
    </row>
    <row r="96" spans="1:15" s="83" customFormat="1" ht="21.75" customHeight="1" hidden="1">
      <c r="A96" s="5" t="s">
        <v>28</v>
      </c>
      <c r="B96" s="6">
        <v>951</v>
      </c>
      <c r="C96" s="6" t="s">
        <v>34</v>
      </c>
      <c r="D96" s="7" t="s">
        <v>128</v>
      </c>
      <c r="E96" s="7">
        <v>540</v>
      </c>
      <c r="F96" s="7">
        <v>250</v>
      </c>
      <c r="G96" s="7" t="s">
        <v>1</v>
      </c>
      <c r="H96" s="8">
        <f aca="true" t="shared" si="24" ref="H96:M96">H97</f>
        <v>0</v>
      </c>
      <c r="I96" s="8">
        <f t="shared" si="24"/>
        <v>0</v>
      </c>
      <c r="J96" s="8">
        <f t="shared" si="24"/>
        <v>0</v>
      </c>
      <c r="K96" s="8">
        <f t="shared" si="24"/>
        <v>0</v>
      </c>
      <c r="L96" s="8">
        <f t="shared" si="24"/>
        <v>0</v>
      </c>
      <c r="M96" s="8">
        <f t="shared" si="24"/>
        <v>0</v>
      </c>
      <c r="N96" s="8">
        <f>H96-J96</f>
        <v>0</v>
      </c>
      <c r="O96" s="8">
        <v>0</v>
      </c>
    </row>
    <row r="97" spans="1:15" s="83" customFormat="1" ht="36.75" customHeight="1" hidden="1">
      <c r="A97" s="5" t="s">
        <v>31</v>
      </c>
      <c r="B97" s="6">
        <v>951</v>
      </c>
      <c r="C97" s="6" t="s">
        <v>34</v>
      </c>
      <c r="D97" s="7" t="s">
        <v>128</v>
      </c>
      <c r="E97" s="7">
        <v>540</v>
      </c>
      <c r="F97" s="7">
        <v>251</v>
      </c>
      <c r="G97" s="7">
        <v>100</v>
      </c>
      <c r="H97" s="8">
        <v>0</v>
      </c>
      <c r="I97" s="8">
        <v>0</v>
      </c>
      <c r="J97" s="8">
        <v>0</v>
      </c>
      <c r="K97" s="8">
        <f>K102</f>
        <v>0</v>
      </c>
      <c r="L97" s="8">
        <f>L102</f>
        <v>0</v>
      </c>
      <c r="M97" s="8">
        <v>0</v>
      </c>
      <c r="N97" s="8">
        <f>H97-J97</f>
        <v>0</v>
      </c>
      <c r="O97" s="8">
        <v>0</v>
      </c>
    </row>
    <row r="98" spans="1:254" s="68" customFormat="1" ht="45.75" customHeight="1">
      <c r="A98" s="1" t="s">
        <v>39</v>
      </c>
      <c r="B98" s="2">
        <v>951</v>
      </c>
      <c r="C98" s="2" t="s">
        <v>40</v>
      </c>
      <c r="D98" s="3" t="s">
        <v>119</v>
      </c>
      <c r="E98" s="3" t="s">
        <v>1</v>
      </c>
      <c r="F98" s="3" t="s">
        <v>1</v>
      </c>
      <c r="G98" s="3" t="s">
        <v>1</v>
      </c>
      <c r="H98" s="4">
        <f aca="true" t="shared" si="25" ref="H98:M98">H99+H103+H107</f>
        <v>241700</v>
      </c>
      <c r="I98" s="4">
        <f t="shared" si="25"/>
        <v>93830.06</v>
      </c>
      <c r="J98" s="4">
        <f t="shared" si="25"/>
        <v>93830.06</v>
      </c>
      <c r="K98" s="4">
        <f t="shared" si="25"/>
        <v>0</v>
      </c>
      <c r="L98" s="4">
        <f t="shared" si="25"/>
        <v>0</v>
      </c>
      <c r="M98" s="4">
        <f t="shared" si="25"/>
        <v>93830.06</v>
      </c>
      <c r="N98" s="4">
        <f t="shared" si="21"/>
        <v>147869.94</v>
      </c>
      <c r="O98" s="4">
        <v>0</v>
      </c>
      <c r="P98" s="84"/>
      <c r="Q98" s="84"/>
      <c r="R98" s="109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  <c r="GK98" s="84"/>
      <c r="GL98" s="84"/>
      <c r="GM98" s="84"/>
      <c r="GN98" s="84"/>
      <c r="GO98" s="84"/>
      <c r="GP98" s="84"/>
      <c r="GQ98" s="84"/>
      <c r="GR98" s="84"/>
      <c r="GS98" s="84"/>
      <c r="GT98" s="84"/>
      <c r="GU98" s="84"/>
      <c r="GV98" s="84"/>
      <c r="GW98" s="84"/>
      <c r="GX98" s="84"/>
      <c r="GY98" s="84"/>
      <c r="GZ98" s="84"/>
      <c r="HA98" s="84"/>
      <c r="HB98" s="84"/>
      <c r="HC98" s="84"/>
      <c r="HD98" s="84"/>
      <c r="HE98" s="84"/>
      <c r="HF98" s="84"/>
      <c r="HG98" s="84"/>
      <c r="HH98" s="84"/>
      <c r="HI98" s="84"/>
      <c r="HJ98" s="84"/>
      <c r="HK98" s="84"/>
      <c r="HL98" s="84"/>
      <c r="HM98" s="84"/>
      <c r="HN98" s="84"/>
      <c r="HO98" s="84"/>
      <c r="HP98" s="84"/>
      <c r="HQ98" s="84"/>
      <c r="HR98" s="84"/>
      <c r="HS98" s="84"/>
      <c r="HT98" s="84"/>
      <c r="HU98" s="84"/>
      <c r="HV98" s="84"/>
      <c r="HW98" s="84"/>
      <c r="HX98" s="84"/>
      <c r="HY98" s="84"/>
      <c r="HZ98" s="84"/>
      <c r="IA98" s="84"/>
      <c r="IB98" s="84"/>
      <c r="IC98" s="84"/>
      <c r="ID98" s="84"/>
      <c r="IE98" s="84"/>
      <c r="IF98" s="84"/>
      <c r="IG98" s="84"/>
      <c r="IH98" s="84"/>
      <c r="II98" s="84"/>
      <c r="IJ98" s="84"/>
      <c r="IK98" s="84"/>
      <c r="IL98" s="84"/>
      <c r="IM98" s="84"/>
      <c r="IN98" s="84"/>
      <c r="IO98" s="84"/>
      <c r="IP98" s="84"/>
      <c r="IQ98" s="84"/>
      <c r="IR98" s="84"/>
      <c r="IS98" s="84"/>
      <c r="IT98" s="84"/>
    </row>
    <row r="99" spans="1:15" s="83" customFormat="1" ht="21.75" customHeight="1">
      <c r="A99" s="5" t="s">
        <v>3</v>
      </c>
      <c r="B99" s="6">
        <v>951</v>
      </c>
      <c r="C99" s="6" t="s">
        <v>40</v>
      </c>
      <c r="D99" s="7" t="s">
        <v>119</v>
      </c>
      <c r="E99" s="7">
        <v>120</v>
      </c>
      <c r="F99" s="7" t="s">
        <v>4</v>
      </c>
      <c r="G99" s="7" t="s">
        <v>1</v>
      </c>
      <c r="H99" s="8">
        <f>H100+H101+H102</f>
        <v>212900</v>
      </c>
      <c r="I99" s="8">
        <f>I100+I101+I102</f>
        <v>93830.06</v>
      </c>
      <c r="J99" s="8">
        <f>J100+J101+J102</f>
        <v>93830.06</v>
      </c>
      <c r="K99" s="8">
        <f>K100+K102</f>
        <v>0</v>
      </c>
      <c r="L99" s="8">
        <f>L100+L102</f>
        <v>0</v>
      </c>
      <c r="M99" s="8">
        <f>M100+M101+M102</f>
        <v>93830.06</v>
      </c>
      <c r="N99" s="8">
        <f t="shared" si="21"/>
        <v>119069.94</v>
      </c>
      <c r="O99" s="8">
        <v>0</v>
      </c>
    </row>
    <row r="100" spans="1:15" s="83" customFormat="1" ht="21" customHeight="1">
      <c r="A100" s="5" t="s">
        <v>6</v>
      </c>
      <c r="B100" s="6">
        <v>951</v>
      </c>
      <c r="C100" s="6" t="s">
        <v>40</v>
      </c>
      <c r="D100" s="7" t="s">
        <v>119</v>
      </c>
      <c r="E100" s="7" t="s">
        <v>5</v>
      </c>
      <c r="F100" s="7" t="s">
        <v>7</v>
      </c>
      <c r="G100" s="7">
        <v>415</v>
      </c>
      <c r="H100" s="8">
        <v>161500</v>
      </c>
      <c r="I100" s="8">
        <v>75873.23</v>
      </c>
      <c r="J100" s="8">
        <v>75873.23</v>
      </c>
      <c r="K100" s="8">
        <v>0</v>
      </c>
      <c r="L100" s="8">
        <v>0</v>
      </c>
      <c r="M100" s="8">
        <v>75873.23</v>
      </c>
      <c r="N100" s="8">
        <f t="shared" si="21"/>
        <v>85626.77</v>
      </c>
      <c r="O100" s="8">
        <v>0</v>
      </c>
    </row>
    <row r="101" spans="1:15" s="83" customFormat="1" ht="21" customHeight="1">
      <c r="A101" s="5" t="s">
        <v>6</v>
      </c>
      <c r="B101" s="6">
        <v>951</v>
      </c>
      <c r="C101" s="6" t="s">
        <v>40</v>
      </c>
      <c r="D101" s="7" t="s">
        <v>119</v>
      </c>
      <c r="E101" s="7" t="s">
        <v>5</v>
      </c>
      <c r="F101" s="7">
        <v>266</v>
      </c>
      <c r="G101" s="7">
        <v>415</v>
      </c>
      <c r="H101" s="8">
        <v>2000</v>
      </c>
      <c r="I101" s="8">
        <v>1921.95</v>
      </c>
      <c r="J101" s="8">
        <v>1921.95</v>
      </c>
      <c r="K101" s="8">
        <v>0</v>
      </c>
      <c r="L101" s="8">
        <v>0</v>
      </c>
      <c r="M101" s="8">
        <v>1921.95</v>
      </c>
      <c r="N101" s="8">
        <f>H101-J101</f>
        <v>78.04999999999995</v>
      </c>
      <c r="O101" s="8">
        <v>0</v>
      </c>
    </row>
    <row r="102" spans="1:15" s="83" customFormat="1" ht="19.5" customHeight="1">
      <c r="A102" s="5" t="s">
        <v>9</v>
      </c>
      <c r="B102" s="6">
        <v>951</v>
      </c>
      <c r="C102" s="6" t="s">
        <v>40</v>
      </c>
      <c r="D102" s="7" t="s">
        <v>119</v>
      </c>
      <c r="E102" s="7" t="s">
        <v>318</v>
      </c>
      <c r="F102" s="7" t="s">
        <v>10</v>
      </c>
      <c r="G102" s="7">
        <v>415</v>
      </c>
      <c r="H102" s="8">
        <v>49400</v>
      </c>
      <c r="I102" s="8">
        <v>16034.88</v>
      </c>
      <c r="J102" s="8">
        <v>16034.88</v>
      </c>
      <c r="K102" s="8">
        <v>0</v>
      </c>
      <c r="L102" s="8">
        <v>0</v>
      </c>
      <c r="M102" s="8">
        <v>16034.88</v>
      </c>
      <c r="N102" s="8">
        <f t="shared" si="21"/>
        <v>33365.12</v>
      </c>
      <c r="O102" s="8">
        <v>0</v>
      </c>
    </row>
    <row r="103" spans="1:15" s="83" customFormat="1" ht="20.25" customHeight="1">
      <c r="A103" s="5" t="s">
        <v>14</v>
      </c>
      <c r="B103" s="6">
        <v>951</v>
      </c>
      <c r="C103" s="6" t="s">
        <v>40</v>
      </c>
      <c r="D103" s="7" t="s">
        <v>119</v>
      </c>
      <c r="E103" s="7" t="s">
        <v>16</v>
      </c>
      <c r="F103" s="7">
        <v>220</v>
      </c>
      <c r="G103" s="7" t="s">
        <v>1</v>
      </c>
      <c r="H103" s="8">
        <f>H104+H105+H106</f>
        <v>28800</v>
      </c>
      <c r="I103" s="8">
        <f>I104+I105+I106</f>
        <v>0</v>
      </c>
      <c r="J103" s="8">
        <f>J104+J105+J106</f>
        <v>0</v>
      </c>
      <c r="K103" s="8">
        <f>K105</f>
        <v>0</v>
      </c>
      <c r="L103" s="8">
        <f>L105</f>
        <v>0</v>
      </c>
      <c r="M103" s="8">
        <f>M104+M105+M106</f>
        <v>0</v>
      </c>
      <c r="N103" s="8">
        <f t="shared" si="21"/>
        <v>28800</v>
      </c>
      <c r="O103" s="8">
        <v>0</v>
      </c>
    </row>
    <row r="104" spans="1:15" s="83" customFormat="1" ht="21" customHeight="1">
      <c r="A104" s="5" t="s">
        <v>22</v>
      </c>
      <c r="B104" s="6">
        <v>951</v>
      </c>
      <c r="C104" s="6" t="s">
        <v>40</v>
      </c>
      <c r="D104" s="7" t="s">
        <v>119</v>
      </c>
      <c r="E104" s="7" t="s">
        <v>16</v>
      </c>
      <c r="F104" s="7">
        <v>221</v>
      </c>
      <c r="G104" s="7">
        <v>415</v>
      </c>
      <c r="H104" s="8">
        <v>5000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f>H104-J104</f>
        <v>5000</v>
      </c>
      <c r="O104" s="8">
        <v>0</v>
      </c>
    </row>
    <row r="105" spans="1:15" s="83" customFormat="1" ht="21" customHeight="1">
      <c r="A105" s="5" t="s">
        <v>412</v>
      </c>
      <c r="B105" s="6">
        <v>951</v>
      </c>
      <c r="C105" s="6" t="s">
        <v>40</v>
      </c>
      <c r="D105" s="7" t="s">
        <v>119</v>
      </c>
      <c r="E105" s="7" t="s">
        <v>16</v>
      </c>
      <c r="F105" s="7">
        <v>225</v>
      </c>
      <c r="G105" s="7">
        <v>415</v>
      </c>
      <c r="H105" s="8">
        <v>3000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f>H105-J105</f>
        <v>3000</v>
      </c>
      <c r="O105" s="8">
        <v>0</v>
      </c>
    </row>
    <row r="106" spans="1:15" s="83" customFormat="1" ht="21" customHeight="1">
      <c r="A106" s="5" t="s">
        <v>17</v>
      </c>
      <c r="B106" s="6">
        <v>951</v>
      </c>
      <c r="C106" s="6" t="s">
        <v>40</v>
      </c>
      <c r="D106" s="7" t="s">
        <v>119</v>
      </c>
      <c r="E106" s="7" t="s">
        <v>16</v>
      </c>
      <c r="F106" s="7">
        <v>346</v>
      </c>
      <c r="G106" s="7">
        <v>415</v>
      </c>
      <c r="H106" s="8">
        <v>20800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f>H106-J106</f>
        <v>20800</v>
      </c>
      <c r="O106" s="8">
        <v>0</v>
      </c>
    </row>
    <row r="107" spans="1:15" s="83" customFormat="1" ht="22.5" customHeight="1" hidden="1">
      <c r="A107" s="5" t="s">
        <v>19</v>
      </c>
      <c r="B107" s="6">
        <v>951</v>
      </c>
      <c r="C107" s="6" t="s">
        <v>40</v>
      </c>
      <c r="D107" s="7" t="s">
        <v>119</v>
      </c>
      <c r="E107" s="7" t="s">
        <v>16</v>
      </c>
      <c r="F107" s="7" t="s">
        <v>20</v>
      </c>
      <c r="G107" s="7"/>
      <c r="H107" s="8">
        <f aca="true" t="shared" si="26" ref="H107:M107">H108</f>
        <v>0</v>
      </c>
      <c r="I107" s="8">
        <f t="shared" si="26"/>
        <v>0</v>
      </c>
      <c r="J107" s="8">
        <f t="shared" si="26"/>
        <v>0</v>
      </c>
      <c r="K107" s="8">
        <f t="shared" si="26"/>
        <v>0</v>
      </c>
      <c r="L107" s="8">
        <f t="shared" si="26"/>
        <v>0</v>
      </c>
      <c r="M107" s="8">
        <f t="shared" si="26"/>
        <v>0</v>
      </c>
      <c r="N107" s="8">
        <f t="shared" si="21"/>
        <v>0</v>
      </c>
      <c r="O107" s="8">
        <v>0</v>
      </c>
    </row>
    <row r="108" spans="1:15" s="83" customFormat="1" ht="32.25" customHeight="1" hidden="1">
      <c r="A108" s="5" t="s">
        <v>431</v>
      </c>
      <c r="B108" s="6">
        <v>951</v>
      </c>
      <c r="C108" s="6" t="s">
        <v>40</v>
      </c>
      <c r="D108" s="7" t="s">
        <v>119</v>
      </c>
      <c r="E108" s="7" t="s">
        <v>16</v>
      </c>
      <c r="F108" s="7">
        <v>346</v>
      </c>
      <c r="G108" s="7">
        <v>415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f t="shared" si="21"/>
        <v>0</v>
      </c>
      <c r="O108" s="8">
        <v>0</v>
      </c>
    </row>
    <row r="109" spans="1:254" s="68" customFormat="1" ht="27.75" customHeight="1" hidden="1">
      <c r="A109" s="1" t="s">
        <v>41</v>
      </c>
      <c r="B109" s="2">
        <v>951</v>
      </c>
      <c r="C109" s="2" t="s">
        <v>43</v>
      </c>
      <c r="D109" s="3" t="s">
        <v>42</v>
      </c>
      <c r="E109" s="3" t="s">
        <v>1</v>
      </c>
      <c r="F109" s="3" t="s">
        <v>1</v>
      </c>
      <c r="G109" s="3" t="s">
        <v>1</v>
      </c>
      <c r="H109" s="4">
        <f>H110</f>
        <v>0</v>
      </c>
      <c r="I109" s="4">
        <f aca="true" t="shared" si="27" ref="I109:M110">I110</f>
        <v>0</v>
      </c>
      <c r="J109" s="4">
        <f t="shared" si="27"/>
        <v>0</v>
      </c>
      <c r="K109" s="4">
        <f t="shared" si="27"/>
        <v>0</v>
      </c>
      <c r="L109" s="4">
        <f t="shared" si="27"/>
        <v>0</v>
      </c>
      <c r="M109" s="4">
        <f t="shared" si="27"/>
        <v>0</v>
      </c>
      <c r="N109" s="8">
        <f t="shared" si="21"/>
        <v>0</v>
      </c>
      <c r="O109" s="8">
        <v>0</v>
      </c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4"/>
      <c r="HF109" s="84"/>
      <c r="HG109" s="84"/>
      <c r="HH109" s="84"/>
      <c r="HI109" s="84"/>
      <c r="HJ109" s="84"/>
      <c r="HK109" s="84"/>
      <c r="HL109" s="84"/>
      <c r="HM109" s="84"/>
      <c r="HN109" s="84"/>
      <c r="HO109" s="84"/>
      <c r="HP109" s="84"/>
      <c r="HQ109" s="84"/>
      <c r="HR109" s="84"/>
      <c r="HS109" s="84"/>
      <c r="HT109" s="84"/>
      <c r="HU109" s="84"/>
      <c r="HV109" s="84"/>
      <c r="HW109" s="84"/>
      <c r="HX109" s="84"/>
      <c r="HY109" s="84"/>
      <c r="HZ109" s="84"/>
      <c r="IA109" s="84"/>
      <c r="IB109" s="84"/>
      <c r="IC109" s="84"/>
      <c r="ID109" s="84"/>
      <c r="IE109" s="84"/>
      <c r="IF109" s="84"/>
      <c r="IG109" s="84"/>
      <c r="IH109" s="84"/>
      <c r="II109" s="84"/>
      <c r="IJ109" s="84"/>
      <c r="IK109" s="84"/>
      <c r="IL109" s="84"/>
      <c r="IM109" s="84"/>
      <c r="IN109" s="84"/>
      <c r="IO109" s="84"/>
      <c r="IP109" s="84"/>
      <c r="IQ109" s="84"/>
      <c r="IR109" s="84"/>
      <c r="IS109" s="84"/>
      <c r="IT109" s="84"/>
    </row>
    <row r="110" spans="1:15" s="83" customFormat="1" ht="13.5" customHeight="1" hidden="1">
      <c r="A110" s="5" t="s">
        <v>14</v>
      </c>
      <c r="B110" s="6">
        <v>951</v>
      </c>
      <c r="C110" s="6" t="s">
        <v>43</v>
      </c>
      <c r="D110" s="7" t="s">
        <v>42</v>
      </c>
      <c r="E110" s="7" t="s">
        <v>16</v>
      </c>
      <c r="F110" s="7" t="s">
        <v>15</v>
      </c>
      <c r="G110" s="7" t="s">
        <v>1</v>
      </c>
      <c r="H110" s="8">
        <f>H111</f>
        <v>0</v>
      </c>
      <c r="I110" s="8">
        <f t="shared" si="27"/>
        <v>0</v>
      </c>
      <c r="J110" s="8">
        <f t="shared" si="27"/>
        <v>0</v>
      </c>
      <c r="K110" s="8">
        <f t="shared" si="27"/>
        <v>0</v>
      </c>
      <c r="L110" s="8">
        <f t="shared" si="27"/>
        <v>0</v>
      </c>
      <c r="M110" s="8">
        <f t="shared" si="27"/>
        <v>0</v>
      </c>
      <c r="N110" s="8">
        <f t="shared" si="21"/>
        <v>0</v>
      </c>
      <c r="O110" s="8">
        <v>0</v>
      </c>
    </row>
    <row r="111" spans="1:15" s="83" customFormat="1" ht="18" customHeight="1" hidden="1">
      <c r="A111" s="5" t="s">
        <v>17</v>
      </c>
      <c r="B111" s="6">
        <v>951</v>
      </c>
      <c r="C111" s="6" t="s">
        <v>43</v>
      </c>
      <c r="D111" s="7" t="s">
        <v>42</v>
      </c>
      <c r="E111" s="7" t="s">
        <v>16</v>
      </c>
      <c r="F111" s="7" t="s">
        <v>18</v>
      </c>
      <c r="G111" s="7" t="s">
        <v>8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f t="shared" si="21"/>
        <v>0</v>
      </c>
      <c r="O111" s="8">
        <v>0</v>
      </c>
    </row>
    <row r="112" spans="1:254" s="68" customFormat="1" ht="33.75" customHeight="1">
      <c r="A112" s="1" t="s">
        <v>41</v>
      </c>
      <c r="B112" s="2">
        <v>951</v>
      </c>
      <c r="C112" s="2" t="s">
        <v>505</v>
      </c>
      <c r="D112" s="3" t="s">
        <v>340</v>
      </c>
      <c r="E112" s="3" t="s">
        <v>1</v>
      </c>
      <c r="F112" s="3" t="s">
        <v>1</v>
      </c>
      <c r="G112" s="3" t="s">
        <v>1</v>
      </c>
      <c r="H112" s="4">
        <f>H113</f>
        <v>1000</v>
      </c>
      <c r="I112" s="4">
        <f aca="true" t="shared" si="28" ref="I112:M113">I113</f>
        <v>800</v>
      </c>
      <c r="J112" s="4">
        <f t="shared" si="28"/>
        <v>800</v>
      </c>
      <c r="K112" s="4">
        <f t="shared" si="28"/>
        <v>0</v>
      </c>
      <c r="L112" s="4">
        <f t="shared" si="28"/>
        <v>0</v>
      </c>
      <c r="M112" s="4">
        <f t="shared" si="28"/>
        <v>800</v>
      </c>
      <c r="N112" s="4">
        <f t="shared" si="21"/>
        <v>200</v>
      </c>
      <c r="O112" s="4">
        <v>0</v>
      </c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</row>
    <row r="113" spans="1:15" s="83" customFormat="1" ht="18" customHeight="1">
      <c r="A113" s="5" t="s">
        <v>14</v>
      </c>
      <c r="B113" s="6">
        <v>951</v>
      </c>
      <c r="C113" s="6" t="s">
        <v>505</v>
      </c>
      <c r="D113" s="7" t="s">
        <v>340</v>
      </c>
      <c r="E113" s="7" t="s">
        <v>16</v>
      </c>
      <c r="F113" s="7" t="s">
        <v>15</v>
      </c>
      <c r="G113" s="7" t="s">
        <v>1</v>
      </c>
      <c r="H113" s="8">
        <f>H114</f>
        <v>1000</v>
      </c>
      <c r="I113" s="8">
        <f t="shared" si="28"/>
        <v>800</v>
      </c>
      <c r="J113" s="8">
        <f t="shared" si="28"/>
        <v>800</v>
      </c>
      <c r="K113" s="8">
        <f t="shared" si="28"/>
        <v>0</v>
      </c>
      <c r="L113" s="8">
        <f t="shared" si="28"/>
        <v>0</v>
      </c>
      <c r="M113" s="8">
        <f t="shared" si="28"/>
        <v>800</v>
      </c>
      <c r="N113" s="8">
        <f t="shared" si="21"/>
        <v>200</v>
      </c>
      <c r="O113" s="8">
        <v>0</v>
      </c>
    </row>
    <row r="114" spans="1:15" s="83" customFormat="1" ht="20.25" customHeight="1">
      <c r="A114" s="5" t="s">
        <v>435</v>
      </c>
      <c r="B114" s="6">
        <v>951</v>
      </c>
      <c r="C114" s="6" t="s">
        <v>505</v>
      </c>
      <c r="D114" s="7" t="s">
        <v>340</v>
      </c>
      <c r="E114" s="7" t="s">
        <v>16</v>
      </c>
      <c r="F114" s="7">
        <v>227</v>
      </c>
      <c r="G114" s="7">
        <v>100</v>
      </c>
      <c r="H114" s="8">
        <v>1000</v>
      </c>
      <c r="I114" s="8">
        <v>800</v>
      </c>
      <c r="J114" s="8">
        <v>800</v>
      </c>
      <c r="K114" s="8">
        <v>0</v>
      </c>
      <c r="L114" s="8">
        <v>0</v>
      </c>
      <c r="M114" s="8">
        <v>800</v>
      </c>
      <c r="N114" s="8">
        <f t="shared" si="21"/>
        <v>200</v>
      </c>
      <c r="O114" s="8">
        <v>0</v>
      </c>
    </row>
    <row r="115" spans="1:254" s="68" customFormat="1" ht="63" customHeight="1" hidden="1">
      <c r="A115" s="1" t="s">
        <v>45</v>
      </c>
      <c r="B115" s="2">
        <v>951</v>
      </c>
      <c r="C115" s="2" t="s">
        <v>43</v>
      </c>
      <c r="D115" s="3" t="s">
        <v>120</v>
      </c>
      <c r="E115" s="3" t="s">
        <v>1</v>
      </c>
      <c r="F115" s="3" t="s">
        <v>1</v>
      </c>
      <c r="G115" s="3" t="s">
        <v>1</v>
      </c>
      <c r="H115" s="4">
        <f>H116</f>
        <v>0</v>
      </c>
      <c r="I115" s="4">
        <f aca="true" t="shared" si="29" ref="I115:M116">I116</f>
        <v>0</v>
      </c>
      <c r="J115" s="4">
        <f t="shared" si="29"/>
        <v>0</v>
      </c>
      <c r="K115" s="4">
        <f t="shared" si="29"/>
        <v>0</v>
      </c>
      <c r="L115" s="4">
        <f t="shared" si="29"/>
        <v>0</v>
      </c>
      <c r="M115" s="4">
        <f t="shared" si="29"/>
        <v>0</v>
      </c>
      <c r="N115" s="8">
        <f t="shared" si="21"/>
        <v>0</v>
      </c>
      <c r="O115" s="8">
        <v>0</v>
      </c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  <c r="GK115" s="84"/>
      <c r="GL115" s="84"/>
      <c r="GM115" s="84"/>
      <c r="GN115" s="84"/>
      <c r="GO115" s="84"/>
      <c r="GP115" s="84"/>
      <c r="GQ115" s="84"/>
      <c r="GR115" s="84"/>
      <c r="GS115" s="84"/>
      <c r="GT115" s="84"/>
      <c r="GU115" s="84"/>
      <c r="GV115" s="84"/>
      <c r="GW115" s="84"/>
      <c r="GX115" s="84"/>
      <c r="GY115" s="84"/>
      <c r="GZ115" s="84"/>
      <c r="HA115" s="84"/>
      <c r="HB115" s="84"/>
      <c r="HC115" s="84"/>
      <c r="HD115" s="84"/>
      <c r="HE115" s="84"/>
      <c r="HF115" s="84"/>
      <c r="HG115" s="84"/>
      <c r="HH115" s="84"/>
      <c r="HI115" s="84"/>
      <c r="HJ115" s="84"/>
      <c r="HK115" s="84"/>
      <c r="HL115" s="84"/>
      <c r="HM115" s="84"/>
      <c r="HN115" s="84"/>
      <c r="HO115" s="84"/>
      <c r="HP115" s="84"/>
      <c r="HQ115" s="84"/>
      <c r="HR115" s="84"/>
      <c r="HS115" s="84"/>
      <c r="HT115" s="84"/>
      <c r="HU115" s="84"/>
      <c r="HV115" s="84"/>
      <c r="HW115" s="84"/>
      <c r="HX115" s="84"/>
      <c r="HY115" s="84"/>
      <c r="HZ115" s="84"/>
      <c r="IA115" s="84"/>
      <c r="IB115" s="84"/>
      <c r="IC115" s="84"/>
      <c r="ID115" s="84"/>
      <c r="IE115" s="84"/>
      <c r="IF115" s="84"/>
      <c r="IG115" s="84"/>
      <c r="IH115" s="84"/>
      <c r="II115" s="84"/>
      <c r="IJ115" s="84"/>
      <c r="IK115" s="84"/>
      <c r="IL115" s="84"/>
      <c r="IM115" s="84"/>
      <c r="IN115" s="84"/>
      <c r="IO115" s="84"/>
      <c r="IP115" s="84"/>
      <c r="IQ115" s="84"/>
      <c r="IR115" s="84"/>
      <c r="IS115" s="84"/>
      <c r="IT115" s="84"/>
    </row>
    <row r="116" spans="1:15" s="83" customFormat="1" ht="20.25" customHeight="1" hidden="1">
      <c r="A116" s="5" t="s">
        <v>28</v>
      </c>
      <c r="B116" s="6">
        <v>951</v>
      </c>
      <c r="C116" s="6" t="s">
        <v>43</v>
      </c>
      <c r="D116" s="7" t="s">
        <v>120</v>
      </c>
      <c r="E116" s="7" t="s">
        <v>30</v>
      </c>
      <c r="F116" s="7" t="s">
        <v>29</v>
      </c>
      <c r="G116" s="7" t="s">
        <v>1</v>
      </c>
      <c r="H116" s="8">
        <f>H117</f>
        <v>0</v>
      </c>
      <c r="I116" s="8">
        <f t="shared" si="29"/>
        <v>0</v>
      </c>
      <c r="J116" s="8">
        <f t="shared" si="29"/>
        <v>0</v>
      </c>
      <c r="K116" s="8">
        <f t="shared" si="29"/>
        <v>0</v>
      </c>
      <c r="L116" s="8">
        <f t="shared" si="29"/>
        <v>0</v>
      </c>
      <c r="M116" s="8">
        <f t="shared" si="29"/>
        <v>0</v>
      </c>
      <c r="N116" s="8">
        <f t="shared" si="21"/>
        <v>0</v>
      </c>
      <c r="O116" s="8">
        <v>0</v>
      </c>
    </row>
    <row r="117" spans="1:15" s="83" customFormat="1" ht="33.75" customHeight="1" hidden="1">
      <c r="A117" s="5" t="s">
        <v>31</v>
      </c>
      <c r="B117" s="6">
        <v>951</v>
      </c>
      <c r="C117" s="6" t="s">
        <v>43</v>
      </c>
      <c r="D117" s="7" t="s">
        <v>120</v>
      </c>
      <c r="E117" s="7" t="s">
        <v>30</v>
      </c>
      <c r="F117" s="7" t="s">
        <v>32</v>
      </c>
      <c r="G117" s="7" t="s">
        <v>46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f t="shared" si="21"/>
        <v>0</v>
      </c>
      <c r="O117" s="8">
        <v>0</v>
      </c>
    </row>
    <row r="118" spans="1:254" s="68" customFormat="1" ht="26.25" customHeight="1" hidden="1">
      <c r="A118" s="1" t="s">
        <v>44</v>
      </c>
      <c r="B118" s="2">
        <v>951</v>
      </c>
      <c r="C118" s="2" t="s">
        <v>43</v>
      </c>
      <c r="D118" s="3" t="s">
        <v>120</v>
      </c>
      <c r="E118" s="3" t="s">
        <v>1</v>
      </c>
      <c r="F118" s="3" t="s">
        <v>1</v>
      </c>
      <c r="G118" s="3" t="s">
        <v>1</v>
      </c>
      <c r="H118" s="4">
        <f>H119</f>
        <v>0</v>
      </c>
      <c r="I118" s="4">
        <f aca="true" t="shared" si="30" ref="I118:M119">I119</f>
        <v>0</v>
      </c>
      <c r="J118" s="4">
        <f t="shared" si="30"/>
        <v>0</v>
      </c>
      <c r="K118" s="4">
        <f t="shared" si="30"/>
        <v>0</v>
      </c>
      <c r="L118" s="4">
        <f t="shared" si="30"/>
        <v>0</v>
      </c>
      <c r="M118" s="4">
        <f t="shared" si="30"/>
        <v>0</v>
      </c>
      <c r="N118" s="8">
        <f t="shared" si="21"/>
        <v>0</v>
      </c>
      <c r="O118" s="8">
        <v>0</v>
      </c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84"/>
      <c r="GR118" s="84"/>
      <c r="GS118" s="84"/>
      <c r="GT118" s="84"/>
      <c r="GU118" s="84"/>
      <c r="GV118" s="84"/>
      <c r="GW118" s="84"/>
      <c r="GX118" s="84"/>
      <c r="GY118" s="84"/>
      <c r="GZ118" s="84"/>
      <c r="HA118" s="84"/>
      <c r="HB118" s="84"/>
      <c r="HC118" s="84"/>
      <c r="HD118" s="84"/>
      <c r="HE118" s="84"/>
      <c r="HF118" s="84"/>
      <c r="HG118" s="84"/>
      <c r="HH118" s="84"/>
      <c r="HI118" s="84"/>
      <c r="HJ118" s="84"/>
      <c r="HK118" s="84"/>
      <c r="HL118" s="84"/>
      <c r="HM118" s="84"/>
      <c r="HN118" s="84"/>
      <c r="HO118" s="84"/>
      <c r="HP118" s="84"/>
      <c r="HQ118" s="84"/>
      <c r="HR118" s="84"/>
      <c r="HS118" s="84"/>
      <c r="HT118" s="84"/>
      <c r="HU118" s="84"/>
      <c r="HV118" s="84"/>
      <c r="HW118" s="84"/>
      <c r="HX118" s="84"/>
      <c r="HY118" s="84"/>
      <c r="HZ118" s="84"/>
      <c r="IA118" s="84"/>
      <c r="IB118" s="84"/>
      <c r="IC118" s="84"/>
      <c r="ID118" s="84"/>
      <c r="IE118" s="84"/>
      <c r="IF118" s="84"/>
      <c r="IG118" s="84"/>
      <c r="IH118" s="84"/>
      <c r="II118" s="84"/>
      <c r="IJ118" s="84"/>
      <c r="IK118" s="84"/>
      <c r="IL118" s="84"/>
      <c r="IM118" s="84"/>
      <c r="IN118" s="84"/>
      <c r="IO118" s="84"/>
      <c r="IP118" s="84"/>
      <c r="IQ118" s="84"/>
      <c r="IR118" s="84"/>
      <c r="IS118" s="84"/>
      <c r="IT118" s="84"/>
    </row>
    <row r="119" spans="1:15" s="83" customFormat="1" ht="18.75" customHeight="1" hidden="1">
      <c r="A119" s="5" t="s">
        <v>14</v>
      </c>
      <c r="B119" s="6">
        <v>951</v>
      </c>
      <c r="C119" s="6" t="s">
        <v>43</v>
      </c>
      <c r="D119" s="7" t="s">
        <v>120</v>
      </c>
      <c r="E119" s="7" t="s">
        <v>16</v>
      </c>
      <c r="F119" s="7" t="s">
        <v>15</v>
      </c>
      <c r="G119" s="7" t="s">
        <v>1</v>
      </c>
      <c r="H119" s="8">
        <f>H120</f>
        <v>0</v>
      </c>
      <c r="I119" s="8">
        <f t="shared" si="30"/>
        <v>0</v>
      </c>
      <c r="J119" s="8">
        <f t="shared" si="30"/>
        <v>0</v>
      </c>
      <c r="K119" s="8">
        <f t="shared" si="30"/>
        <v>0</v>
      </c>
      <c r="L119" s="8">
        <f t="shared" si="30"/>
        <v>0</v>
      </c>
      <c r="M119" s="8">
        <f t="shared" si="30"/>
        <v>0</v>
      </c>
      <c r="N119" s="8">
        <f t="shared" si="21"/>
        <v>0</v>
      </c>
      <c r="O119" s="8">
        <v>0</v>
      </c>
    </row>
    <row r="120" spans="1:15" s="83" customFormat="1" ht="20.25" customHeight="1" hidden="1">
      <c r="A120" s="5" t="s">
        <v>17</v>
      </c>
      <c r="B120" s="6">
        <v>951</v>
      </c>
      <c r="C120" s="6" t="s">
        <v>43</v>
      </c>
      <c r="D120" s="7" t="s">
        <v>120</v>
      </c>
      <c r="E120" s="7" t="s">
        <v>16</v>
      </c>
      <c r="F120" s="7" t="s">
        <v>18</v>
      </c>
      <c r="G120" s="7" t="s">
        <v>8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f t="shared" si="21"/>
        <v>0</v>
      </c>
      <c r="O120" s="8">
        <v>0</v>
      </c>
    </row>
    <row r="121" spans="1:254" s="68" customFormat="1" ht="33" customHeight="1">
      <c r="A121" s="1" t="s">
        <v>47</v>
      </c>
      <c r="B121" s="2">
        <v>951</v>
      </c>
      <c r="C121" s="2" t="s">
        <v>478</v>
      </c>
      <c r="D121" s="3" t="s">
        <v>130</v>
      </c>
      <c r="E121" s="3" t="s">
        <v>1</v>
      </c>
      <c r="F121" s="3" t="s">
        <v>1</v>
      </c>
      <c r="G121" s="3" t="s">
        <v>1</v>
      </c>
      <c r="H121" s="4">
        <f>H122</f>
        <v>1000</v>
      </c>
      <c r="I121" s="4">
        <f aca="true" t="shared" si="31" ref="I121:M122">I122</f>
        <v>0</v>
      </c>
      <c r="J121" s="4">
        <f t="shared" si="31"/>
        <v>0</v>
      </c>
      <c r="K121" s="4">
        <f t="shared" si="31"/>
        <v>0</v>
      </c>
      <c r="L121" s="4">
        <f t="shared" si="31"/>
        <v>0</v>
      </c>
      <c r="M121" s="4">
        <f t="shared" si="31"/>
        <v>0</v>
      </c>
      <c r="N121" s="4">
        <f t="shared" si="21"/>
        <v>1000</v>
      </c>
      <c r="O121" s="4">
        <v>0</v>
      </c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  <c r="GK121" s="84"/>
      <c r="GL121" s="84"/>
      <c r="GM121" s="84"/>
      <c r="GN121" s="84"/>
      <c r="GO121" s="84"/>
      <c r="GP121" s="84"/>
      <c r="GQ121" s="84"/>
      <c r="GR121" s="84"/>
      <c r="GS121" s="84"/>
      <c r="GT121" s="84"/>
      <c r="GU121" s="84"/>
      <c r="GV121" s="84"/>
      <c r="GW121" s="84"/>
      <c r="GX121" s="84"/>
      <c r="GY121" s="84"/>
      <c r="GZ121" s="84"/>
      <c r="HA121" s="84"/>
      <c r="HB121" s="84"/>
      <c r="HC121" s="84"/>
      <c r="HD121" s="84"/>
      <c r="HE121" s="84"/>
      <c r="HF121" s="84"/>
      <c r="HG121" s="84"/>
      <c r="HH121" s="84"/>
      <c r="HI121" s="84"/>
      <c r="HJ121" s="84"/>
      <c r="HK121" s="84"/>
      <c r="HL121" s="84"/>
      <c r="HM121" s="84"/>
      <c r="HN121" s="84"/>
      <c r="HO121" s="84"/>
      <c r="HP121" s="84"/>
      <c r="HQ121" s="84"/>
      <c r="HR121" s="84"/>
      <c r="HS121" s="84"/>
      <c r="HT121" s="84"/>
      <c r="HU121" s="84"/>
      <c r="HV121" s="84"/>
      <c r="HW121" s="84"/>
      <c r="HX121" s="84"/>
      <c r="HY121" s="84"/>
      <c r="HZ121" s="84"/>
      <c r="IA121" s="84"/>
      <c r="IB121" s="84"/>
      <c r="IC121" s="84"/>
      <c r="ID121" s="84"/>
      <c r="IE121" s="84"/>
      <c r="IF121" s="84"/>
      <c r="IG121" s="84"/>
      <c r="IH121" s="84"/>
      <c r="II121" s="84"/>
      <c r="IJ121" s="84"/>
      <c r="IK121" s="84"/>
      <c r="IL121" s="84"/>
      <c r="IM121" s="84"/>
      <c r="IN121" s="84"/>
      <c r="IO121" s="84"/>
      <c r="IP121" s="84"/>
      <c r="IQ121" s="84"/>
      <c r="IR121" s="84"/>
      <c r="IS121" s="84"/>
      <c r="IT121" s="84"/>
    </row>
    <row r="122" spans="1:15" s="83" customFormat="1" ht="19.5" customHeight="1">
      <c r="A122" s="5" t="s">
        <v>14</v>
      </c>
      <c r="B122" s="6">
        <v>951</v>
      </c>
      <c r="C122" s="6" t="s">
        <v>478</v>
      </c>
      <c r="D122" s="7" t="s">
        <v>130</v>
      </c>
      <c r="E122" s="7" t="s">
        <v>16</v>
      </c>
      <c r="F122" s="7">
        <v>220</v>
      </c>
      <c r="G122" s="7" t="s">
        <v>1</v>
      </c>
      <c r="H122" s="8">
        <f>H123</f>
        <v>1000</v>
      </c>
      <c r="I122" s="8">
        <f t="shared" si="31"/>
        <v>0</v>
      </c>
      <c r="J122" s="8">
        <f t="shared" si="31"/>
        <v>0</v>
      </c>
      <c r="K122" s="8">
        <f t="shared" si="31"/>
        <v>0</v>
      </c>
      <c r="L122" s="8">
        <f t="shared" si="31"/>
        <v>0</v>
      </c>
      <c r="M122" s="8">
        <f t="shared" si="31"/>
        <v>0</v>
      </c>
      <c r="N122" s="8">
        <f t="shared" si="21"/>
        <v>1000</v>
      </c>
      <c r="O122" s="8">
        <v>0</v>
      </c>
    </row>
    <row r="123" spans="1:15" s="83" customFormat="1" ht="21" customHeight="1">
      <c r="A123" s="5" t="s">
        <v>17</v>
      </c>
      <c r="B123" s="6">
        <v>951</v>
      </c>
      <c r="C123" s="6" t="s">
        <v>478</v>
      </c>
      <c r="D123" s="7" t="s">
        <v>130</v>
      </c>
      <c r="E123" s="7" t="s">
        <v>16</v>
      </c>
      <c r="F123" s="7">
        <v>346</v>
      </c>
      <c r="G123" s="7">
        <v>100</v>
      </c>
      <c r="H123" s="8">
        <v>1000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f t="shared" si="21"/>
        <v>1000</v>
      </c>
      <c r="O123" s="8">
        <v>0</v>
      </c>
    </row>
    <row r="124" spans="1:254" s="68" customFormat="1" ht="31.5" customHeight="1">
      <c r="A124" s="1" t="s">
        <v>439</v>
      </c>
      <c r="B124" s="2">
        <v>951</v>
      </c>
      <c r="C124" s="32" t="s">
        <v>479</v>
      </c>
      <c r="D124" s="32" t="s">
        <v>438</v>
      </c>
      <c r="E124" s="3"/>
      <c r="F124" s="3"/>
      <c r="G124" s="3"/>
      <c r="H124" s="4">
        <f>H125</f>
        <v>1000</v>
      </c>
      <c r="I124" s="4">
        <f aca="true" t="shared" si="32" ref="I124:M125">I125</f>
        <v>0</v>
      </c>
      <c r="J124" s="4">
        <f t="shared" si="32"/>
        <v>0</v>
      </c>
      <c r="K124" s="4">
        <f t="shared" si="32"/>
        <v>0</v>
      </c>
      <c r="L124" s="4">
        <f t="shared" si="32"/>
        <v>0</v>
      </c>
      <c r="M124" s="4">
        <f t="shared" si="32"/>
        <v>0</v>
      </c>
      <c r="N124" s="8">
        <f t="shared" si="21"/>
        <v>1000</v>
      </c>
      <c r="O124" s="8">
        <v>0</v>
      </c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4"/>
      <c r="FL124" s="84"/>
      <c r="FM124" s="84"/>
      <c r="FN124" s="84"/>
      <c r="FO124" s="84"/>
      <c r="FP124" s="84"/>
      <c r="FQ124" s="84"/>
      <c r="FR124" s="84"/>
      <c r="FS124" s="84"/>
      <c r="FT124" s="84"/>
      <c r="FU124" s="84"/>
      <c r="FV124" s="84"/>
      <c r="FW124" s="84"/>
      <c r="FX124" s="84"/>
      <c r="FY124" s="84"/>
      <c r="FZ124" s="84"/>
      <c r="GA124" s="84"/>
      <c r="GB124" s="84"/>
      <c r="GC124" s="84"/>
      <c r="GD124" s="84"/>
      <c r="GE124" s="84"/>
      <c r="GF124" s="84"/>
      <c r="GG124" s="84"/>
      <c r="GH124" s="84"/>
      <c r="GI124" s="84"/>
      <c r="GJ124" s="84"/>
      <c r="GK124" s="84"/>
      <c r="GL124" s="84"/>
      <c r="GM124" s="84"/>
      <c r="GN124" s="84"/>
      <c r="GO124" s="84"/>
      <c r="GP124" s="84"/>
      <c r="GQ124" s="84"/>
      <c r="GR124" s="84"/>
      <c r="GS124" s="84"/>
      <c r="GT124" s="84"/>
      <c r="GU124" s="84"/>
      <c r="GV124" s="84"/>
      <c r="GW124" s="84"/>
      <c r="GX124" s="84"/>
      <c r="GY124" s="84"/>
      <c r="GZ124" s="84"/>
      <c r="HA124" s="84"/>
      <c r="HB124" s="84"/>
      <c r="HC124" s="84"/>
      <c r="HD124" s="84"/>
      <c r="HE124" s="84"/>
      <c r="HF124" s="84"/>
      <c r="HG124" s="84"/>
      <c r="HH124" s="84"/>
      <c r="HI124" s="84"/>
      <c r="HJ124" s="84"/>
      <c r="HK124" s="84"/>
      <c r="HL124" s="84"/>
      <c r="HM124" s="84"/>
      <c r="HN124" s="84"/>
      <c r="HO124" s="84"/>
      <c r="HP124" s="84"/>
      <c r="HQ124" s="84"/>
      <c r="HR124" s="84"/>
      <c r="HS124" s="84"/>
      <c r="HT124" s="84"/>
      <c r="HU124" s="84"/>
      <c r="HV124" s="84"/>
      <c r="HW124" s="84"/>
      <c r="HX124" s="84"/>
      <c r="HY124" s="84"/>
      <c r="HZ124" s="84"/>
      <c r="IA124" s="84"/>
      <c r="IB124" s="84"/>
      <c r="IC124" s="84"/>
      <c r="ID124" s="84"/>
      <c r="IE124" s="84"/>
      <c r="IF124" s="84"/>
      <c r="IG124" s="84"/>
      <c r="IH124" s="84"/>
      <c r="II124" s="84"/>
      <c r="IJ124" s="84"/>
      <c r="IK124" s="84"/>
      <c r="IL124" s="84"/>
      <c r="IM124" s="84"/>
      <c r="IN124" s="84"/>
      <c r="IO124" s="84"/>
      <c r="IP124" s="84"/>
      <c r="IQ124" s="84"/>
      <c r="IR124" s="84"/>
      <c r="IS124" s="84"/>
      <c r="IT124" s="84"/>
    </row>
    <row r="125" spans="1:15" s="83" customFormat="1" ht="20.25" customHeight="1">
      <c r="A125" s="5" t="s">
        <v>14</v>
      </c>
      <c r="B125" s="6">
        <v>951</v>
      </c>
      <c r="C125" s="33" t="s">
        <v>479</v>
      </c>
      <c r="D125" s="33" t="s">
        <v>438</v>
      </c>
      <c r="E125" s="7">
        <v>244</v>
      </c>
      <c r="F125" s="7">
        <v>220</v>
      </c>
      <c r="G125" s="7"/>
      <c r="H125" s="8">
        <f>H126</f>
        <v>1000</v>
      </c>
      <c r="I125" s="8">
        <f t="shared" si="32"/>
        <v>0</v>
      </c>
      <c r="J125" s="8">
        <f t="shared" si="32"/>
        <v>0</v>
      </c>
      <c r="K125" s="8">
        <f t="shared" si="32"/>
        <v>0</v>
      </c>
      <c r="L125" s="8">
        <f t="shared" si="32"/>
        <v>0</v>
      </c>
      <c r="M125" s="8">
        <f t="shared" si="32"/>
        <v>0</v>
      </c>
      <c r="N125" s="8">
        <f t="shared" si="21"/>
        <v>1000</v>
      </c>
      <c r="O125" s="8">
        <v>0</v>
      </c>
    </row>
    <row r="126" spans="1:15" s="83" customFormat="1" ht="20.25" customHeight="1">
      <c r="A126" s="5" t="s">
        <v>435</v>
      </c>
      <c r="B126" s="6">
        <v>951</v>
      </c>
      <c r="C126" s="33" t="s">
        <v>479</v>
      </c>
      <c r="D126" s="33" t="s">
        <v>438</v>
      </c>
      <c r="E126" s="7">
        <v>244</v>
      </c>
      <c r="F126" s="7">
        <v>346</v>
      </c>
      <c r="G126" s="31" t="s">
        <v>405</v>
      </c>
      <c r="H126" s="8">
        <v>1000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f t="shared" si="21"/>
        <v>1000</v>
      </c>
      <c r="O126" s="8">
        <v>0</v>
      </c>
    </row>
    <row r="127" spans="1:15" s="84" customFormat="1" ht="46.5" customHeight="1" hidden="1">
      <c r="A127" s="1" t="s">
        <v>454</v>
      </c>
      <c r="B127" s="2">
        <v>951</v>
      </c>
      <c r="C127" s="32" t="s">
        <v>83</v>
      </c>
      <c r="D127" s="30" t="s">
        <v>113</v>
      </c>
      <c r="E127" s="3"/>
      <c r="F127" s="3"/>
      <c r="G127" s="3"/>
      <c r="H127" s="4">
        <f aca="true" t="shared" si="33" ref="H127:M127">H128</f>
        <v>0</v>
      </c>
      <c r="I127" s="4">
        <f t="shared" si="33"/>
        <v>0</v>
      </c>
      <c r="J127" s="4">
        <f t="shared" si="33"/>
        <v>0</v>
      </c>
      <c r="K127" s="4">
        <f t="shared" si="33"/>
        <v>0</v>
      </c>
      <c r="L127" s="4">
        <f t="shared" si="33"/>
        <v>0</v>
      </c>
      <c r="M127" s="4">
        <f t="shared" si="33"/>
        <v>0</v>
      </c>
      <c r="N127" s="4">
        <f t="shared" si="21"/>
        <v>0</v>
      </c>
      <c r="O127" s="4">
        <v>0</v>
      </c>
    </row>
    <row r="128" spans="1:15" s="83" customFormat="1" ht="25.5" customHeight="1" hidden="1">
      <c r="A128" s="5" t="s">
        <v>112</v>
      </c>
      <c r="B128" s="6">
        <v>951</v>
      </c>
      <c r="C128" s="33" t="s">
        <v>83</v>
      </c>
      <c r="D128" s="31" t="s">
        <v>113</v>
      </c>
      <c r="E128" s="7">
        <v>244</v>
      </c>
      <c r="F128" s="7">
        <v>340</v>
      </c>
      <c r="G128" s="7"/>
      <c r="H128" s="8">
        <f aca="true" t="shared" si="34" ref="H128:M128">H129</f>
        <v>0</v>
      </c>
      <c r="I128" s="8">
        <f t="shared" si="34"/>
        <v>0</v>
      </c>
      <c r="J128" s="8">
        <f t="shared" si="34"/>
        <v>0</v>
      </c>
      <c r="K128" s="8">
        <f t="shared" si="34"/>
        <v>0</v>
      </c>
      <c r="L128" s="8">
        <f t="shared" si="34"/>
        <v>0</v>
      </c>
      <c r="M128" s="8">
        <f t="shared" si="34"/>
        <v>0</v>
      </c>
      <c r="N128" s="8">
        <f t="shared" si="21"/>
        <v>0</v>
      </c>
      <c r="O128" s="8">
        <v>0</v>
      </c>
    </row>
    <row r="129" spans="1:15" s="83" customFormat="1" ht="33.75" customHeight="1" hidden="1">
      <c r="A129" s="5" t="s">
        <v>431</v>
      </c>
      <c r="B129" s="6">
        <v>951</v>
      </c>
      <c r="C129" s="33" t="s">
        <v>83</v>
      </c>
      <c r="D129" s="31" t="s">
        <v>113</v>
      </c>
      <c r="E129" s="7">
        <v>244</v>
      </c>
      <c r="F129" s="7">
        <v>346</v>
      </c>
      <c r="G129" s="7">
        <v>100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f t="shared" si="21"/>
        <v>0</v>
      </c>
      <c r="O129" s="8">
        <v>0</v>
      </c>
    </row>
    <row r="130" spans="1:254" s="68" customFormat="1" ht="31.5" customHeight="1">
      <c r="A130" s="1" t="s">
        <v>476</v>
      </c>
      <c r="B130" s="2">
        <v>951</v>
      </c>
      <c r="C130" s="2" t="s">
        <v>49</v>
      </c>
      <c r="D130" s="3" t="s">
        <v>122</v>
      </c>
      <c r="E130" s="3" t="s">
        <v>1</v>
      </c>
      <c r="F130" s="3" t="s">
        <v>1</v>
      </c>
      <c r="G130" s="3" t="s">
        <v>1</v>
      </c>
      <c r="H130" s="4">
        <f>H131+H135</f>
        <v>240000</v>
      </c>
      <c r="I130" s="4">
        <f>I131+I135</f>
        <v>237657.06</v>
      </c>
      <c r="J130" s="4">
        <f>J131+J135</f>
        <v>237657.06</v>
      </c>
      <c r="K130" s="4">
        <f>K131</f>
        <v>0</v>
      </c>
      <c r="L130" s="4">
        <f>L131</f>
        <v>0</v>
      </c>
      <c r="M130" s="4">
        <f>M131+M135</f>
        <v>237657.06</v>
      </c>
      <c r="N130" s="4">
        <f t="shared" si="21"/>
        <v>2342.9400000000023</v>
      </c>
      <c r="O130" s="4">
        <v>0</v>
      </c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  <c r="GK130" s="84"/>
      <c r="GL130" s="84"/>
      <c r="GM130" s="84"/>
      <c r="GN130" s="84"/>
      <c r="GO130" s="84"/>
      <c r="GP130" s="84"/>
      <c r="GQ130" s="84"/>
      <c r="GR130" s="84"/>
      <c r="GS130" s="84"/>
      <c r="GT130" s="84"/>
      <c r="GU130" s="84"/>
      <c r="GV130" s="84"/>
      <c r="GW130" s="84"/>
      <c r="GX130" s="84"/>
      <c r="GY130" s="84"/>
      <c r="GZ130" s="84"/>
      <c r="HA130" s="84"/>
      <c r="HB130" s="84"/>
      <c r="HC130" s="84"/>
      <c r="HD130" s="84"/>
      <c r="HE130" s="84"/>
      <c r="HF130" s="84"/>
      <c r="HG130" s="84"/>
      <c r="HH130" s="84"/>
      <c r="HI130" s="84"/>
      <c r="HJ130" s="84"/>
      <c r="HK130" s="84"/>
      <c r="HL130" s="84"/>
      <c r="HM130" s="84"/>
      <c r="HN130" s="84"/>
      <c r="HO130" s="84"/>
      <c r="HP130" s="84"/>
      <c r="HQ130" s="84"/>
      <c r="HR130" s="84"/>
      <c r="HS130" s="84"/>
      <c r="HT130" s="84"/>
      <c r="HU130" s="84"/>
      <c r="HV130" s="84"/>
      <c r="HW130" s="84"/>
      <c r="HX130" s="84"/>
      <c r="HY130" s="84"/>
      <c r="HZ130" s="84"/>
      <c r="IA130" s="84"/>
      <c r="IB130" s="84"/>
      <c r="IC130" s="84"/>
      <c r="ID130" s="84"/>
      <c r="IE130" s="84"/>
      <c r="IF130" s="84"/>
      <c r="IG130" s="84"/>
      <c r="IH130" s="84"/>
      <c r="II130" s="84"/>
      <c r="IJ130" s="84"/>
      <c r="IK130" s="84"/>
      <c r="IL130" s="84"/>
      <c r="IM130" s="84"/>
      <c r="IN130" s="84"/>
      <c r="IO130" s="84"/>
      <c r="IP130" s="84"/>
      <c r="IQ130" s="84"/>
      <c r="IR130" s="84"/>
      <c r="IS130" s="84"/>
      <c r="IT130" s="84"/>
    </row>
    <row r="131" spans="1:15" s="83" customFormat="1" ht="17.25" customHeight="1">
      <c r="A131" s="5" t="s">
        <v>14</v>
      </c>
      <c r="B131" s="6">
        <v>951</v>
      </c>
      <c r="C131" s="6" t="s">
        <v>49</v>
      </c>
      <c r="D131" s="7" t="s">
        <v>122</v>
      </c>
      <c r="E131" s="7" t="s">
        <v>16</v>
      </c>
      <c r="F131" s="7" t="s">
        <v>15</v>
      </c>
      <c r="G131" s="7" t="s">
        <v>1</v>
      </c>
      <c r="H131" s="8">
        <f aca="true" t="shared" si="35" ref="H131:M131">H133+H134</f>
        <v>240000</v>
      </c>
      <c r="I131" s="8">
        <f t="shared" si="35"/>
        <v>237657.06</v>
      </c>
      <c r="J131" s="8">
        <f t="shared" si="35"/>
        <v>237657.06</v>
      </c>
      <c r="K131" s="8">
        <f t="shared" si="35"/>
        <v>0</v>
      </c>
      <c r="L131" s="8">
        <f t="shared" si="35"/>
        <v>0</v>
      </c>
      <c r="M131" s="8">
        <f t="shared" si="35"/>
        <v>237657.06</v>
      </c>
      <c r="N131" s="8">
        <f t="shared" si="21"/>
        <v>2342.9400000000023</v>
      </c>
      <c r="O131" s="8">
        <v>0</v>
      </c>
    </row>
    <row r="132" spans="1:15" s="83" customFormat="1" ht="21.75" customHeight="1" hidden="1">
      <c r="A132" s="5" t="s">
        <v>24</v>
      </c>
      <c r="B132" s="6">
        <v>951</v>
      </c>
      <c r="C132" s="6" t="s">
        <v>49</v>
      </c>
      <c r="D132" s="7" t="s">
        <v>122</v>
      </c>
      <c r="E132" s="7" t="s">
        <v>16</v>
      </c>
      <c r="F132" s="7" t="s">
        <v>25</v>
      </c>
      <c r="G132" s="7">
        <v>100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f>H132-J132</f>
        <v>0</v>
      </c>
      <c r="O132" s="8">
        <v>0</v>
      </c>
    </row>
    <row r="133" spans="1:15" s="83" customFormat="1" ht="21.75" customHeight="1">
      <c r="A133" s="5" t="s">
        <v>24</v>
      </c>
      <c r="B133" s="6">
        <v>951</v>
      </c>
      <c r="C133" s="6" t="s">
        <v>49</v>
      </c>
      <c r="D133" s="7" t="s">
        <v>122</v>
      </c>
      <c r="E133" s="7" t="s">
        <v>16</v>
      </c>
      <c r="F133" s="7" t="s">
        <v>25</v>
      </c>
      <c r="G133" s="7">
        <v>130</v>
      </c>
      <c r="H133" s="8">
        <v>240000</v>
      </c>
      <c r="I133" s="8">
        <v>237657.06</v>
      </c>
      <c r="J133" s="8">
        <v>237657.06</v>
      </c>
      <c r="K133" s="8">
        <v>0</v>
      </c>
      <c r="L133" s="8">
        <v>0</v>
      </c>
      <c r="M133" s="8">
        <v>237657.06</v>
      </c>
      <c r="N133" s="8">
        <f t="shared" si="21"/>
        <v>2342.9400000000023</v>
      </c>
      <c r="O133" s="8">
        <v>0</v>
      </c>
    </row>
    <row r="134" spans="1:15" s="83" customFormat="1" ht="16.5" customHeight="1" hidden="1">
      <c r="A134" s="5" t="s">
        <v>17</v>
      </c>
      <c r="B134" s="6">
        <v>951</v>
      </c>
      <c r="C134" s="6" t="s">
        <v>49</v>
      </c>
      <c r="D134" s="7" t="s">
        <v>122</v>
      </c>
      <c r="E134" s="7" t="s">
        <v>16</v>
      </c>
      <c r="F134" s="7" t="s">
        <v>18</v>
      </c>
      <c r="G134" s="7">
        <v>130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f t="shared" si="21"/>
        <v>0</v>
      </c>
      <c r="O134" s="8">
        <v>0</v>
      </c>
    </row>
    <row r="135" spans="1:15" s="83" customFormat="1" ht="16.5" customHeight="1" hidden="1">
      <c r="A135" s="5" t="s">
        <v>19</v>
      </c>
      <c r="B135" s="6">
        <v>951</v>
      </c>
      <c r="C135" s="6" t="s">
        <v>49</v>
      </c>
      <c r="D135" s="7" t="s">
        <v>122</v>
      </c>
      <c r="E135" s="7" t="s">
        <v>16</v>
      </c>
      <c r="F135" s="7">
        <v>340</v>
      </c>
      <c r="G135" s="7"/>
      <c r="H135" s="8">
        <f>H136+H137</f>
        <v>0</v>
      </c>
      <c r="I135" s="8">
        <f>I136+I137</f>
        <v>0</v>
      </c>
      <c r="J135" s="8">
        <f>J136+J137</f>
        <v>0</v>
      </c>
      <c r="K135" s="8">
        <v>0</v>
      </c>
      <c r="L135" s="8">
        <v>0</v>
      </c>
      <c r="M135" s="8">
        <f>M136+M137</f>
        <v>0</v>
      </c>
      <c r="N135" s="8">
        <f>H135-J135</f>
        <v>0</v>
      </c>
      <c r="O135" s="8">
        <v>0</v>
      </c>
    </row>
    <row r="136" spans="1:15" s="83" customFormat="1" ht="16.5" customHeight="1" hidden="1">
      <c r="A136" s="5" t="s">
        <v>17</v>
      </c>
      <c r="B136" s="6">
        <v>951</v>
      </c>
      <c r="C136" s="6" t="s">
        <v>49</v>
      </c>
      <c r="D136" s="7" t="s">
        <v>122</v>
      </c>
      <c r="E136" s="7" t="s">
        <v>16</v>
      </c>
      <c r="F136" s="7">
        <v>346</v>
      </c>
      <c r="G136" s="7">
        <v>123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>H136-J136</f>
        <v>0</v>
      </c>
      <c r="O136" s="8">
        <v>0</v>
      </c>
    </row>
    <row r="137" spans="1:15" s="83" customFormat="1" ht="16.5" customHeight="1" hidden="1">
      <c r="A137" s="5" t="s">
        <v>17</v>
      </c>
      <c r="B137" s="6">
        <v>951</v>
      </c>
      <c r="C137" s="6" t="s">
        <v>49</v>
      </c>
      <c r="D137" s="7" t="s">
        <v>122</v>
      </c>
      <c r="E137" s="7" t="s">
        <v>16</v>
      </c>
      <c r="F137" s="7">
        <v>346</v>
      </c>
      <c r="G137" s="7">
        <v>130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f>H137-J137</f>
        <v>0</v>
      </c>
      <c r="O137" s="8">
        <v>0</v>
      </c>
    </row>
    <row r="138" spans="1:254" s="68" customFormat="1" ht="34.5" customHeight="1" hidden="1">
      <c r="A138" s="1" t="s">
        <v>89</v>
      </c>
      <c r="B138" s="2">
        <v>951</v>
      </c>
      <c r="C138" s="3" t="s">
        <v>49</v>
      </c>
      <c r="D138" s="3" t="s">
        <v>91</v>
      </c>
      <c r="E138" s="3"/>
      <c r="F138" s="3"/>
      <c r="G138" s="3"/>
      <c r="H138" s="4">
        <f>H139</f>
        <v>0</v>
      </c>
      <c r="I138" s="4">
        <f aca="true" t="shared" si="36" ref="I138:M139">I139</f>
        <v>0</v>
      </c>
      <c r="J138" s="4">
        <f t="shared" si="36"/>
        <v>0</v>
      </c>
      <c r="K138" s="4">
        <f t="shared" si="36"/>
        <v>0</v>
      </c>
      <c r="L138" s="4">
        <f t="shared" si="36"/>
        <v>0</v>
      </c>
      <c r="M138" s="4">
        <f t="shared" si="36"/>
        <v>0</v>
      </c>
      <c r="N138" s="8">
        <f t="shared" si="21"/>
        <v>0</v>
      </c>
      <c r="O138" s="8">
        <v>0</v>
      </c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4"/>
      <c r="ES138" s="84"/>
      <c r="ET138" s="84"/>
      <c r="EU138" s="84"/>
      <c r="EV138" s="84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4"/>
      <c r="FI138" s="84"/>
      <c r="FJ138" s="84"/>
      <c r="FK138" s="84"/>
      <c r="FL138" s="84"/>
      <c r="FM138" s="84"/>
      <c r="FN138" s="84"/>
      <c r="FO138" s="84"/>
      <c r="FP138" s="84"/>
      <c r="FQ138" s="84"/>
      <c r="FR138" s="84"/>
      <c r="FS138" s="84"/>
      <c r="FT138" s="84"/>
      <c r="FU138" s="84"/>
      <c r="FV138" s="84"/>
      <c r="FW138" s="84"/>
      <c r="FX138" s="84"/>
      <c r="FY138" s="84"/>
      <c r="FZ138" s="84"/>
      <c r="GA138" s="84"/>
      <c r="GB138" s="84"/>
      <c r="GC138" s="84"/>
      <c r="GD138" s="84"/>
      <c r="GE138" s="84"/>
      <c r="GF138" s="84"/>
      <c r="GG138" s="84"/>
      <c r="GH138" s="84"/>
      <c r="GI138" s="84"/>
      <c r="GJ138" s="84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84"/>
      <c r="HW138" s="84"/>
      <c r="HX138" s="84"/>
      <c r="HY138" s="84"/>
      <c r="HZ138" s="84"/>
      <c r="IA138" s="84"/>
      <c r="IB138" s="84"/>
      <c r="IC138" s="84"/>
      <c r="ID138" s="84"/>
      <c r="IE138" s="84"/>
      <c r="IF138" s="84"/>
      <c r="IG138" s="84"/>
      <c r="IH138" s="84"/>
      <c r="II138" s="84"/>
      <c r="IJ138" s="84"/>
      <c r="IK138" s="84"/>
      <c r="IL138" s="84"/>
      <c r="IM138" s="84"/>
      <c r="IN138" s="84"/>
      <c r="IO138" s="84"/>
      <c r="IP138" s="84"/>
      <c r="IQ138" s="84"/>
      <c r="IR138" s="84"/>
      <c r="IS138" s="84"/>
      <c r="IT138" s="84"/>
    </row>
    <row r="139" spans="1:15" s="83" customFormat="1" ht="16.5" customHeight="1" hidden="1">
      <c r="A139" s="5" t="s">
        <v>90</v>
      </c>
      <c r="B139" s="6">
        <v>951</v>
      </c>
      <c r="C139" s="7" t="s">
        <v>49</v>
      </c>
      <c r="D139" s="7" t="s">
        <v>91</v>
      </c>
      <c r="E139" s="7" t="s">
        <v>16</v>
      </c>
      <c r="F139" s="7">
        <v>310</v>
      </c>
      <c r="G139" s="7"/>
      <c r="H139" s="8">
        <f>H140</f>
        <v>0</v>
      </c>
      <c r="I139" s="8">
        <f t="shared" si="36"/>
        <v>0</v>
      </c>
      <c r="J139" s="8">
        <f t="shared" si="36"/>
        <v>0</v>
      </c>
      <c r="K139" s="8">
        <f t="shared" si="36"/>
        <v>0</v>
      </c>
      <c r="L139" s="8">
        <f t="shared" si="36"/>
        <v>0</v>
      </c>
      <c r="M139" s="8">
        <f t="shared" si="36"/>
        <v>0</v>
      </c>
      <c r="N139" s="8">
        <f t="shared" si="21"/>
        <v>0</v>
      </c>
      <c r="O139" s="8">
        <v>0</v>
      </c>
    </row>
    <row r="140" spans="1:15" s="83" customFormat="1" ht="16.5" customHeight="1" hidden="1">
      <c r="A140" s="5" t="s">
        <v>90</v>
      </c>
      <c r="B140" s="6">
        <v>951</v>
      </c>
      <c r="C140" s="7" t="s">
        <v>49</v>
      </c>
      <c r="D140" s="7" t="s">
        <v>91</v>
      </c>
      <c r="E140" s="7" t="s">
        <v>16</v>
      </c>
      <c r="F140" s="7">
        <v>310</v>
      </c>
      <c r="G140" s="7">
        <v>26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f t="shared" si="21"/>
        <v>0</v>
      </c>
      <c r="O140" s="8">
        <v>0</v>
      </c>
    </row>
    <row r="141" spans="1:254" s="68" customFormat="1" ht="126" customHeight="1" hidden="1">
      <c r="A141" s="1" t="s">
        <v>92</v>
      </c>
      <c r="B141" s="2">
        <v>951</v>
      </c>
      <c r="C141" s="3" t="s">
        <v>49</v>
      </c>
      <c r="D141" s="30" t="s">
        <v>93</v>
      </c>
      <c r="E141" s="3" t="s">
        <v>1</v>
      </c>
      <c r="F141" s="3" t="s">
        <v>1</v>
      </c>
      <c r="G141" s="3" t="s">
        <v>1</v>
      </c>
      <c r="H141" s="4">
        <f>H142</f>
        <v>0</v>
      </c>
      <c r="I141" s="4">
        <f aca="true" t="shared" si="37" ref="I141:M142">I142</f>
        <v>0</v>
      </c>
      <c r="J141" s="4">
        <f t="shared" si="37"/>
        <v>0</v>
      </c>
      <c r="K141" s="4">
        <f t="shared" si="37"/>
        <v>0</v>
      </c>
      <c r="L141" s="4">
        <f t="shared" si="37"/>
        <v>0</v>
      </c>
      <c r="M141" s="4">
        <f t="shared" si="37"/>
        <v>0</v>
      </c>
      <c r="N141" s="8">
        <f t="shared" si="21"/>
        <v>0</v>
      </c>
      <c r="O141" s="8">
        <v>0</v>
      </c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  <c r="IS141" s="84"/>
      <c r="IT141" s="84"/>
    </row>
    <row r="142" spans="1:15" s="83" customFormat="1" ht="16.5" customHeight="1" hidden="1">
      <c r="A142" s="5" t="s">
        <v>19</v>
      </c>
      <c r="B142" s="6">
        <v>951</v>
      </c>
      <c r="C142" s="7" t="s">
        <v>49</v>
      </c>
      <c r="D142" s="31" t="s">
        <v>93</v>
      </c>
      <c r="E142" s="7">
        <v>414</v>
      </c>
      <c r="F142" s="7">
        <v>310</v>
      </c>
      <c r="G142" s="7" t="s">
        <v>1</v>
      </c>
      <c r="H142" s="8">
        <f>H143</f>
        <v>0</v>
      </c>
      <c r="I142" s="8">
        <f t="shared" si="37"/>
        <v>0</v>
      </c>
      <c r="J142" s="8">
        <f t="shared" si="37"/>
        <v>0</v>
      </c>
      <c r="K142" s="8">
        <f t="shared" si="37"/>
        <v>0</v>
      </c>
      <c r="L142" s="8">
        <f t="shared" si="37"/>
        <v>0</v>
      </c>
      <c r="M142" s="8">
        <f t="shared" si="37"/>
        <v>0</v>
      </c>
      <c r="N142" s="8">
        <f t="shared" si="21"/>
        <v>0</v>
      </c>
      <c r="O142" s="8">
        <v>0</v>
      </c>
    </row>
    <row r="143" spans="1:15" s="83" customFormat="1" ht="16.5" customHeight="1" hidden="1">
      <c r="A143" s="5" t="s">
        <v>19</v>
      </c>
      <c r="B143" s="6">
        <v>951</v>
      </c>
      <c r="C143" s="7" t="s">
        <v>49</v>
      </c>
      <c r="D143" s="31" t="s">
        <v>93</v>
      </c>
      <c r="E143" s="7">
        <v>414</v>
      </c>
      <c r="F143" s="7">
        <v>310</v>
      </c>
      <c r="G143" s="31" t="s">
        <v>85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f t="shared" si="21"/>
        <v>0</v>
      </c>
      <c r="O143" s="8">
        <v>0</v>
      </c>
    </row>
    <row r="144" spans="1:254" s="68" customFormat="1" ht="45" customHeight="1" hidden="1">
      <c r="A144" s="1" t="s">
        <v>78</v>
      </c>
      <c r="B144" s="2">
        <v>951</v>
      </c>
      <c r="C144" s="3" t="s">
        <v>49</v>
      </c>
      <c r="D144" s="3" t="s">
        <v>79</v>
      </c>
      <c r="E144" s="3" t="s">
        <v>1</v>
      </c>
      <c r="F144" s="3" t="s">
        <v>1</v>
      </c>
      <c r="G144" s="3" t="s">
        <v>1</v>
      </c>
      <c r="H144" s="4">
        <f aca="true" t="shared" si="38" ref="H144:J145">H145</f>
        <v>0</v>
      </c>
      <c r="I144" s="4">
        <f t="shared" si="38"/>
        <v>0</v>
      </c>
      <c r="J144" s="4">
        <f t="shared" si="38"/>
        <v>0</v>
      </c>
      <c r="K144" s="4">
        <f aca="true" t="shared" si="39" ref="K144:M145">K145</f>
        <v>0</v>
      </c>
      <c r="L144" s="4">
        <f t="shared" si="39"/>
        <v>0</v>
      </c>
      <c r="M144" s="4">
        <f t="shared" si="39"/>
        <v>0</v>
      </c>
      <c r="N144" s="8">
        <f t="shared" si="21"/>
        <v>0</v>
      </c>
      <c r="O144" s="8">
        <v>0</v>
      </c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  <c r="IS144" s="84"/>
      <c r="IT144" s="84"/>
    </row>
    <row r="145" spans="1:15" s="83" customFormat="1" ht="15.75" customHeight="1" hidden="1">
      <c r="A145" s="5" t="s">
        <v>14</v>
      </c>
      <c r="B145" s="6">
        <v>951</v>
      </c>
      <c r="C145" s="7" t="s">
        <v>49</v>
      </c>
      <c r="D145" s="7" t="s">
        <v>79</v>
      </c>
      <c r="E145" s="7" t="s">
        <v>80</v>
      </c>
      <c r="F145" s="7" t="s">
        <v>15</v>
      </c>
      <c r="G145" s="7" t="s">
        <v>1</v>
      </c>
      <c r="H145" s="8">
        <f t="shared" si="38"/>
        <v>0</v>
      </c>
      <c r="I145" s="8">
        <f t="shared" si="38"/>
        <v>0</v>
      </c>
      <c r="J145" s="8">
        <f t="shared" si="38"/>
        <v>0</v>
      </c>
      <c r="K145" s="8">
        <f t="shared" si="39"/>
        <v>0</v>
      </c>
      <c r="L145" s="8">
        <f t="shared" si="39"/>
        <v>0</v>
      </c>
      <c r="M145" s="8">
        <f t="shared" si="39"/>
        <v>0</v>
      </c>
      <c r="N145" s="8">
        <f t="shared" si="21"/>
        <v>0</v>
      </c>
      <c r="O145" s="8">
        <v>0</v>
      </c>
    </row>
    <row r="146" spans="1:15" s="83" customFormat="1" ht="20.25" customHeight="1" hidden="1">
      <c r="A146" s="5" t="s">
        <v>24</v>
      </c>
      <c r="B146" s="6">
        <v>951</v>
      </c>
      <c r="C146" s="7" t="s">
        <v>49</v>
      </c>
      <c r="D146" s="7" t="s">
        <v>79</v>
      </c>
      <c r="E146" s="7" t="s">
        <v>80</v>
      </c>
      <c r="F146" s="7" t="s">
        <v>25</v>
      </c>
      <c r="G146" s="7" t="s">
        <v>62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f t="shared" si="21"/>
        <v>0</v>
      </c>
      <c r="O146" s="8">
        <v>0</v>
      </c>
    </row>
    <row r="147" spans="1:254" s="68" customFormat="1" ht="69.75" customHeight="1" hidden="1">
      <c r="A147" s="1" t="s">
        <v>81</v>
      </c>
      <c r="B147" s="2">
        <v>951</v>
      </c>
      <c r="C147" s="3" t="s">
        <v>49</v>
      </c>
      <c r="D147" s="3" t="s">
        <v>82</v>
      </c>
      <c r="E147" s="3" t="s">
        <v>1</v>
      </c>
      <c r="F147" s="3" t="s">
        <v>1</v>
      </c>
      <c r="G147" s="3" t="s">
        <v>1</v>
      </c>
      <c r="H147" s="4">
        <f aca="true" t="shared" si="40" ref="H147:J148">H148</f>
        <v>0</v>
      </c>
      <c r="I147" s="4">
        <f t="shared" si="40"/>
        <v>0</v>
      </c>
      <c r="J147" s="4">
        <f t="shared" si="40"/>
        <v>0</v>
      </c>
      <c r="K147" s="4">
        <f aca="true" t="shared" si="41" ref="K147:M148">K148</f>
        <v>0</v>
      </c>
      <c r="L147" s="4">
        <f t="shared" si="41"/>
        <v>0</v>
      </c>
      <c r="M147" s="4">
        <f t="shared" si="41"/>
        <v>0</v>
      </c>
      <c r="N147" s="8">
        <f t="shared" si="21"/>
        <v>0</v>
      </c>
      <c r="O147" s="8">
        <v>0</v>
      </c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4"/>
      <c r="IC147" s="84"/>
      <c r="ID147" s="84"/>
      <c r="IE147" s="84"/>
      <c r="IF147" s="84"/>
      <c r="IG147" s="84"/>
      <c r="IH147" s="84"/>
      <c r="II147" s="84"/>
      <c r="IJ147" s="84"/>
      <c r="IK147" s="84"/>
      <c r="IL147" s="84"/>
      <c r="IM147" s="84"/>
      <c r="IN147" s="84"/>
      <c r="IO147" s="84"/>
      <c r="IP147" s="84"/>
      <c r="IQ147" s="84"/>
      <c r="IR147" s="84"/>
      <c r="IS147" s="84"/>
      <c r="IT147" s="84"/>
    </row>
    <row r="148" spans="1:15" s="83" customFormat="1" ht="15.75" customHeight="1" hidden="1">
      <c r="A148" s="5" t="s">
        <v>14</v>
      </c>
      <c r="B148" s="6">
        <v>951</v>
      </c>
      <c r="C148" s="7" t="s">
        <v>49</v>
      </c>
      <c r="D148" s="7" t="s">
        <v>82</v>
      </c>
      <c r="E148" s="7">
        <v>414</v>
      </c>
      <c r="F148" s="7" t="s">
        <v>15</v>
      </c>
      <c r="G148" s="7" t="s">
        <v>1</v>
      </c>
      <c r="H148" s="8">
        <f t="shared" si="40"/>
        <v>0</v>
      </c>
      <c r="I148" s="8">
        <f t="shared" si="40"/>
        <v>0</v>
      </c>
      <c r="J148" s="8">
        <f t="shared" si="40"/>
        <v>0</v>
      </c>
      <c r="K148" s="8">
        <f t="shared" si="41"/>
        <v>0</v>
      </c>
      <c r="L148" s="8">
        <f t="shared" si="41"/>
        <v>0</v>
      </c>
      <c r="M148" s="8">
        <f t="shared" si="41"/>
        <v>0</v>
      </c>
      <c r="N148" s="8">
        <f t="shared" si="21"/>
        <v>0</v>
      </c>
      <c r="O148" s="8">
        <v>0</v>
      </c>
    </row>
    <row r="149" spans="1:15" s="83" customFormat="1" ht="17.25" customHeight="1" hidden="1">
      <c r="A149" s="5" t="s">
        <v>17</v>
      </c>
      <c r="B149" s="6">
        <v>951</v>
      </c>
      <c r="C149" s="7" t="s">
        <v>49</v>
      </c>
      <c r="D149" s="7" t="s">
        <v>82</v>
      </c>
      <c r="E149" s="7">
        <v>414</v>
      </c>
      <c r="F149" s="7" t="s">
        <v>18</v>
      </c>
      <c r="G149" s="7" t="s">
        <v>62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f t="shared" si="21"/>
        <v>0</v>
      </c>
      <c r="O149" s="8">
        <v>0</v>
      </c>
    </row>
    <row r="150" spans="1:254" s="68" customFormat="1" ht="34.5" customHeight="1" hidden="1">
      <c r="A150" s="1" t="s">
        <v>369</v>
      </c>
      <c r="B150" s="2">
        <v>951</v>
      </c>
      <c r="C150" s="2" t="s">
        <v>49</v>
      </c>
      <c r="D150" s="2">
        <v>9990028970</v>
      </c>
      <c r="E150" s="3" t="s">
        <v>1</v>
      </c>
      <c r="F150" s="3" t="s">
        <v>1</v>
      </c>
      <c r="G150" s="3" t="s">
        <v>1</v>
      </c>
      <c r="H150" s="4">
        <f aca="true" t="shared" si="42" ref="H150:M150">H151</f>
        <v>0</v>
      </c>
      <c r="I150" s="4">
        <f t="shared" si="42"/>
        <v>0</v>
      </c>
      <c r="J150" s="4">
        <f t="shared" si="42"/>
        <v>0</v>
      </c>
      <c r="K150" s="4">
        <f t="shared" si="42"/>
        <v>0</v>
      </c>
      <c r="L150" s="4">
        <f t="shared" si="42"/>
        <v>0</v>
      </c>
      <c r="M150" s="4">
        <f t="shared" si="42"/>
        <v>0</v>
      </c>
      <c r="N150" s="8">
        <f t="shared" si="21"/>
        <v>0</v>
      </c>
      <c r="O150" s="8">
        <v>0</v>
      </c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  <c r="GK150" s="84"/>
      <c r="GL150" s="84"/>
      <c r="GM150" s="84"/>
      <c r="GN150" s="84"/>
      <c r="GO150" s="84"/>
      <c r="GP150" s="84"/>
      <c r="GQ150" s="84"/>
      <c r="GR150" s="84"/>
      <c r="GS150" s="84"/>
      <c r="GT150" s="84"/>
      <c r="GU150" s="84"/>
      <c r="GV150" s="84"/>
      <c r="GW150" s="84"/>
      <c r="GX150" s="84"/>
      <c r="GY150" s="84"/>
      <c r="GZ150" s="84"/>
      <c r="HA150" s="84"/>
      <c r="HB150" s="84"/>
      <c r="HC150" s="84"/>
      <c r="HD150" s="84"/>
      <c r="HE150" s="84"/>
      <c r="HF150" s="84"/>
      <c r="HG150" s="84"/>
      <c r="HH150" s="84"/>
      <c r="HI150" s="84"/>
      <c r="HJ150" s="84"/>
      <c r="HK150" s="84"/>
      <c r="HL150" s="84"/>
      <c r="HM150" s="84"/>
      <c r="HN150" s="84"/>
      <c r="HO150" s="84"/>
      <c r="HP150" s="84"/>
      <c r="HQ150" s="84"/>
      <c r="HR150" s="84"/>
      <c r="HS150" s="84"/>
      <c r="HT150" s="84"/>
      <c r="HU150" s="84"/>
      <c r="HV150" s="84"/>
      <c r="HW150" s="84"/>
      <c r="HX150" s="84"/>
      <c r="HY150" s="84"/>
      <c r="HZ150" s="84"/>
      <c r="IA150" s="84"/>
      <c r="IB150" s="84"/>
      <c r="IC150" s="84"/>
      <c r="ID150" s="84"/>
      <c r="IE150" s="84"/>
      <c r="IF150" s="84"/>
      <c r="IG150" s="84"/>
      <c r="IH150" s="84"/>
      <c r="II150" s="84"/>
      <c r="IJ150" s="84"/>
      <c r="IK150" s="84"/>
      <c r="IL150" s="84"/>
      <c r="IM150" s="84"/>
      <c r="IN150" s="84"/>
      <c r="IO150" s="84"/>
      <c r="IP150" s="84"/>
      <c r="IQ150" s="84"/>
      <c r="IR150" s="84"/>
      <c r="IS150" s="84"/>
      <c r="IT150" s="84"/>
    </row>
    <row r="151" spans="1:15" s="83" customFormat="1" ht="17.25" customHeight="1" hidden="1">
      <c r="A151" s="5" t="s">
        <v>28</v>
      </c>
      <c r="B151" s="6">
        <v>951</v>
      </c>
      <c r="C151" s="6" t="s">
        <v>49</v>
      </c>
      <c r="D151" s="6">
        <v>9990028970</v>
      </c>
      <c r="E151" s="7">
        <v>540</v>
      </c>
      <c r="F151" s="7">
        <v>250</v>
      </c>
      <c r="G151" s="7" t="s">
        <v>1</v>
      </c>
      <c r="H151" s="8">
        <f>H152</f>
        <v>0</v>
      </c>
      <c r="I151" s="8">
        <f>I152</f>
        <v>0</v>
      </c>
      <c r="J151" s="8">
        <f>J152</f>
        <v>0</v>
      </c>
      <c r="K151" s="8">
        <f>K152+K153</f>
        <v>0</v>
      </c>
      <c r="L151" s="8">
        <f>L152+L153</f>
        <v>0</v>
      </c>
      <c r="M151" s="8">
        <f>M152</f>
        <v>0</v>
      </c>
      <c r="N151" s="8">
        <f t="shared" si="21"/>
        <v>0</v>
      </c>
      <c r="O151" s="8">
        <v>0</v>
      </c>
    </row>
    <row r="152" spans="1:15" s="83" customFormat="1" ht="34.5" customHeight="1" hidden="1">
      <c r="A152" s="5" t="s">
        <v>31</v>
      </c>
      <c r="B152" s="6">
        <v>951</v>
      </c>
      <c r="C152" s="6" t="s">
        <v>49</v>
      </c>
      <c r="D152" s="6">
        <v>9990028970</v>
      </c>
      <c r="E152" s="7">
        <v>540</v>
      </c>
      <c r="F152" s="7">
        <v>251</v>
      </c>
      <c r="G152" s="31" t="s">
        <v>370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f t="shared" si="21"/>
        <v>0</v>
      </c>
      <c r="O152" s="8">
        <v>0</v>
      </c>
    </row>
    <row r="153" spans="1:254" s="68" customFormat="1" ht="44.25" customHeight="1">
      <c r="A153" s="1" t="s">
        <v>437</v>
      </c>
      <c r="B153" s="2">
        <v>951</v>
      </c>
      <c r="C153" s="2" t="s">
        <v>344</v>
      </c>
      <c r="D153" s="3" t="s">
        <v>116</v>
      </c>
      <c r="E153" s="3" t="s">
        <v>1</v>
      </c>
      <c r="F153" s="3" t="s">
        <v>1</v>
      </c>
      <c r="G153" s="3" t="s">
        <v>1</v>
      </c>
      <c r="H153" s="4">
        <f>H154+H156</f>
        <v>100000</v>
      </c>
      <c r="I153" s="4">
        <f>I154+I156</f>
        <v>16000</v>
      </c>
      <c r="J153" s="4">
        <f>J154+J156</f>
        <v>16000</v>
      </c>
      <c r="K153" s="4">
        <f>K154+K156</f>
        <v>0</v>
      </c>
      <c r="L153" s="4">
        <f>L156</f>
        <v>0</v>
      </c>
      <c r="M153" s="4">
        <f>M154+M156</f>
        <v>16000</v>
      </c>
      <c r="N153" s="8">
        <f t="shared" si="21"/>
        <v>84000</v>
      </c>
      <c r="O153" s="8">
        <v>0</v>
      </c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  <c r="GK153" s="84"/>
      <c r="GL153" s="84"/>
      <c r="GM153" s="84"/>
      <c r="GN153" s="84"/>
      <c r="GO153" s="84"/>
      <c r="GP153" s="84"/>
      <c r="GQ153" s="84"/>
      <c r="GR153" s="84"/>
      <c r="GS153" s="84"/>
      <c r="GT153" s="84"/>
      <c r="GU153" s="84"/>
      <c r="GV153" s="84"/>
      <c r="GW153" s="84"/>
      <c r="GX153" s="84"/>
      <c r="GY153" s="84"/>
      <c r="GZ153" s="84"/>
      <c r="HA153" s="84"/>
      <c r="HB153" s="84"/>
      <c r="HC153" s="84"/>
      <c r="HD153" s="84"/>
      <c r="HE153" s="84"/>
      <c r="HF153" s="84"/>
      <c r="HG153" s="84"/>
      <c r="HH153" s="84"/>
      <c r="HI153" s="84"/>
      <c r="HJ153" s="84"/>
      <c r="HK153" s="84"/>
      <c r="HL153" s="84"/>
      <c r="HM153" s="84"/>
      <c r="HN153" s="84"/>
      <c r="HO153" s="84"/>
      <c r="HP153" s="84"/>
      <c r="HQ153" s="84"/>
      <c r="HR153" s="84"/>
      <c r="HS153" s="84"/>
      <c r="HT153" s="84"/>
      <c r="HU153" s="84"/>
      <c r="HV153" s="84"/>
      <c r="HW153" s="84"/>
      <c r="HX153" s="84"/>
      <c r="HY153" s="84"/>
      <c r="HZ153" s="84"/>
      <c r="IA153" s="84"/>
      <c r="IB153" s="84"/>
      <c r="IC153" s="84"/>
      <c r="ID153" s="84"/>
      <c r="IE153" s="84"/>
      <c r="IF153" s="84"/>
      <c r="IG153" s="84"/>
      <c r="IH153" s="84"/>
      <c r="II153" s="84"/>
      <c r="IJ153" s="84"/>
      <c r="IK153" s="84"/>
      <c r="IL153" s="84"/>
      <c r="IM153" s="84"/>
      <c r="IN153" s="84"/>
      <c r="IO153" s="84"/>
      <c r="IP153" s="84"/>
      <c r="IQ153" s="84"/>
      <c r="IR153" s="84"/>
      <c r="IS153" s="84"/>
      <c r="IT153" s="84"/>
    </row>
    <row r="154" spans="1:15" s="83" customFormat="1" ht="16.5" customHeight="1">
      <c r="A154" s="5" t="s">
        <v>14</v>
      </c>
      <c r="B154" s="6">
        <v>951</v>
      </c>
      <c r="C154" s="6" t="s">
        <v>344</v>
      </c>
      <c r="D154" s="6">
        <v>9990028990</v>
      </c>
      <c r="E154" s="7">
        <v>244</v>
      </c>
      <c r="F154" s="7" t="s">
        <v>15</v>
      </c>
      <c r="G154" s="7" t="s">
        <v>1</v>
      </c>
      <c r="H154" s="8">
        <f aca="true" t="shared" si="43" ref="H154:M154">H155</f>
        <v>7000</v>
      </c>
      <c r="I154" s="8">
        <f t="shared" si="43"/>
        <v>7000</v>
      </c>
      <c r="J154" s="8">
        <f t="shared" si="43"/>
        <v>7000</v>
      </c>
      <c r="K154" s="8">
        <f t="shared" si="43"/>
        <v>0</v>
      </c>
      <c r="L154" s="8">
        <f t="shared" si="43"/>
        <v>0</v>
      </c>
      <c r="M154" s="8">
        <f t="shared" si="43"/>
        <v>7000</v>
      </c>
      <c r="N154" s="8">
        <f>H154-J154</f>
        <v>0</v>
      </c>
      <c r="O154" s="8">
        <v>0</v>
      </c>
    </row>
    <row r="155" spans="1:15" s="83" customFormat="1" ht="15.75" customHeight="1">
      <c r="A155" s="5" t="s">
        <v>17</v>
      </c>
      <c r="B155" s="6">
        <v>951</v>
      </c>
      <c r="C155" s="6" t="s">
        <v>344</v>
      </c>
      <c r="D155" s="6">
        <v>9990028990</v>
      </c>
      <c r="E155" s="7">
        <v>244</v>
      </c>
      <c r="F155" s="7" t="s">
        <v>18</v>
      </c>
      <c r="G155" s="31" t="s">
        <v>405</v>
      </c>
      <c r="H155" s="8">
        <v>7000</v>
      </c>
      <c r="I155" s="8">
        <v>7000</v>
      </c>
      <c r="J155" s="8">
        <v>7000</v>
      </c>
      <c r="K155" s="8">
        <v>0</v>
      </c>
      <c r="L155" s="8">
        <v>0</v>
      </c>
      <c r="M155" s="8">
        <v>7000</v>
      </c>
      <c r="N155" s="8">
        <f>H155-J155</f>
        <v>0</v>
      </c>
      <c r="O155" s="8">
        <v>0</v>
      </c>
    </row>
    <row r="156" spans="1:15" s="83" customFormat="1" ht="16.5" customHeight="1">
      <c r="A156" s="5" t="s">
        <v>14</v>
      </c>
      <c r="B156" s="6">
        <v>951</v>
      </c>
      <c r="C156" s="6" t="s">
        <v>344</v>
      </c>
      <c r="D156" s="6">
        <v>9990028990</v>
      </c>
      <c r="E156" s="7">
        <v>245</v>
      </c>
      <c r="F156" s="7" t="s">
        <v>15</v>
      </c>
      <c r="G156" s="7" t="s">
        <v>1</v>
      </c>
      <c r="H156" s="8">
        <f>H157+H158</f>
        <v>93000</v>
      </c>
      <c r="I156" s="8">
        <f>I157+I158</f>
        <v>9000</v>
      </c>
      <c r="J156" s="8">
        <f>J157+J158</f>
        <v>9000</v>
      </c>
      <c r="K156" s="8">
        <f>K157</f>
        <v>0</v>
      </c>
      <c r="L156" s="8">
        <f>L157</f>
        <v>0</v>
      </c>
      <c r="M156" s="8">
        <f>M157+M158</f>
        <v>9000</v>
      </c>
      <c r="N156" s="8">
        <f t="shared" si="21"/>
        <v>84000</v>
      </c>
      <c r="O156" s="8">
        <v>0</v>
      </c>
    </row>
    <row r="157" spans="1:15" s="83" customFormat="1" ht="15.75" customHeight="1">
      <c r="A157" s="5" t="s">
        <v>17</v>
      </c>
      <c r="B157" s="6">
        <v>951</v>
      </c>
      <c r="C157" s="6" t="s">
        <v>344</v>
      </c>
      <c r="D157" s="6">
        <v>9990028990</v>
      </c>
      <c r="E157" s="7">
        <v>245</v>
      </c>
      <c r="F157" s="7" t="s">
        <v>18</v>
      </c>
      <c r="G157" s="31" t="s">
        <v>405</v>
      </c>
      <c r="H157" s="8">
        <v>93000</v>
      </c>
      <c r="I157" s="8">
        <v>9000</v>
      </c>
      <c r="J157" s="8">
        <v>9000</v>
      </c>
      <c r="K157" s="8">
        <v>0</v>
      </c>
      <c r="L157" s="8">
        <v>0</v>
      </c>
      <c r="M157" s="8">
        <v>9000</v>
      </c>
      <c r="N157" s="8">
        <f t="shared" si="21"/>
        <v>84000</v>
      </c>
      <c r="O157" s="8">
        <v>0</v>
      </c>
    </row>
    <row r="158" spans="1:15" s="83" customFormat="1" ht="15.75" customHeight="1" hidden="1">
      <c r="A158" s="5" t="s">
        <v>17</v>
      </c>
      <c r="B158" s="6">
        <v>951</v>
      </c>
      <c r="C158" s="6" t="s">
        <v>344</v>
      </c>
      <c r="D158" s="6">
        <v>9990028990</v>
      </c>
      <c r="E158" s="7">
        <v>245</v>
      </c>
      <c r="F158" s="7" t="s">
        <v>18</v>
      </c>
      <c r="G158" s="31" t="s">
        <v>442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f>H158-J158</f>
        <v>0</v>
      </c>
      <c r="O158" s="8">
        <v>0</v>
      </c>
    </row>
    <row r="159" spans="1:254" s="68" customFormat="1" ht="34.5" customHeight="1" hidden="1">
      <c r="A159" s="1" t="s">
        <v>496</v>
      </c>
      <c r="B159" s="32">
        <v>951</v>
      </c>
      <c r="C159" s="32" t="s">
        <v>86</v>
      </c>
      <c r="D159" s="32" t="s">
        <v>497</v>
      </c>
      <c r="E159" s="30"/>
      <c r="F159" s="30"/>
      <c r="G159" s="30"/>
      <c r="H159" s="4">
        <f aca="true" t="shared" si="44" ref="H159:M159">H160</f>
        <v>0</v>
      </c>
      <c r="I159" s="4">
        <f t="shared" si="44"/>
        <v>0</v>
      </c>
      <c r="J159" s="4">
        <f t="shared" si="44"/>
        <v>0</v>
      </c>
      <c r="K159" s="4">
        <f t="shared" si="44"/>
        <v>0</v>
      </c>
      <c r="L159" s="4">
        <f t="shared" si="44"/>
        <v>0</v>
      </c>
      <c r="M159" s="4">
        <f t="shared" si="44"/>
        <v>0</v>
      </c>
      <c r="N159" s="8">
        <f t="shared" si="21"/>
        <v>0</v>
      </c>
      <c r="O159" s="8">
        <v>0</v>
      </c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  <c r="GK159" s="84"/>
      <c r="GL159" s="84"/>
      <c r="GM159" s="84"/>
      <c r="GN159" s="84"/>
      <c r="GO159" s="84"/>
      <c r="GP159" s="84"/>
      <c r="GQ159" s="84"/>
      <c r="GR159" s="84"/>
      <c r="GS159" s="84"/>
      <c r="GT159" s="84"/>
      <c r="GU159" s="84"/>
      <c r="GV159" s="84"/>
      <c r="GW159" s="84"/>
      <c r="GX159" s="84"/>
      <c r="GY159" s="84"/>
      <c r="GZ159" s="84"/>
      <c r="HA159" s="84"/>
      <c r="HB159" s="84"/>
      <c r="HC159" s="84"/>
      <c r="HD159" s="84"/>
      <c r="HE159" s="84"/>
      <c r="HF159" s="84"/>
      <c r="HG159" s="84"/>
      <c r="HH159" s="84"/>
      <c r="HI159" s="84"/>
      <c r="HJ159" s="84"/>
      <c r="HK159" s="84"/>
      <c r="HL159" s="84"/>
      <c r="HM159" s="84"/>
      <c r="HN159" s="84"/>
      <c r="HO159" s="84"/>
      <c r="HP159" s="84"/>
      <c r="HQ159" s="84"/>
      <c r="HR159" s="84"/>
      <c r="HS159" s="84"/>
      <c r="HT159" s="84"/>
      <c r="HU159" s="84"/>
      <c r="HV159" s="84"/>
      <c r="HW159" s="84"/>
      <c r="HX159" s="84"/>
      <c r="HY159" s="84"/>
      <c r="HZ159" s="84"/>
      <c r="IA159" s="84"/>
      <c r="IB159" s="84"/>
      <c r="IC159" s="84"/>
      <c r="ID159" s="84"/>
      <c r="IE159" s="84"/>
      <c r="IF159" s="84"/>
      <c r="IG159" s="84"/>
      <c r="IH159" s="84"/>
      <c r="II159" s="84"/>
      <c r="IJ159" s="84"/>
      <c r="IK159" s="84"/>
      <c r="IL159" s="84"/>
      <c r="IM159" s="84"/>
      <c r="IN159" s="84"/>
      <c r="IO159" s="84"/>
      <c r="IP159" s="84"/>
      <c r="IQ159" s="84"/>
      <c r="IR159" s="84"/>
      <c r="IS159" s="84"/>
      <c r="IT159" s="84"/>
    </row>
    <row r="160" spans="1:15" s="83" customFormat="1" ht="19.5" customHeight="1" hidden="1">
      <c r="A160" s="5" t="s">
        <v>14</v>
      </c>
      <c r="B160" s="33" t="s">
        <v>87</v>
      </c>
      <c r="C160" s="33" t="s">
        <v>86</v>
      </c>
      <c r="D160" s="33" t="s">
        <v>497</v>
      </c>
      <c r="E160" s="31" t="s">
        <v>499</v>
      </c>
      <c r="F160" s="31"/>
      <c r="G160" s="31"/>
      <c r="H160" s="8">
        <f>H161+H162</f>
        <v>0</v>
      </c>
      <c r="I160" s="8">
        <f>I161+I162</f>
        <v>0</v>
      </c>
      <c r="J160" s="8">
        <f>J161+J162</f>
        <v>0</v>
      </c>
      <c r="K160" s="8">
        <f>K162</f>
        <v>0</v>
      </c>
      <c r="L160" s="8">
        <f>L162</f>
        <v>0</v>
      </c>
      <c r="M160" s="8">
        <f>M161+M162</f>
        <v>0</v>
      </c>
      <c r="N160" s="8">
        <f t="shared" si="21"/>
        <v>0</v>
      </c>
      <c r="O160" s="8">
        <v>0</v>
      </c>
    </row>
    <row r="161" spans="1:15" s="83" customFormat="1" ht="19.5" customHeight="1" hidden="1">
      <c r="A161" s="5" t="s">
        <v>102</v>
      </c>
      <c r="B161" s="33" t="s">
        <v>87</v>
      </c>
      <c r="C161" s="33" t="s">
        <v>86</v>
      </c>
      <c r="D161" s="33" t="s">
        <v>497</v>
      </c>
      <c r="E161" s="31" t="s">
        <v>499</v>
      </c>
      <c r="F161" s="31"/>
      <c r="G161" s="31"/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f>H161-J161</f>
        <v>0</v>
      </c>
      <c r="O161" s="8">
        <v>0</v>
      </c>
    </row>
    <row r="162" spans="1:15" s="83" customFormat="1" ht="19.5" customHeight="1" hidden="1">
      <c r="A162" s="5" t="s">
        <v>24</v>
      </c>
      <c r="B162" s="33" t="s">
        <v>87</v>
      </c>
      <c r="C162" s="33" t="s">
        <v>86</v>
      </c>
      <c r="D162" s="33" t="s">
        <v>497</v>
      </c>
      <c r="E162" s="31" t="s">
        <v>499</v>
      </c>
      <c r="F162" s="31" t="s">
        <v>498</v>
      </c>
      <c r="G162" s="31" t="s">
        <v>405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f t="shared" si="21"/>
        <v>0</v>
      </c>
      <c r="O162" s="8">
        <v>0</v>
      </c>
    </row>
    <row r="163" spans="1:254" s="68" customFormat="1" ht="89.25" customHeight="1" hidden="1">
      <c r="A163" s="1" t="s">
        <v>50</v>
      </c>
      <c r="B163" s="2">
        <v>951</v>
      </c>
      <c r="C163" s="2" t="s">
        <v>52</v>
      </c>
      <c r="D163" s="2" t="s">
        <v>51</v>
      </c>
      <c r="E163" s="3" t="s">
        <v>1</v>
      </c>
      <c r="F163" s="3" t="s">
        <v>1</v>
      </c>
      <c r="G163" s="3" t="s">
        <v>1</v>
      </c>
      <c r="H163" s="4">
        <f>H164</f>
        <v>0</v>
      </c>
      <c r="I163" s="4">
        <f aca="true" t="shared" si="45" ref="I163:M164">I164</f>
        <v>0</v>
      </c>
      <c r="J163" s="4">
        <f t="shared" si="45"/>
        <v>0</v>
      </c>
      <c r="K163" s="4">
        <f t="shared" si="45"/>
        <v>0</v>
      </c>
      <c r="L163" s="4">
        <f t="shared" si="45"/>
        <v>0</v>
      </c>
      <c r="M163" s="4">
        <f t="shared" si="45"/>
        <v>0</v>
      </c>
      <c r="N163" s="8">
        <f aca="true" t="shared" si="46" ref="N163:N248">H163-J163</f>
        <v>0</v>
      </c>
      <c r="O163" s="8">
        <v>0</v>
      </c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</row>
    <row r="164" spans="1:15" s="83" customFormat="1" ht="22.5" customHeight="1" hidden="1">
      <c r="A164" s="5" t="s">
        <v>53</v>
      </c>
      <c r="B164" s="6">
        <v>951</v>
      </c>
      <c r="C164" s="6" t="s">
        <v>52</v>
      </c>
      <c r="D164" s="6" t="s">
        <v>51</v>
      </c>
      <c r="E164" s="7" t="s">
        <v>55</v>
      </c>
      <c r="F164" s="7" t="s">
        <v>54</v>
      </c>
      <c r="G164" s="7" t="s">
        <v>1</v>
      </c>
      <c r="H164" s="8">
        <f>H165</f>
        <v>0</v>
      </c>
      <c r="I164" s="8">
        <f t="shared" si="45"/>
        <v>0</v>
      </c>
      <c r="J164" s="8">
        <f t="shared" si="45"/>
        <v>0</v>
      </c>
      <c r="K164" s="8">
        <f t="shared" si="45"/>
        <v>0</v>
      </c>
      <c r="L164" s="8">
        <f t="shared" si="45"/>
        <v>0</v>
      </c>
      <c r="M164" s="8">
        <f t="shared" si="45"/>
        <v>0</v>
      </c>
      <c r="N164" s="8">
        <f t="shared" si="46"/>
        <v>0</v>
      </c>
      <c r="O164" s="8">
        <v>0</v>
      </c>
    </row>
    <row r="165" spans="1:15" s="83" customFormat="1" ht="33.75" customHeight="1" hidden="1">
      <c r="A165" s="5" t="s">
        <v>56</v>
      </c>
      <c r="B165" s="6">
        <v>951</v>
      </c>
      <c r="C165" s="6" t="s">
        <v>52</v>
      </c>
      <c r="D165" s="6" t="s">
        <v>51</v>
      </c>
      <c r="E165" s="7" t="s">
        <v>55</v>
      </c>
      <c r="F165" s="7" t="s">
        <v>84</v>
      </c>
      <c r="G165" s="7" t="s">
        <v>58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f t="shared" si="46"/>
        <v>0</v>
      </c>
      <c r="O165" s="8">
        <v>0</v>
      </c>
    </row>
    <row r="166" spans="1:254" s="68" customFormat="1" ht="60.75" customHeight="1" hidden="1">
      <c r="A166" s="1" t="s">
        <v>59</v>
      </c>
      <c r="B166" s="2">
        <v>951</v>
      </c>
      <c r="C166" s="2" t="s">
        <v>52</v>
      </c>
      <c r="D166" s="2" t="s">
        <v>123</v>
      </c>
      <c r="E166" s="3" t="s">
        <v>1</v>
      </c>
      <c r="F166" s="3" t="s">
        <v>1</v>
      </c>
      <c r="G166" s="3" t="s">
        <v>1</v>
      </c>
      <c r="H166" s="4">
        <f aca="true" t="shared" si="47" ref="H166:M166">H167</f>
        <v>0</v>
      </c>
      <c r="I166" s="4">
        <f t="shared" si="47"/>
        <v>0</v>
      </c>
      <c r="J166" s="4">
        <f t="shared" si="47"/>
        <v>0</v>
      </c>
      <c r="K166" s="4">
        <f t="shared" si="47"/>
        <v>0</v>
      </c>
      <c r="L166" s="4">
        <f t="shared" si="47"/>
        <v>0</v>
      </c>
      <c r="M166" s="4">
        <f t="shared" si="47"/>
        <v>0</v>
      </c>
      <c r="N166" s="8">
        <f t="shared" si="46"/>
        <v>0</v>
      </c>
      <c r="O166" s="8">
        <v>0</v>
      </c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  <c r="GK166" s="84"/>
      <c r="GL166" s="84"/>
      <c r="GM166" s="84"/>
      <c r="GN166" s="84"/>
      <c r="GO166" s="84"/>
      <c r="GP166" s="84"/>
      <c r="GQ166" s="84"/>
      <c r="GR166" s="84"/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  <c r="HC166" s="84"/>
      <c r="HD166" s="84"/>
      <c r="HE166" s="84"/>
      <c r="HF166" s="84"/>
      <c r="HG166" s="84"/>
      <c r="HH166" s="84"/>
      <c r="HI166" s="84"/>
      <c r="HJ166" s="84"/>
      <c r="HK166" s="84"/>
      <c r="HL166" s="84"/>
      <c r="HM166" s="84"/>
      <c r="HN166" s="84"/>
      <c r="HO166" s="84"/>
      <c r="HP166" s="84"/>
      <c r="HQ166" s="84"/>
      <c r="HR166" s="84"/>
      <c r="HS166" s="84"/>
      <c r="HT166" s="84"/>
      <c r="HU166" s="84"/>
      <c r="HV166" s="84"/>
      <c r="HW166" s="84"/>
      <c r="HX166" s="84"/>
      <c r="HY166" s="84"/>
      <c r="HZ166" s="84"/>
      <c r="IA166" s="84"/>
      <c r="IB166" s="84"/>
      <c r="IC166" s="84"/>
      <c r="ID166" s="84"/>
      <c r="IE166" s="84"/>
      <c r="IF166" s="84"/>
      <c r="IG166" s="84"/>
      <c r="IH166" s="84"/>
      <c r="II166" s="84"/>
      <c r="IJ166" s="84"/>
      <c r="IK166" s="84"/>
      <c r="IL166" s="84"/>
      <c r="IM166" s="84"/>
      <c r="IN166" s="84"/>
      <c r="IO166" s="84"/>
      <c r="IP166" s="84"/>
      <c r="IQ166" s="84"/>
      <c r="IR166" s="84"/>
      <c r="IS166" s="84"/>
      <c r="IT166" s="84"/>
    </row>
    <row r="167" spans="1:15" s="83" customFormat="1" ht="20.25" customHeight="1" hidden="1">
      <c r="A167" s="5" t="s">
        <v>14</v>
      </c>
      <c r="B167" s="6">
        <v>951</v>
      </c>
      <c r="C167" s="6" t="s">
        <v>52</v>
      </c>
      <c r="D167" s="6" t="s">
        <v>123</v>
      </c>
      <c r="E167" s="7" t="s">
        <v>16</v>
      </c>
      <c r="F167" s="7" t="s">
        <v>15</v>
      </c>
      <c r="G167" s="7" t="s">
        <v>1</v>
      </c>
      <c r="H167" s="8">
        <f aca="true" t="shared" si="48" ref="H167:M167">H169+H168</f>
        <v>0</v>
      </c>
      <c r="I167" s="8">
        <f t="shared" si="48"/>
        <v>0</v>
      </c>
      <c r="J167" s="8">
        <f t="shared" si="48"/>
        <v>0</v>
      </c>
      <c r="K167" s="8">
        <f t="shared" si="48"/>
        <v>0</v>
      </c>
      <c r="L167" s="8">
        <f t="shared" si="48"/>
        <v>0</v>
      </c>
      <c r="M167" s="8">
        <f t="shared" si="48"/>
        <v>0</v>
      </c>
      <c r="N167" s="8">
        <f t="shared" si="46"/>
        <v>0</v>
      </c>
      <c r="O167" s="8">
        <v>0</v>
      </c>
    </row>
    <row r="168" spans="1:15" s="83" customFormat="1" ht="20.25" customHeight="1" hidden="1">
      <c r="A168" s="5" t="s">
        <v>24</v>
      </c>
      <c r="B168" s="6">
        <v>951</v>
      </c>
      <c r="C168" s="6" t="s">
        <v>52</v>
      </c>
      <c r="D168" s="6" t="s">
        <v>123</v>
      </c>
      <c r="E168" s="7" t="s">
        <v>16</v>
      </c>
      <c r="F168" s="7" t="s">
        <v>25</v>
      </c>
      <c r="G168" s="7" t="s">
        <v>8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f t="shared" si="46"/>
        <v>0</v>
      </c>
      <c r="O168" s="8">
        <v>0</v>
      </c>
    </row>
    <row r="169" spans="1:15" s="83" customFormat="1" ht="19.5" customHeight="1" hidden="1">
      <c r="A169" s="5" t="s">
        <v>17</v>
      </c>
      <c r="B169" s="6">
        <v>951</v>
      </c>
      <c r="C169" s="6" t="s">
        <v>52</v>
      </c>
      <c r="D169" s="6" t="s">
        <v>123</v>
      </c>
      <c r="E169" s="7" t="s">
        <v>16</v>
      </c>
      <c r="F169" s="7" t="s">
        <v>18</v>
      </c>
      <c r="G169" s="7" t="s">
        <v>8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f t="shared" si="46"/>
        <v>0</v>
      </c>
      <c r="O169" s="8">
        <v>0</v>
      </c>
    </row>
    <row r="170" spans="1:254" s="68" customFormat="1" ht="38.25" customHeight="1" hidden="1">
      <c r="A170" s="1" t="s">
        <v>331</v>
      </c>
      <c r="B170" s="2">
        <v>951</v>
      </c>
      <c r="C170" s="2" t="s">
        <v>52</v>
      </c>
      <c r="D170" s="2" t="s">
        <v>334</v>
      </c>
      <c r="E170" s="3" t="s">
        <v>1</v>
      </c>
      <c r="F170" s="3" t="s">
        <v>1</v>
      </c>
      <c r="G170" s="3" t="s">
        <v>1</v>
      </c>
      <c r="H170" s="4">
        <f aca="true" t="shared" si="49" ref="H170:M170">H171+H173</f>
        <v>0</v>
      </c>
      <c r="I170" s="4">
        <f t="shared" si="49"/>
        <v>0</v>
      </c>
      <c r="J170" s="4">
        <f t="shared" si="49"/>
        <v>0</v>
      </c>
      <c r="K170" s="4">
        <f t="shared" si="49"/>
        <v>0</v>
      </c>
      <c r="L170" s="4">
        <f t="shared" si="49"/>
        <v>0</v>
      </c>
      <c r="M170" s="4">
        <f t="shared" si="49"/>
        <v>0</v>
      </c>
      <c r="N170" s="8">
        <f t="shared" si="46"/>
        <v>0</v>
      </c>
      <c r="O170" s="8">
        <v>0</v>
      </c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84"/>
      <c r="GD170" s="84"/>
      <c r="GE170" s="84"/>
      <c r="GF170" s="84"/>
      <c r="GG170" s="84"/>
      <c r="GH170" s="84"/>
      <c r="GI170" s="84"/>
      <c r="GJ170" s="84"/>
      <c r="GK170" s="84"/>
      <c r="GL170" s="84"/>
      <c r="GM170" s="84"/>
      <c r="GN170" s="84"/>
      <c r="GO170" s="84"/>
      <c r="GP170" s="84"/>
      <c r="GQ170" s="84"/>
      <c r="GR170" s="84"/>
      <c r="GS170" s="84"/>
      <c r="GT170" s="84"/>
      <c r="GU170" s="84"/>
      <c r="GV170" s="84"/>
      <c r="GW170" s="84"/>
      <c r="GX170" s="84"/>
      <c r="GY170" s="84"/>
      <c r="GZ170" s="84"/>
      <c r="HA170" s="84"/>
      <c r="HB170" s="84"/>
      <c r="HC170" s="84"/>
      <c r="HD170" s="84"/>
      <c r="HE170" s="84"/>
      <c r="HF170" s="84"/>
      <c r="HG170" s="84"/>
      <c r="HH170" s="84"/>
      <c r="HI170" s="84"/>
      <c r="HJ170" s="84"/>
      <c r="HK170" s="84"/>
      <c r="HL170" s="84"/>
      <c r="HM170" s="84"/>
      <c r="HN170" s="84"/>
      <c r="HO170" s="84"/>
      <c r="HP170" s="84"/>
      <c r="HQ170" s="84"/>
      <c r="HR170" s="84"/>
      <c r="HS170" s="84"/>
      <c r="HT170" s="84"/>
      <c r="HU170" s="84"/>
      <c r="HV170" s="84"/>
      <c r="HW170" s="84"/>
      <c r="HX170" s="84"/>
      <c r="HY170" s="84"/>
      <c r="HZ170" s="84"/>
      <c r="IA170" s="84"/>
      <c r="IB170" s="84"/>
      <c r="IC170" s="84"/>
      <c r="ID170" s="84"/>
      <c r="IE170" s="84"/>
      <c r="IF170" s="84"/>
      <c r="IG170" s="84"/>
      <c r="IH170" s="84"/>
      <c r="II170" s="84"/>
      <c r="IJ170" s="84"/>
      <c r="IK170" s="84"/>
      <c r="IL170" s="84"/>
      <c r="IM170" s="84"/>
      <c r="IN170" s="84"/>
      <c r="IO170" s="84"/>
      <c r="IP170" s="84"/>
      <c r="IQ170" s="84"/>
      <c r="IR170" s="84"/>
      <c r="IS170" s="84"/>
      <c r="IT170" s="84"/>
    </row>
    <row r="171" spans="1:15" s="83" customFormat="1" ht="20.25" customHeight="1" hidden="1">
      <c r="A171" s="5" t="s">
        <v>371</v>
      </c>
      <c r="B171" s="6">
        <v>951</v>
      </c>
      <c r="C171" s="6" t="s">
        <v>52</v>
      </c>
      <c r="D171" s="6" t="s">
        <v>334</v>
      </c>
      <c r="E171" s="7" t="s">
        <v>16</v>
      </c>
      <c r="F171" s="7">
        <v>220</v>
      </c>
      <c r="G171" s="7" t="s">
        <v>1</v>
      </c>
      <c r="H171" s="8">
        <f>H172</f>
        <v>0</v>
      </c>
      <c r="I171" s="8">
        <f>I173+I174</f>
        <v>0</v>
      </c>
      <c r="J171" s="8">
        <f>J173+J174</f>
        <v>0</v>
      </c>
      <c r="K171" s="8">
        <f>K174</f>
        <v>0</v>
      </c>
      <c r="L171" s="8">
        <f>L174</f>
        <v>0</v>
      </c>
      <c r="M171" s="8">
        <f>M173+M174</f>
        <v>0</v>
      </c>
      <c r="N171" s="8">
        <f t="shared" si="46"/>
        <v>0</v>
      </c>
      <c r="O171" s="8">
        <v>0</v>
      </c>
    </row>
    <row r="172" spans="1:15" s="83" customFormat="1" ht="20.25" customHeight="1" hidden="1">
      <c r="A172" s="5" t="s">
        <v>371</v>
      </c>
      <c r="B172" s="6">
        <v>951</v>
      </c>
      <c r="C172" s="6" t="s">
        <v>52</v>
      </c>
      <c r="D172" s="6" t="s">
        <v>334</v>
      </c>
      <c r="E172" s="7" t="s">
        <v>16</v>
      </c>
      <c r="F172" s="7">
        <v>226</v>
      </c>
      <c r="G172" s="7" t="s">
        <v>1</v>
      </c>
      <c r="H172" s="8">
        <v>0</v>
      </c>
      <c r="I172" s="8">
        <f>I174+I175</f>
        <v>0</v>
      </c>
      <c r="J172" s="8">
        <f>J174+J175</f>
        <v>0</v>
      </c>
      <c r="K172" s="8">
        <f>K175</f>
        <v>0</v>
      </c>
      <c r="L172" s="8">
        <f>L175</f>
        <v>0</v>
      </c>
      <c r="M172" s="8">
        <f>M174+M175</f>
        <v>0</v>
      </c>
      <c r="N172" s="8">
        <f>H172-J172</f>
        <v>0</v>
      </c>
      <c r="O172" s="8">
        <v>0</v>
      </c>
    </row>
    <row r="173" spans="1:15" s="83" customFormat="1" ht="21.75" customHeight="1" hidden="1">
      <c r="A173" s="5" t="s">
        <v>102</v>
      </c>
      <c r="B173" s="6">
        <v>951</v>
      </c>
      <c r="C173" s="6" t="s">
        <v>52</v>
      </c>
      <c r="D173" s="6" t="s">
        <v>334</v>
      </c>
      <c r="E173" s="7" t="s">
        <v>16</v>
      </c>
      <c r="F173" s="7">
        <v>340</v>
      </c>
      <c r="G173" s="31"/>
      <c r="H173" s="8">
        <f aca="true" t="shared" si="50" ref="H173:M173">H174</f>
        <v>0</v>
      </c>
      <c r="I173" s="8">
        <f t="shared" si="50"/>
        <v>0</v>
      </c>
      <c r="J173" s="8">
        <f t="shared" si="50"/>
        <v>0</v>
      </c>
      <c r="K173" s="8">
        <f t="shared" si="50"/>
        <v>0</v>
      </c>
      <c r="L173" s="8">
        <f t="shared" si="50"/>
        <v>0</v>
      </c>
      <c r="M173" s="8">
        <f t="shared" si="50"/>
        <v>0</v>
      </c>
      <c r="N173" s="8">
        <f t="shared" si="46"/>
        <v>0</v>
      </c>
      <c r="O173" s="8">
        <v>0</v>
      </c>
    </row>
    <row r="174" spans="1:15" s="83" customFormat="1" ht="21.75" customHeight="1" hidden="1">
      <c r="A174" s="5" t="s">
        <v>19</v>
      </c>
      <c r="B174" s="6">
        <v>951</v>
      </c>
      <c r="C174" s="6" t="s">
        <v>52</v>
      </c>
      <c r="D174" s="6" t="s">
        <v>334</v>
      </c>
      <c r="E174" s="7" t="s">
        <v>16</v>
      </c>
      <c r="F174" s="7">
        <v>340</v>
      </c>
      <c r="G174" s="31" t="s">
        <v>332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 t="shared" si="46"/>
        <v>0</v>
      </c>
      <c r="O174" s="8">
        <v>0</v>
      </c>
    </row>
    <row r="175" spans="1:15" s="84" customFormat="1" ht="153" customHeight="1" hidden="1">
      <c r="A175" s="1" t="s">
        <v>328</v>
      </c>
      <c r="B175" s="2">
        <v>951</v>
      </c>
      <c r="C175" s="32" t="s">
        <v>98</v>
      </c>
      <c r="D175" s="30" t="s">
        <v>99</v>
      </c>
      <c r="E175" s="3"/>
      <c r="F175" s="3"/>
      <c r="G175" s="3"/>
      <c r="H175" s="4">
        <f>H176</f>
        <v>0</v>
      </c>
      <c r="I175" s="4">
        <f aca="true" t="shared" si="51" ref="I175:M176">I176</f>
        <v>0</v>
      </c>
      <c r="J175" s="4">
        <f t="shared" si="51"/>
        <v>0</v>
      </c>
      <c r="K175" s="4">
        <f t="shared" si="51"/>
        <v>0</v>
      </c>
      <c r="L175" s="4">
        <f t="shared" si="51"/>
        <v>0</v>
      </c>
      <c r="M175" s="4">
        <f t="shared" si="51"/>
        <v>0</v>
      </c>
      <c r="N175" s="8">
        <f t="shared" si="46"/>
        <v>0</v>
      </c>
      <c r="O175" s="8">
        <v>0</v>
      </c>
    </row>
    <row r="176" spans="1:15" s="83" customFormat="1" ht="21.75" customHeight="1" hidden="1">
      <c r="A176" s="5" t="s">
        <v>97</v>
      </c>
      <c r="B176" s="6">
        <v>951</v>
      </c>
      <c r="C176" s="33" t="s">
        <v>98</v>
      </c>
      <c r="D176" s="31" t="s">
        <v>99</v>
      </c>
      <c r="E176" s="7">
        <v>414</v>
      </c>
      <c r="F176" s="7">
        <v>220</v>
      </c>
      <c r="G176" s="7"/>
      <c r="H176" s="8">
        <f>H177</f>
        <v>0</v>
      </c>
      <c r="I176" s="8">
        <f t="shared" si="51"/>
        <v>0</v>
      </c>
      <c r="J176" s="8">
        <f t="shared" si="51"/>
        <v>0</v>
      </c>
      <c r="K176" s="8">
        <f t="shared" si="51"/>
        <v>0</v>
      </c>
      <c r="L176" s="8">
        <f t="shared" si="51"/>
        <v>0</v>
      </c>
      <c r="M176" s="8">
        <f t="shared" si="51"/>
        <v>0</v>
      </c>
      <c r="N176" s="8">
        <f t="shared" si="46"/>
        <v>0</v>
      </c>
      <c r="O176" s="8">
        <v>0</v>
      </c>
    </row>
    <row r="177" spans="1:15" s="83" customFormat="1" ht="21.75" customHeight="1" hidden="1">
      <c r="A177" s="5" t="s">
        <v>96</v>
      </c>
      <c r="B177" s="6">
        <v>951</v>
      </c>
      <c r="C177" s="6" t="s">
        <v>52</v>
      </c>
      <c r="D177" s="31" t="s">
        <v>99</v>
      </c>
      <c r="E177" s="7">
        <v>414</v>
      </c>
      <c r="F177" s="7">
        <v>226</v>
      </c>
      <c r="G177" s="7">
        <v>26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f t="shared" si="46"/>
        <v>0</v>
      </c>
      <c r="O177" s="8">
        <v>0</v>
      </c>
    </row>
    <row r="178" spans="1:254" s="68" customFormat="1" ht="89.25" customHeight="1" hidden="1">
      <c r="A178" s="1" t="s">
        <v>60</v>
      </c>
      <c r="B178" s="2">
        <v>951</v>
      </c>
      <c r="C178" s="2" t="s">
        <v>52</v>
      </c>
      <c r="D178" s="3" t="s">
        <v>61</v>
      </c>
      <c r="E178" s="3" t="s">
        <v>1</v>
      </c>
      <c r="F178" s="3" t="s">
        <v>1</v>
      </c>
      <c r="G178" s="3" t="s">
        <v>1</v>
      </c>
      <c r="H178" s="4">
        <f>H179</f>
        <v>0</v>
      </c>
      <c r="I178" s="4">
        <f aca="true" t="shared" si="52" ref="I178:M179">I179</f>
        <v>0</v>
      </c>
      <c r="J178" s="4">
        <f t="shared" si="52"/>
        <v>0</v>
      </c>
      <c r="K178" s="4">
        <f t="shared" si="52"/>
        <v>0</v>
      </c>
      <c r="L178" s="4">
        <f t="shared" si="52"/>
        <v>0</v>
      </c>
      <c r="M178" s="4">
        <f t="shared" si="52"/>
        <v>0</v>
      </c>
      <c r="N178" s="8">
        <f t="shared" si="46"/>
        <v>0</v>
      </c>
      <c r="O178" s="8">
        <v>0</v>
      </c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/>
      <c r="HG178" s="84"/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  <c r="IK178" s="84"/>
      <c r="IL178" s="84"/>
      <c r="IM178" s="84"/>
      <c r="IN178" s="84"/>
      <c r="IO178" s="84"/>
      <c r="IP178" s="84"/>
      <c r="IQ178" s="84"/>
      <c r="IR178" s="84"/>
      <c r="IS178" s="84"/>
      <c r="IT178" s="84"/>
    </row>
    <row r="179" spans="1:15" s="83" customFormat="1" ht="22.5" customHeight="1" hidden="1">
      <c r="A179" s="5" t="s">
        <v>53</v>
      </c>
      <c r="B179" s="6">
        <v>951</v>
      </c>
      <c r="C179" s="6" t="s">
        <v>52</v>
      </c>
      <c r="D179" s="7" t="s">
        <v>61</v>
      </c>
      <c r="E179" s="7" t="s">
        <v>55</v>
      </c>
      <c r="F179" s="7" t="s">
        <v>54</v>
      </c>
      <c r="G179" s="7" t="s">
        <v>1</v>
      </c>
      <c r="H179" s="8">
        <f>H180</f>
        <v>0</v>
      </c>
      <c r="I179" s="8">
        <f t="shared" si="52"/>
        <v>0</v>
      </c>
      <c r="J179" s="8">
        <f t="shared" si="52"/>
        <v>0</v>
      </c>
      <c r="K179" s="8">
        <f t="shared" si="52"/>
        <v>0</v>
      </c>
      <c r="L179" s="8">
        <f t="shared" si="52"/>
        <v>0</v>
      </c>
      <c r="M179" s="8">
        <f t="shared" si="52"/>
        <v>0</v>
      </c>
      <c r="N179" s="8">
        <f t="shared" si="46"/>
        <v>0</v>
      </c>
      <c r="O179" s="8">
        <v>0</v>
      </c>
    </row>
    <row r="180" spans="1:15" s="83" customFormat="1" ht="30.75" customHeight="1" hidden="1">
      <c r="A180" s="5" t="s">
        <v>56</v>
      </c>
      <c r="B180" s="6">
        <v>951</v>
      </c>
      <c r="C180" s="6" t="s">
        <v>52</v>
      </c>
      <c r="D180" s="7" t="s">
        <v>61</v>
      </c>
      <c r="E180" s="7" t="s">
        <v>55</v>
      </c>
      <c r="F180" s="7">
        <v>242</v>
      </c>
      <c r="G180" s="7" t="s">
        <v>62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f t="shared" si="46"/>
        <v>0</v>
      </c>
      <c r="O180" s="8">
        <v>0</v>
      </c>
    </row>
    <row r="181" spans="1:254" s="68" customFormat="1" ht="38.25" customHeight="1" hidden="1">
      <c r="A181" s="1" t="s">
        <v>63</v>
      </c>
      <c r="B181" s="2">
        <v>951</v>
      </c>
      <c r="C181" s="2" t="s">
        <v>64</v>
      </c>
      <c r="D181" s="3" t="s">
        <v>329</v>
      </c>
      <c r="E181" s="3" t="s">
        <v>1</v>
      </c>
      <c r="F181" s="3" t="s">
        <v>1</v>
      </c>
      <c r="G181" s="3" t="s">
        <v>1</v>
      </c>
      <c r="H181" s="4">
        <f>H182</f>
        <v>0</v>
      </c>
      <c r="I181" s="4">
        <f aca="true" t="shared" si="53" ref="I181:M182">I182</f>
        <v>0</v>
      </c>
      <c r="J181" s="4">
        <f t="shared" si="53"/>
        <v>0</v>
      </c>
      <c r="K181" s="4">
        <f t="shared" si="53"/>
        <v>0</v>
      </c>
      <c r="L181" s="4">
        <f t="shared" si="53"/>
        <v>0</v>
      </c>
      <c r="M181" s="4">
        <f t="shared" si="53"/>
        <v>0</v>
      </c>
      <c r="N181" s="8">
        <f t="shared" si="46"/>
        <v>0</v>
      </c>
      <c r="O181" s="8">
        <v>0</v>
      </c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/>
      <c r="IM181" s="84"/>
      <c r="IN181" s="84"/>
      <c r="IO181" s="84"/>
      <c r="IP181" s="84"/>
      <c r="IQ181" s="84"/>
      <c r="IR181" s="84"/>
      <c r="IS181" s="84"/>
      <c r="IT181" s="84"/>
    </row>
    <row r="182" spans="1:15" s="83" customFormat="1" ht="21.75" customHeight="1" hidden="1">
      <c r="A182" s="5" t="s">
        <v>14</v>
      </c>
      <c r="B182" s="6">
        <v>951</v>
      </c>
      <c r="C182" s="6" t="s">
        <v>64</v>
      </c>
      <c r="D182" s="7" t="s">
        <v>329</v>
      </c>
      <c r="E182" s="7" t="s">
        <v>16</v>
      </c>
      <c r="F182" s="7" t="s">
        <v>15</v>
      </c>
      <c r="G182" s="7" t="s">
        <v>1</v>
      </c>
      <c r="H182" s="8">
        <f>H183</f>
        <v>0</v>
      </c>
      <c r="I182" s="8">
        <f t="shared" si="53"/>
        <v>0</v>
      </c>
      <c r="J182" s="8">
        <f t="shared" si="53"/>
        <v>0</v>
      </c>
      <c r="K182" s="8">
        <f>K183</f>
        <v>0</v>
      </c>
      <c r="L182" s="8">
        <f>L183</f>
        <v>0</v>
      </c>
      <c r="M182" s="8">
        <f t="shared" si="53"/>
        <v>0</v>
      </c>
      <c r="N182" s="8">
        <f t="shared" si="46"/>
        <v>0</v>
      </c>
      <c r="O182" s="8">
        <v>0</v>
      </c>
    </row>
    <row r="183" spans="1:15" s="83" customFormat="1" ht="21.75" customHeight="1" hidden="1">
      <c r="A183" s="5" t="s">
        <v>24</v>
      </c>
      <c r="B183" s="6">
        <v>951</v>
      </c>
      <c r="C183" s="6" t="s">
        <v>64</v>
      </c>
      <c r="D183" s="7" t="s">
        <v>329</v>
      </c>
      <c r="E183" s="7" t="s">
        <v>16</v>
      </c>
      <c r="F183" s="7" t="s">
        <v>25</v>
      </c>
      <c r="G183" s="7"/>
      <c r="H183" s="8">
        <v>0</v>
      </c>
      <c r="I183" s="8">
        <v>0</v>
      </c>
      <c r="J183" s="8">
        <v>0</v>
      </c>
      <c r="K183" s="8"/>
      <c r="L183" s="8"/>
      <c r="M183" s="8">
        <v>0</v>
      </c>
      <c r="N183" s="8">
        <f t="shared" si="46"/>
        <v>0</v>
      </c>
      <c r="O183" s="8">
        <v>0</v>
      </c>
    </row>
    <row r="184" spans="1:254" s="68" customFormat="1" ht="23.25" customHeight="1" hidden="1">
      <c r="A184" s="1" t="s">
        <v>333</v>
      </c>
      <c r="B184" s="2">
        <v>951</v>
      </c>
      <c r="C184" s="2" t="s">
        <v>52</v>
      </c>
      <c r="D184" s="2">
        <v>9990028740</v>
      </c>
      <c r="E184" s="3" t="s">
        <v>1</v>
      </c>
      <c r="F184" s="3" t="s">
        <v>1</v>
      </c>
      <c r="G184" s="3" t="s">
        <v>1</v>
      </c>
      <c r="H184" s="4">
        <f>H185+H187</f>
        <v>0</v>
      </c>
      <c r="I184" s="4">
        <f>I185+I187</f>
        <v>0</v>
      </c>
      <c r="J184" s="4">
        <f>J185+J187</f>
        <v>0</v>
      </c>
      <c r="K184" s="4">
        <f>K185</f>
        <v>0</v>
      </c>
      <c r="L184" s="4">
        <f>L185</f>
        <v>0</v>
      </c>
      <c r="M184" s="4">
        <f>M185+M187</f>
        <v>0</v>
      </c>
      <c r="N184" s="8">
        <f t="shared" si="46"/>
        <v>0</v>
      </c>
      <c r="O184" s="8">
        <v>0</v>
      </c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84"/>
      <c r="GD184" s="84"/>
      <c r="GE184" s="84"/>
      <c r="GF184" s="84"/>
      <c r="GG184" s="84"/>
      <c r="GH184" s="84"/>
      <c r="GI184" s="84"/>
      <c r="GJ184" s="84"/>
      <c r="GK184" s="84"/>
      <c r="GL184" s="84"/>
      <c r="GM184" s="84"/>
      <c r="GN184" s="84"/>
      <c r="GO184" s="84"/>
      <c r="GP184" s="84"/>
      <c r="GQ184" s="84"/>
      <c r="GR184" s="84"/>
      <c r="GS184" s="84"/>
      <c r="GT184" s="84"/>
      <c r="GU184" s="84"/>
      <c r="GV184" s="84"/>
      <c r="GW184" s="84"/>
      <c r="GX184" s="84"/>
      <c r="GY184" s="84"/>
      <c r="GZ184" s="84"/>
      <c r="HA184" s="84"/>
      <c r="HB184" s="84"/>
      <c r="HC184" s="84"/>
      <c r="HD184" s="84"/>
      <c r="HE184" s="84"/>
      <c r="HF184" s="84"/>
      <c r="HG184" s="84"/>
      <c r="HH184" s="84"/>
      <c r="HI184" s="84"/>
      <c r="HJ184" s="84"/>
      <c r="HK184" s="84"/>
      <c r="HL184" s="84"/>
      <c r="HM184" s="84"/>
      <c r="HN184" s="84"/>
      <c r="HO184" s="84"/>
      <c r="HP184" s="84"/>
      <c r="HQ184" s="84"/>
      <c r="HR184" s="84"/>
      <c r="HS184" s="84"/>
      <c r="HT184" s="84"/>
      <c r="HU184" s="84"/>
      <c r="HV184" s="84"/>
      <c r="HW184" s="84"/>
      <c r="HX184" s="84"/>
      <c r="HY184" s="84"/>
      <c r="HZ184" s="84"/>
      <c r="IA184" s="84"/>
      <c r="IB184" s="84"/>
      <c r="IC184" s="84"/>
      <c r="ID184" s="84"/>
      <c r="IE184" s="84"/>
      <c r="IF184" s="84"/>
      <c r="IG184" s="84"/>
      <c r="IH184" s="84"/>
      <c r="II184" s="84"/>
      <c r="IJ184" s="84"/>
      <c r="IK184" s="84"/>
      <c r="IL184" s="84"/>
      <c r="IM184" s="84"/>
      <c r="IN184" s="84"/>
      <c r="IO184" s="84"/>
      <c r="IP184" s="84"/>
      <c r="IQ184" s="84"/>
      <c r="IR184" s="84"/>
      <c r="IS184" s="84"/>
      <c r="IT184" s="84"/>
    </row>
    <row r="185" spans="1:15" s="83" customFormat="1" ht="21.75" customHeight="1" hidden="1">
      <c r="A185" s="5" t="s">
        <v>26</v>
      </c>
      <c r="B185" s="6">
        <v>951</v>
      </c>
      <c r="C185" s="6" t="s">
        <v>52</v>
      </c>
      <c r="D185" s="6">
        <v>9990028740</v>
      </c>
      <c r="E185" s="6">
        <v>853</v>
      </c>
      <c r="F185" s="7">
        <v>290</v>
      </c>
      <c r="G185" s="7" t="s">
        <v>1</v>
      </c>
      <c r="H185" s="8">
        <f>H186</f>
        <v>0</v>
      </c>
      <c r="I185" s="8">
        <f>I186</f>
        <v>0</v>
      </c>
      <c r="J185" s="8">
        <f>J186</f>
        <v>0</v>
      </c>
      <c r="K185" s="8">
        <f>K186</f>
        <v>0</v>
      </c>
      <c r="L185" s="8">
        <f>L186</f>
        <v>0</v>
      </c>
      <c r="M185" s="8">
        <f>M186</f>
        <v>0</v>
      </c>
      <c r="N185" s="8">
        <f t="shared" si="46"/>
        <v>0</v>
      </c>
      <c r="O185" s="8">
        <v>0</v>
      </c>
    </row>
    <row r="186" spans="1:15" s="83" customFormat="1" ht="21.75" customHeight="1" hidden="1">
      <c r="A186" s="5" t="s">
        <v>26</v>
      </c>
      <c r="B186" s="6">
        <v>951</v>
      </c>
      <c r="C186" s="6" t="s">
        <v>52</v>
      </c>
      <c r="D186" s="6">
        <v>9990028740</v>
      </c>
      <c r="E186" s="6">
        <v>853</v>
      </c>
      <c r="F186" s="7">
        <v>290</v>
      </c>
      <c r="G186" s="31" t="s">
        <v>332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f t="shared" si="46"/>
        <v>0</v>
      </c>
      <c r="O186" s="8">
        <v>0</v>
      </c>
    </row>
    <row r="187" spans="1:15" s="83" customFormat="1" ht="21.75" customHeight="1" hidden="1">
      <c r="A187" s="5" t="s">
        <v>26</v>
      </c>
      <c r="B187" s="6">
        <v>951</v>
      </c>
      <c r="C187" s="6" t="s">
        <v>52</v>
      </c>
      <c r="D187" s="6">
        <v>9990028740</v>
      </c>
      <c r="E187" s="6">
        <v>853</v>
      </c>
      <c r="F187" s="7">
        <v>290</v>
      </c>
      <c r="G187" s="7" t="s">
        <v>1</v>
      </c>
      <c r="H187" s="8">
        <f aca="true" t="shared" si="54" ref="H187:M187">H188</f>
        <v>0</v>
      </c>
      <c r="I187" s="8">
        <f t="shared" si="54"/>
        <v>0</v>
      </c>
      <c r="J187" s="8">
        <f t="shared" si="54"/>
        <v>0</v>
      </c>
      <c r="K187" s="8">
        <f t="shared" si="54"/>
        <v>0</v>
      </c>
      <c r="L187" s="8">
        <f t="shared" si="54"/>
        <v>0</v>
      </c>
      <c r="M187" s="8">
        <f t="shared" si="54"/>
        <v>0</v>
      </c>
      <c r="N187" s="8">
        <f t="shared" si="46"/>
        <v>0</v>
      </c>
      <c r="O187" s="8">
        <v>0</v>
      </c>
    </row>
    <row r="188" spans="1:15" s="83" customFormat="1" ht="21.75" customHeight="1" hidden="1">
      <c r="A188" s="5" t="s">
        <v>26</v>
      </c>
      <c r="B188" s="6">
        <v>951</v>
      </c>
      <c r="C188" s="6" t="s">
        <v>52</v>
      </c>
      <c r="D188" s="6">
        <v>9990028740</v>
      </c>
      <c r="E188" s="6">
        <v>853</v>
      </c>
      <c r="F188" s="7">
        <v>290</v>
      </c>
      <c r="G188" s="31" t="s">
        <v>88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f t="shared" si="46"/>
        <v>0</v>
      </c>
      <c r="O188" s="8">
        <v>0</v>
      </c>
    </row>
    <row r="189" spans="1:254" s="68" customFormat="1" ht="72.75" customHeight="1" hidden="1">
      <c r="A189" s="1" t="s">
        <v>48</v>
      </c>
      <c r="B189" s="2">
        <v>951</v>
      </c>
      <c r="C189" s="2" t="s">
        <v>64</v>
      </c>
      <c r="D189" s="3" t="s">
        <v>121</v>
      </c>
      <c r="E189" s="3" t="s">
        <v>1</v>
      </c>
      <c r="F189" s="3" t="s">
        <v>1</v>
      </c>
      <c r="G189" s="3" t="s">
        <v>1</v>
      </c>
      <c r="H189" s="4">
        <f aca="true" t="shared" si="55" ref="H189:J190">H190</f>
        <v>0</v>
      </c>
      <c r="I189" s="4">
        <f t="shared" si="55"/>
        <v>0</v>
      </c>
      <c r="J189" s="4">
        <f t="shared" si="55"/>
        <v>0</v>
      </c>
      <c r="K189" s="4">
        <f aca="true" t="shared" si="56" ref="K189:M190">K190</f>
        <v>0</v>
      </c>
      <c r="L189" s="4">
        <f t="shared" si="56"/>
        <v>0</v>
      </c>
      <c r="M189" s="4">
        <f t="shared" si="56"/>
        <v>0</v>
      </c>
      <c r="N189" s="8">
        <f t="shared" si="46"/>
        <v>0</v>
      </c>
      <c r="O189" s="8">
        <v>0</v>
      </c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  <c r="GK189" s="84"/>
      <c r="GL189" s="84"/>
      <c r="GM189" s="84"/>
      <c r="GN189" s="84"/>
      <c r="GO189" s="84"/>
      <c r="GP189" s="84"/>
      <c r="GQ189" s="84"/>
      <c r="GR189" s="84"/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  <c r="HC189" s="84"/>
      <c r="HD189" s="84"/>
      <c r="HE189" s="84"/>
      <c r="HF189" s="84"/>
      <c r="HG189" s="84"/>
      <c r="HH189" s="84"/>
      <c r="HI189" s="84"/>
      <c r="HJ189" s="84"/>
      <c r="HK189" s="84"/>
      <c r="HL189" s="84"/>
      <c r="HM189" s="84"/>
      <c r="HN189" s="84"/>
      <c r="HO189" s="84"/>
      <c r="HP189" s="84"/>
      <c r="HQ189" s="84"/>
      <c r="HR189" s="84"/>
      <c r="HS189" s="84"/>
      <c r="HT189" s="84"/>
      <c r="HU189" s="84"/>
      <c r="HV189" s="84"/>
      <c r="HW189" s="84"/>
      <c r="HX189" s="84"/>
      <c r="HY189" s="84"/>
      <c r="HZ189" s="84"/>
      <c r="IA189" s="84"/>
      <c r="IB189" s="84"/>
      <c r="IC189" s="84"/>
      <c r="ID189" s="84"/>
      <c r="IE189" s="84"/>
      <c r="IF189" s="84"/>
      <c r="IG189" s="84"/>
      <c r="IH189" s="84"/>
      <c r="II189" s="84"/>
      <c r="IJ189" s="84"/>
      <c r="IK189" s="84"/>
      <c r="IL189" s="84"/>
      <c r="IM189" s="84"/>
      <c r="IN189" s="84"/>
      <c r="IO189" s="84"/>
      <c r="IP189" s="84"/>
      <c r="IQ189" s="84"/>
      <c r="IR189" s="84"/>
      <c r="IS189" s="84"/>
      <c r="IT189" s="84"/>
    </row>
    <row r="190" spans="1:15" s="83" customFormat="1" ht="19.5" customHeight="1" hidden="1">
      <c r="A190" s="5" t="s">
        <v>14</v>
      </c>
      <c r="B190" s="6">
        <v>951</v>
      </c>
      <c r="C190" s="6" t="s">
        <v>64</v>
      </c>
      <c r="D190" s="7" t="s">
        <v>121</v>
      </c>
      <c r="E190" s="7" t="s">
        <v>16</v>
      </c>
      <c r="F190" s="7">
        <v>220</v>
      </c>
      <c r="G190" s="7" t="s">
        <v>1</v>
      </c>
      <c r="H190" s="8">
        <f t="shared" si="55"/>
        <v>0</v>
      </c>
      <c r="I190" s="8">
        <f t="shared" si="55"/>
        <v>0</v>
      </c>
      <c r="J190" s="8">
        <f t="shared" si="55"/>
        <v>0</v>
      </c>
      <c r="K190" s="8">
        <f t="shared" si="56"/>
        <v>0</v>
      </c>
      <c r="L190" s="8">
        <f t="shared" si="56"/>
        <v>0</v>
      </c>
      <c r="M190" s="8">
        <f t="shared" si="56"/>
        <v>0</v>
      </c>
      <c r="N190" s="8">
        <f t="shared" si="46"/>
        <v>0</v>
      </c>
      <c r="O190" s="8">
        <v>0</v>
      </c>
    </row>
    <row r="191" spans="1:15" s="83" customFormat="1" ht="20.25" customHeight="1" hidden="1">
      <c r="A191" s="5" t="s">
        <v>17</v>
      </c>
      <c r="B191" s="6">
        <v>951</v>
      </c>
      <c r="C191" s="6" t="s">
        <v>64</v>
      </c>
      <c r="D191" s="7" t="s">
        <v>121</v>
      </c>
      <c r="E191" s="7" t="s">
        <v>16</v>
      </c>
      <c r="F191" s="7">
        <v>225</v>
      </c>
      <c r="G191" s="7" t="s">
        <v>8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f t="shared" si="46"/>
        <v>0</v>
      </c>
      <c r="O191" s="8">
        <v>0</v>
      </c>
    </row>
    <row r="192" spans="1:254" s="68" customFormat="1" ht="38.25" customHeight="1" hidden="1">
      <c r="A192" s="1" t="s">
        <v>331</v>
      </c>
      <c r="B192" s="2">
        <v>951</v>
      </c>
      <c r="C192" s="2" t="s">
        <v>52</v>
      </c>
      <c r="D192" s="3" t="s">
        <v>334</v>
      </c>
      <c r="E192" s="3" t="s">
        <v>1</v>
      </c>
      <c r="F192" s="3" t="s">
        <v>1</v>
      </c>
      <c r="G192" s="3" t="s">
        <v>1</v>
      </c>
      <c r="H192" s="4">
        <f>H193+H198</f>
        <v>0</v>
      </c>
      <c r="I192" s="4">
        <f>I193+I198</f>
        <v>0</v>
      </c>
      <c r="J192" s="4">
        <f>J193+J198</f>
        <v>0</v>
      </c>
      <c r="K192" s="4">
        <f>K195+K197</f>
        <v>0</v>
      </c>
      <c r="L192" s="4">
        <f>L195+L197</f>
        <v>0</v>
      </c>
      <c r="M192" s="4">
        <f>M193+M198</f>
        <v>0</v>
      </c>
      <c r="N192" s="8">
        <f t="shared" si="46"/>
        <v>0</v>
      </c>
      <c r="O192" s="8">
        <v>0</v>
      </c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84"/>
      <c r="GD192" s="84"/>
      <c r="GE192" s="84"/>
      <c r="GF192" s="84"/>
      <c r="GG192" s="84"/>
      <c r="GH192" s="84"/>
      <c r="GI192" s="84"/>
      <c r="GJ192" s="84"/>
      <c r="GK192" s="84"/>
      <c r="GL192" s="84"/>
      <c r="GM192" s="84"/>
      <c r="GN192" s="84"/>
      <c r="GO192" s="84"/>
      <c r="GP192" s="84"/>
      <c r="GQ192" s="84"/>
      <c r="GR192" s="84"/>
      <c r="GS192" s="84"/>
      <c r="GT192" s="84"/>
      <c r="GU192" s="84"/>
      <c r="GV192" s="84"/>
      <c r="GW192" s="84"/>
      <c r="GX192" s="84"/>
      <c r="GY192" s="84"/>
      <c r="GZ192" s="84"/>
      <c r="HA192" s="84"/>
      <c r="HB192" s="84"/>
      <c r="HC192" s="84"/>
      <c r="HD192" s="84"/>
      <c r="HE192" s="84"/>
      <c r="HF192" s="84"/>
      <c r="HG192" s="84"/>
      <c r="HH192" s="84"/>
      <c r="HI192" s="84"/>
      <c r="HJ192" s="84"/>
      <c r="HK192" s="84"/>
      <c r="HL192" s="84"/>
      <c r="HM192" s="84"/>
      <c r="HN192" s="84"/>
      <c r="HO192" s="84"/>
      <c r="HP192" s="84"/>
      <c r="HQ192" s="84"/>
      <c r="HR192" s="84"/>
      <c r="HS192" s="84"/>
      <c r="HT192" s="84"/>
      <c r="HU192" s="84"/>
      <c r="HV192" s="84"/>
      <c r="HW192" s="84"/>
      <c r="HX192" s="84"/>
      <c r="HY192" s="84"/>
      <c r="HZ192" s="84"/>
      <c r="IA192" s="84"/>
      <c r="IB192" s="84"/>
      <c r="IC192" s="84"/>
      <c r="ID192" s="84"/>
      <c r="IE192" s="84"/>
      <c r="IF192" s="84"/>
      <c r="IG192" s="84"/>
      <c r="IH192" s="84"/>
      <c r="II192" s="84"/>
      <c r="IJ192" s="84"/>
      <c r="IK192" s="84"/>
      <c r="IL192" s="84"/>
      <c r="IM192" s="84"/>
      <c r="IN192" s="84"/>
      <c r="IO192" s="84"/>
      <c r="IP192" s="84"/>
      <c r="IQ192" s="84"/>
      <c r="IR192" s="84"/>
      <c r="IS192" s="84"/>
      <c r="IT192" s="84"/>
    </row>
    <row r="193" spans="1:15" s="83" customFormat="1" ht="21.75" customHeight="1" hidden="1">
      <c r="A193" s="5" t="s">
        <v>14</v>
      </c>
      <c r="B193" s="6">
        <v>951</v>
      </c>
      <c r="C193" s="6" t="s">
        <v>52</v>
      </c>
      <c r="D193" s="7" t="s">
        <v>334</v>
      </c>
      <c r="E193" s="7" t="s">
        <v>16</v>
      </c>
      <c r="F193" s="7">
        <v>220</v>
      </c>
      <c r="G193" s="31"/>
      <c r="H193" s="8">
        <f>H194+H195</f>
        <v>0</v>
      </c>
      <c r="I193" s="8">
        <f>I194+I195</f>
        <v>0</v>
      </c>
      <c r="J193" s="8">
        <f>J194+J195</f>
        <v>0</v>
      </c>
      <c r="K193" s="8">
        <f>K195</f>
        <v>0</v>
      </c>
      <c r="L193" s="8">
        <f>L195</f>
        <v>0</v>
      </c>
      <c r="M193" s="8">
        <f>M194+M195</f>
        <v>0</v>
      </c>
      <c r="N193" s="8">
        <f t="shared" si="46"/>
        <v>0</v>
      </c>
      <c r="O193" s="8">
        <v>0</v>
      </c>
    </row>
    <row r="194" spans="1:15" s="83" customFormat="1" ht="21.75" customHeight="1" hidden="1">
      <c r="A194" s="5" t="s">
        <v>412</v>
      </c>
      <c r="B194" s="6">
        <v>951</v>
      </c>
      <c r="C194" s="6" t="s">
        <v>52</v>
      </c>
      <c r="D194" s="7" t="s">
        <v>334</v>
      </c>
      <c r="E194" s="7" t="s">
        <v>16</v>
      </c>
      <c r="F194" s="7">
        <v>225</v>
      </c>
      <c r="G194" s="31" t="s">
        <v>88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f>H194-J194</f>
        <v>0</v>
      </c>
      <c r="O194" s="8">
        <v>0</v>
      </c>
    </row>
    <row r="195" spans="1:15" s="83" customFormat="1" ht="21.75" customHeight="1" hidden="1">
      <c r="A195" s="5" t="s">
        <v>17</v>
      </c>
      <c r="B195" s="6">
        <v>951</v>
      </c>
      <c r="C195" s="6" t="s">
        <v>52</v>
      </c>
      <c r="D195" s="7" t="s">
        <v>334</v>
      </c>
      <c r="E195" s="7" t="s">
        <v>16</v>
      </c>
      <c r="F195" s="7">
        <v>226</v>
      </c>
      <c r="G195" s="31" t="s">
        <v>88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f t="shared" si="46"/>
        <v>0</v>
      </c>
      <c r="O195" s="8">
        <v>0</v>
      </c>
    </row>
    <row r="196" spans="1:15" s="83" customFormat="1" ht="21.75" customHeight="1" hidden="1">
      <c r="A196" s="5" t="s">
        <v>102</v>
      </c>
      <c r="B196" s="6">
        <v>951</v>
      </c>
      <c r="C196" s="6" t="s">
        <v>52</v>
      </c>
      <c r="D196" s="7" t="s">
        <v>334</v>
      </c>
      <c r="E196" s="7" t="s">
        <v>16</v>
      </c>
      <c r="F196" s="7">
        <v>310</v>
      </c>
      <c r="G196" s="31"/>
      <c r="H196" s="8">
        <f aca="true" t="shared" si="57" ref="H196:M196">H197</f>
        <v>0</v>
      </c>
      <c r="I196" s="8">
        <f t="shared" si="57"/>
        <v>0</v>
      </c>
      <c r="J196" s="8">
        <f t="shared" si="57"/>
        <v>0</v>
      </c>
      <c r="K196" s="8">
        <f t="shared" si="57"/>
        <v>0</v>
      </c>
      <c r="L196" s="8">
        <f t="shared" si="57"/>
        <v>0</v>
      </c>
      <c r="M196" s="8">
        <f t="shared" si="57"/>
        <v>0</v>
      </c>
      <c r="N196" s="8">
        <f t="shared" si="46"/>
        <v>0</v>
      </c>
      <c r="O196" s="8">
        <v>0</v>
      </c>
    </row>
    <row r="197" spans="1:15" s="83" customFormat="1" ht="21.75" customHeight="1" hidden="1">
      <c r="A197" s="5" t="s">
        <v>102</v>
      </c>
      <c r="B197" s="6">
        <v>951</v>
      </c>
      <c r="C197" s="6" t="s">
        <v>52</v>
      </c>
      <c r="D197" s="7" t="s">
        <v>334</v>
      </c>
      <c r="E197" s="7" t="s">
        <v>16</v>
      </c>
      <c r="F197" s="7">
        <v>310</v>
      </c>
      <c r="G197" s="31" t="s">
        <v>88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f t="shared" si="46"/>
        <v>0</v>
      </c>
      <c r="O197" s="8">
        <v>0</v>
      </c>
    </row>
    <row r="198" spans="1:15" s="83" customFormat="1" ht="21.75" customHeight="1" hidden="1">
      <c r="A198" s="5" t="s">
        <v>19</v>
      </c>
      <c r="B198" s="6">
        <v>951</v>
      </c>
      <c r="C198" s="6" t="s">
        <v>52</v>
      </c>
      <c r="D198" s="7" t="s">
        <v>334</v>
      </c>
      <c r="E198" s="7" t="s">
        <v>16</v>
      </c>
      <c r="F198" s="7">
        <v>340</v>
      </c>
      <c r="G198" s="31"/>
      <c r="H198" s="8">
        <f aca="true" t="shared" si="58" ref="H198:M198">H199</f>
        <v>0</v>
      </c>
      <c r="I198" s="8">
        <f t="shared" si="58"/>
        <v>0</v>
      </c>
      <c r="J198" s="8">
        <f t="shared" si="58"/>
        <v>0</v>
      </c>
      <c r="K198" s="8">
        <f t="shared" si="58"/>
        <v>0</v>
      </c>
      <c r="L198" s="8">
        <f t="shared" si="58"/>
        <v>0</v>
      </c>
      <c r="M198" s="8">
        <f t="shared" si="58"/>
        <v>0</v>
      </c>
      <c r="N198" s="8">
        <f t="shared" si="46"/>
        <v>0</v>
      </c>
      <c r="O198" s="8">
        <v>0</v>
      </c>
    </row>
    <row r="199" spans="1:15" s="83" customFormat="1" ht="21.75" customHeight="1" hidden="1">
      <c r="A199" s="5" t="s">
        <v>19</v>
      </c>
      <c r="B199" s="6">
        <v>951</v>
      </c>
      <c r="C199" s="6" t="s">
        <v>52</v>
      </c>
      <c r="D199" s="7" t="s">
        <v>334</v>
      </c>
      <c r="E199" s="7" t="s">
        <v>16</v>
      </c>
      <c r="F199" s="7">
        <v>340</v>
      </c>
      <c r="G199" s="31" t="s">
        <v>88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f t="shared" si="46"/>
        <v>0</v>
      </c>
      <c r="O199" s="8">
        <v>0</v>
      </c>
    </row>
    <row r="200" spans="1:254" s="68" customFormat="1" ht="31.5" customHeight="1">
      <c r="A200" s="1" t="s">
        <v>475</v>
      </c>
      <c r="B200" s="2">
        <v>951</v>
      </c>
      <c r="C200" s="2" t="s">
        <v>52</v>
      </c>
      <c r="D200" s="32" t="s">
        <v>474</v>
      </c>
      <c r="E200" s="3" t="s">
        <v>1</v>
      </c>
      <c r="F200" s="3" t="s">
        <v>1</v>
      </c>
      <c r="G200" s="3" t="s">
        <v>1</v>
      </c>
      <c r="H200" s="4">
        <f aca="true" t="shared" si="59" ref="H200:M200">H201</f>
        <v>30000</v>
      </c>
      <c r="I200" s="4">
        <f t="shared" si="59"/>
        <v>30000</v>
      </c>
      <c r="J200" s="4">
        <f t="shared" si="59"/>
        <v>30000</v>
      </c>
      <c r="K200" s="4">
        <f t="shared" si="59"/>
        <v>0</v>
      </c>
      <c r="L200" s="4">
        <f t="shared" si="59"/>
        <v>0</v>
      </c>
      <c r="M200" s="4">
        <f t="shared" si="59"/>
        <v>30000</v>
      </c>
      <c r="N200" s="8">
        <f>H200-J200</f>
        <v>0</v>
      </c>
      <c r="O200" s="8">
        <v>0</v>
      </c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  <c r="GK200" s="84"/>
      <c r="GL200" s="84"/>
      <c r="GM200" s="84"/>
      <c r="GN200" s="84"/>
      <c r="GO200" s="84"/>
      <c r="GP200" s="84"/>
      <c r="GQ200" s="84"/>
      <c r="GR200" s="84"/>
      <c r="GS200" s="84"/>
      <c r="GT200" s="84"/>
      <c r="GU200" s="84"/>
      <c r="GV200" s="84"/>
      <c r="GW200" s="84"/>
      <c r="GX200" s="84"/>
      <c r="GY200" s="84"/>
      <c r="GZ200" s="84"/>
      <c r="HA200" s="84"/>
      <c r="HB200" s="84"/>
      <c r="HC200" s="84"/>
      <c r="HD200" s="84"/>
      <c r="HE200" s="84"/>
      <c r="HF200" s="84"/>
      <c r="HG200" s="84"/>
      <c r="HH200" s="84"/>
      <c r="HI200" s="84"/>
      <c r="HJ200" s="84"/>
      <c r="HK200" s="84"/>
      <c r="HL200" s="84"/>
      <c r="HM200" s="84"/>
      <c r="HN200" s="84"/>
      <c r="HO200" s="84"/>
      <c r="HP200" s="84"/>
      <c r="HQ200" s="84"/>
      <c r="HR200" s="84"/>
      <c r="HS200" s="84"/>
      <c r="HT200" s="84"/>
      <c r="HU200" s="84"/>
      <c r="HV200" s="84"/>
      <c r="HW200" s="84"/>
      <c r="HX200" s="84"/>
      <c r="HY200" s="84"/>
      <c r="HZ200" s="84"/>
      <c r="IA200" s="84"/>
      <c r="IB200" s="84"/>
      <c r="IC200" s="84"/>
      <c r="ID200" s="84"/>
      <c r="IE200" s="84"/>
      <c r="IF200" s="84"/>
      <c r="IG200" s="84"/>
      <c r="IH200" s="84"/>
      <c r="II200" s="84"/>
      <c r="IJ200" s="84"/>
      <c r="IK200" s="84"/>
      <c r="IL200" s="84"/>
      <c r="IM200" s="84"/>
      <c r="IN200" s="84"/>
      <c r="IO200" s="84"/>
      <c r="IP200" s="84"/>
      <c r="IQ200" s="84"/>
      <c r="IR200" s="84"/>
      <c r="IS200" s="84"/>
      <c r="IT200" s="84"/>
    </row>
    <row r="201" spans="1:15" s="83" customFormat="1" ht="21.75" customHeight="1">
      <c r="A201" s="5" t="s">
        <v>26</v>
      </c>
      <c r="B201" s="6">
        <v>951</v>
      </c>
      <c r="C201" s="6" t="s">
        <v>52</v>
      </c>
      <c r="D201" s="33" t="s">
        <v>474</v>
      </c>
      <c r="E201" s="7">
        <v>831</v>
      </c>
      <c r="F201" s="7">
        <v>290</v>
      </c>
      <c r="G201" s="31"/>
      <c r="H201" s="8">
        <f>H202</f>
        <v>30000</v>
      </c>
      <c r="I201" s="8">
        <f>I202</f>
        <v>30000</v>
      </c>
      <c r="J201" s="8">
        <f>J202</f>
        <v>30000</v>
      </c>
      <c r="K201" s="8">
        <v>0</v>
      </c>
      <c r="L201" s="8">
        <v>0</v>
      </c>
      <c r="M201" s="8">
        <f>M202</f>
        <v>30000</v>
      </c>
      <c r="N201" s="8">
        <f>H201-J201</f>
        <v>0</v>
      </c>
      <c r="O201" s="8">
        <v>0</v>
      </c>
    </row>
    <row r="202" spans="1:15" s="83" customFormat="1" ht="21" customHeight="1">
      <c r="A202" s="5" t="s">
        <v>434</v>
      </c>
      <c r="B202" s="6">
        <v>951</v>
      </c>
      <c r="C202" s="6" t="s">
        <v>52</v>
      </c>
      <c r="D202" s="33" t="s">
        <v>474</v>
      </c>
      <c r="E202" s="7">
        <v>831</v>
      </c>
      <c r="F202" s="7">
        <v>297</v>
      </c>
      <c r="G202" s="31" t="s">
        <v>405</v>
      </c>
      <c r="H202" s="8">
        <v>30000</v>
      </c>
      <c r="I202" s="8">
        <v>30000</v>
      </c>
      <c r="J202" s="8">
        <v>30000</v>
      </c>
      <c r="K202" s="8">
        <v>0</v>
      </c>
      <c r="L202" s="8">
        <v>0</v>
      </c>
      <c r="M202" s="8">
        <v>30000</v>
      </c>
      <c r="N202" s="8">
        <f>H202-J202</f>
        <v>0</v>
      </c>
      <c r="O202" s="8">
        <v>0</v>
      </c>
    </row>
    <row r="203" spans="1:254" s="68" customFormat="1" ht="71.25" customHeight="1">
      <c r="A203" s="1" t="s">
        <v>436</v>
      </c>
      <c r="B203" s="2">
        <v>951</v>
      </c>
      <c r="C203" s="2" t="s">
        <v>52</v>
      </c>
      <c r="D203" s="2">
        <v>9990085030</v>
      </c>
      <c r="E203" s="3" t="s">
        <v>1</v>
      </c>
      <c r="F203" s="3" t="s">
        <v>1</v>
      </c>
      <c r="G203" s="3" t="s">
        <v>1</v>
      </c>
      <c r="H203" s="4">
        <f aca="true" t="shared" si="60" ref="H203:M203">H204</f>
        <v>50000</v>
      </c>
      <c r="I203" s="4">
        <f t="shared" si="60"/>
        <v>0</v>
      </c>
      <c r="J203" s="4">
        <f t="shared" si="60"/>
        <v>0</v>
      </c>
      <c r="K203" s="4">
        <f t="shared" si="60"/>
        <v>0</v>
      </c>
      <c r="L203" s="4">
        <f t="shared" si="60"/>
        <v>0</v>
      </c>
      <c r="M203" s="4">
        <f t="shared" si="60"/>
        <v>0</v>
      </c>
      <c r="N203" s="8">
        <f t="shared" si="46"/>
        <v>50000</v>
      </c>
      <c r="O203" s="8">
        <v>0</v>
      </c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  <c r="GK203" s="84"/>
      <c r="GL203" s="84"/>
      <c r="GM203" s="84"/>
      <c r="GN203" s="84"/>
      <c r="GO203" s="84"/>
      <c r="GP203" s="84"/>
      <c r="GQ203" s="84"/>
      <c r="GR203" s="84"/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  <c r="HC203" s="84"/>
      <c r="HD203" s="84"/>
      <c r="HE203" s="84"/>
      <c r="HF203" s="84"/>
      <c r="HG203" s="84"/>
      <c r="HH203" s="84"/>
      <c r="HI203" s="84"/>
      <c r="HJ203" s="84"/>
      <c r="HK203" s="84"/>
      <c r="HL203" s="84"/>
      <c r="HM203" s="84"/>
      <c r="HN203" s="84"/>
      <c r="HO203" s="84"/>
      <c r="HP203" s="84"/>
      <c r="HQ203" s="84"/>
      <c r="HR203" s="84"/>
      <c r="HS203" s="84"/>
      <c r="HT203" s="84"/>
      <c r="HU203" s="84"/>
      <c r="HV203" s="84"/>
      <c r="HW203" s="84"/>
      <c r="HX203" s="84"/>
      <c r="HY203" s="84"/>
      <c r="HZ203" s="84"/>
      <c r="IA203" s="84"/>
      <c r="IB203" s="84"/>
      <c r="IC203" s="84"/>
      <c r="ID203" s="84"/>
      <c r="IE203" s="84"/>
      <c r="IF203" s="84"/>
      <c r="IG203" s="84"/>
      <c r="IH203" s="84"/>
      <c r="II203" s="84"/>
      <c r="IJ203" s="84"/>
      <c r="IK203" s="84"/>
      <c r="IL203" s="84"/>
      <c r="IM203" s="84"/>
      <c r="IN203" s="84"/>
      <c r="IO203" s="84"/>
      <c r="IP203" s="84"/>
      <c r="IQ203" s="84"/>
      <c r="IR203" s="84"/>
      <c r="IS203" s="84"/>
      <c r="IT203" s="84"/>
    </row>
    <row r="204" spans="1:15" s="83" customFormat="1" ht="21.75" customHeight="1">
      <c r="A204" s="5" t="s">
        <v>28</v>
      </c>
      <c r="B204" s="6">
        <v>951</v>
      </c>
      <c r="C204" s="6" t="s">
        <v>52</v>
      </c>
      <c r="D204" s="6">
        <v>9990085030</v>
      </c>
      <c r="E204" s="7">
        <v>540</v>
      </c>
      <c r="F204" s="7">
        <v>250</v>
      </c>
      <c r="G204" s="31"/>
      <c r="H204" s="8">
        <f>H205</f>
        <v>50000</v>
      </c>
      <c r="I204" s="8">
        <f>I205</f>
        <v>0</v>
      </c>
      <c r="J204" s="8">
        <f>J205</f>
        <v>0</v>
      </c>
      <c r="K204" s="8">
        <v>0</v>
      </c>
      <c r="L204" s="8">
        <v>0</v>
      </c>
      <c r="M204" s="8">
        <f>M205</f>
        <v>0</v>
      </c>
      <c r="N204" s="8">
        <f t="shared" si="46"/>
        <v>50000</v>
      </c>
      <c r="O204" s="8">
        <v>0</v>
      </c>
    </row>
    <row r="205" spans="1:15" s="83" customFormat="1" ht="31.5" customHeight="1">
      <c r="A205" s="5" t="s">
        <v>31</v>
      </c>
      <c r="B205" s="6">
        <v>951</v>
      </c>
      <c r="C205" s="6" t="s">
        <v>52</v>
      </c>
      <c r="D205" s="6">
        <v>9990085030</v>
      </c>
      <c r="E205" s="7">
        <v>540</v>
      </c>
      <c r="F205" s="7">
        <v>251</v>
      </c>
      <c r="G205" s="31" t="s">
        <v>405</v>
      </c>
      <c r="H205" s="8">
        <v>50000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f t="shared" si="46"/>
        <v>50000</v>
      </c>
      <c r="O205" s="8">
        <v>0</v>
      </c>
    </row>
    <row r="206" spans="1:254" s="68" customFormat="1" ht="35.25" customHeight="1">
      <c r="A206" s="1" t="s">
        <v>445</v>
      </c>
      <c r="B206" s="2">
        <v>951</v>
      </c>
      <c r="C206" s="2" t="s">
        <v>64</v>
      </c>
      <c r="D206" s="3" t="s">
        <v>329</v>
      </c>
      <c r="E206" s="3" t="s">
        <v>1</v>
      </c>
      <c r="F206" s="3" t="s">
        <v>1</v>
      </c>
      <c r="G206" s="3" t="s">
        <v>1</v>
      </c>
      <c r="H206" s="4">
        <f>H207+H211</f>
        <v>790300</v>
      </c>
      <c r="I206" s="4">
        <f>I207+I211</f>
        <v>220000</v>
      </c>
      <c r="J206" s="4">
        <f>J207+J211</f>
        <v>220000</v>
      </c>
      <c r="K206" s="4">
        <f>K211</f>
        <v>0</v>
      </c>
      <c r="L206" s="4">
        <f>L211</f>
        <v>0</v>
      </c>
      <c r="M206" s="4">
        <f>M207+M211</f>
        <v>220000</v>
      </c>
      <c r="N206" s="4">
        <f>H206-J206</f>
        <v>570300</v>
      </c>
      <c r="O206" s="4">
        <v>0</v>
      </c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84"/>
      <c r="EY206" s="84"/>
      <c r="EZ206" s="84"/>
      <c r="FA206" s="84"/>
      <c r="FB206" s="84"/>
      <c r="FC206" s="84"/>
      <c r="FD206" s="84"/>
      <c r="FE206" s="84"/>
      <c r="FF206" s="84"/>
      <c r="FG206" s="84"/>
      <c r="FH206" s="84"/>
      <c r="FI206" s="84"/>
      <c r="FJ206" s="84"/>
      <c r="FK206" s="84"/>
      <c r="FL206" s="84"/>
      <c r="FM206" s="84"/>
      <c r="FN206" s="84"/>
      <c r="FO206" s="84"/>
      <c r="FP206" s="84"/>
      <c r="FQ206" s="84"/>
      <c r="FR206" s="84"/>
      <c r="FS206" s="84"/>
      <c r="FT206" s="84"/>
      <c r="FU206" s="84"/>
      <c r="FV206" s="84"/>
      <c r="FW206" s="84"/>
      <c r="FX206" s="84"/>
      <c r="FY206" s="84"/>
      <c r="FZ206" s="84"/>
      <c r="GA206" s="84"/>
      <c r="GB206" s="84"/>
      <c r="GC206" s="84"/>
      <c r="GD206" s="84"/>
      <c r="GE206" s="84"/>
      <c r="GF206" s="84"/>
      <c r="GG206" s="84"/>
      <c r="GH206" s="84"/>
      <c r="GI206" s="84"/>
      <c r="GJ206" s="84"/>
      <c r="GK206" s="84"/>
      <c r="GL206" s="84"/>
      <c r="GM206" s="84"/>
      <c r="GN206" s="84"/>
      <c r="GO206" s="84"/>
      <c r="GP206" s="84"/>
      <c r="GQ206" s="84"/>
      <c r="GR206" s="84"/>
      <c r="GS206" s="84"/>
      <c r="GT206" s="84"/>
      <c r="GU206" s="84"/>
      <c r="GV206" s="84"/>
      <c r="GW206" s="84"/>
      <c r="GX206" s="84"/>
      <c r="GY206" s="84"/>
      <c r="GZ206" s="84"/>
      <c r="HA206" s="84"/>
      <c r="HB206" s="84"/>
      <c r="HC206" s="84"/>
      <c r="HD206" s="84"/>
      <c r="HE206" s="84"/>
      <c r="HF206" s="84"/>
      <c r="HG206" s="84"/>
      <c r="HH206" s="84"/>
      <c r="HI206" s="84"/>
      <c r="HJ206" s="84"/>
      <c r="HK206" s="84"/>
      <c r="HL206" s="84"/>
      <c r="HM206" s="84"/>
      <c r="HN206" s="84"/>
      <c r="HO206" s="84"/>
      <c r="HP206" s="84"/>
      <c r="HQ206" s="84"/>
      <c r="HR206" s="84"/>
      <c r="HS206" s="84"/>
      <c r="HT206" s="84"/>
      <c r="HU206" s="84"/>
      <c r="HV206" s="84"/>
      <c r="HW206" s="84"/>
      <c r="HX206" s="84"/>
      <c r="HY206" s="84"/>
      <c r="HZ206" s="84"/>
      <c r="IA206" s="84"/>
      <c r="IB206" s="84"/>
      <c r="IC206" s="84"/>
      <c r="ID206" s="84"/>
      <c r="IE206" s="84"/>
      <c r="IF206" s="84"/>
      <c r="IG206" s="84"/>
      <c r="IH206" s="84"/>
      <c r="II206" s="84"/>
      <c r="IJ206" s="84"/>
      <c r="IK206" s="84"/>
      <c r="IL206" s="84"/>
      <c r="IM206" s="84"/>
      <c r="IN206" s="84"/>
      <c r="IO206" s="84"/>
      <c r="IP206" s="84"/>
      <c r="IQ206" s="84"/>
      <c r="IR206" s="84"/>
      <c r="IS206" s="84"/>
      <c r="IT206" s="84"/>
    </row>
    <row r="207" spans="1:15" s="83" customFormat="1" ht="20.25" customHeight="1">
      <c r="A207" s="5" t="s">
        <v>14</v>
      </c>
      <c r="B207" s="6">
        <v>951</v>
      </c>
      <c r="C207" s="6" t="s">
        <v>64</v>
      </c>
      <c r="D207" s="7" t="s">
        <v>329</v>
      </c>
      <c r="E207" s="7" t="s">
        <v>16</v>
      </c>
      <c r="F207" s="7">
        <v>220</v>
      </c>
      <c r="G207" s="7" t="s">
        <v>1</v>
      </c>
      <c r="H207" s="8">
        <f>H208+H209+H210</f>
        <v>230000</v>
      </c>
      <c r="I207" s="8">
        <f>I208+I209+I210</f>
        <v>220000</v>
      </c>
      <c r="J207" s="8">
        <f>J208+J209+J210</f>
        <v>220000</v>
      </c>
      <c r="K207" s="8">
        <f>K208</f>
        <v>0</v>
      </c>
      <c r="L207" s="8">
        <f>L208</f>
        <v>0</v>
      </c>
      <c r="M207" s="8">
        <f>M208+M209+M210</f>
        <v>220000</v>
      </c>
      <c r="N207" s="8">
        <f>H207-J207</f>
        <v>10000</v>
      </c>
      <c r="O207" s="8">
        <v>0</v>
      </c>
    </row>
    <row r="208" spans="1:15" s="83" customFormat="1" ht="20.25" customHeight="1">
      <c r="A208" s="5" t="s">
        <v>24</v>
      </c>
      <c r="B208" s="6">
        <v>951</v>
      </c>
      <c r="C208" s="6" t="s">
        <v>64</v>
      </c>
      <c r="D208" s="7" t="s">
        <v>329</v>
      </c>
      <c r="E208" s="7" t="s">
        <v>16</v>
      </c>
      <c r="F208" s="7">
        <v>225</v>
      </c>
      <c r="G208" s="31" t="s">
        <v>405</v>
      </c>
      <c r="H208" s="8">
        <v>230000</v>
      </c>
      <c r="I208" s="8">
        <v>220000</v>
      </c>
      <c r="J208" s="8">
        <v>220000</v>
      </c>
      <c r="K208" s="8">
        <v>0</v>
      </c>
      <c r="L208" s="8">
        <v>0</v>
      </c>
      <c r="M208" s="8">
        <v>220000</v>
      </c>
      <c r="N208" s="8">
        <f>H208-J208</f>
        <v>10000</v>
      </c>
      <c r="O208" s="8">
        <v>0</v>
      </c>
    </row>
    <row r="209" spans="1:15" s="83" customFormat="1" ht="20.25" customHeight="1" hidden="1">
      <c r="A209" s="5" t="s">
        <v>24</v>
      </c>
      <c r="B209" s="6">
        <v>951</v>
      </c>
      <c r="C209" s="6" t="s">
        <v>64</v>
      </c>
      <c r="D209" s="7" t="s">
        <v>329</v>
      </c>
      <c r="E209" s="7" t="s">
        <v>16</v>
      </c>
      <c r="F209" s="7">
        <v>225</v>
      </c>
      <c r="G209" s="31" t="s">
        <v>442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f>H209-J209</f>
        <v>0</v>
      </c>
      <c r="O209" s="8">
        <v>0</v>
      </c>
    </row>
    <row r="210" spans="1:15" s="83" customFormat="1" ht="20.25" customHeight="1" hidden="1">
      <c r="A210" s="5" t="s">
        <v>17</v>
      </c>
      <c r="B210" s="6">
        <v>951</v>
      </c>
      <c r="C210" s="6" t="s">
        <v>64</v>
      </c>
      <c r="D210" s="7" t="s">
        <v>329</v>
      </c>
      <c r="E210" s="7" t="s">
        <v>16</v>
      </c>
      <c r="F210" s="7">
        <v>226</v>
      </c>
      <c r="G210" s="31" t="s">
        <v>442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f>H210-J210</f>
        <v>0</v>
      </c>
      <c r="O210" s="8">
        <v>0</v>
      </c>
    </row>
    <row r="211" spans="1:15" s="83" customFormat="1" ht="21.75" customHeight="1">
      <c r="A211" s="5" t="s">
        <v>19</v>
      </c>
      <c r="B211" s="6">
        <v>951</v>
      </c>
      <c r="C211" s="6" t="s">
        <v>64</v>
      </c>
      <c r="D211" s="7" t="s">
        <v>329</v>
      </c>
      <c r="E211" s="7">
        <v>410</v>
      </c>
      <c r="F211" s="7">
        <v>310</v>
      </c>
      <c r="G211" s="31"/>
      <c r="H211" s="8">
        <f>H212</f>
        <v>560300</v>
      </c>
      <c r="I211" s="8">
        <f>I212</f>
        <v>0</v>
      </c>
      <c r="J211" s="8">
        <f>J212</f>
        <v>0</v>
      </c>
      <c r="K211" s="8">
        <v>0</v>
      </c>
      <c r="L211" s="8">
        <v>0</v>
      </c>
      <c r="M211" s="8">
        <f>M212</f>
        <v>0</v>
      </c>
      <c r="N211" s="8">
        <f t="shared" si="46"/>
        <v>560300</v>
      </c>
      <c r="O211" s="8">
        <v>0</v>
      </c>
    </row>
    <row r="212" spans="1:15" s="83" customFormat="1" ht="30.75" customHeight="1">
      <c r="A212" s="5" t="s">
        <v>482</v>
      </c>
      <c r="B212" s="6">
        <v>951</v>
      </c>
      <c r="C212" s="6" t="s">
        <v>64</v>
      </c>
      <c r="D212" s="7" t="s">
        <v>329</v>
      </c>
      <c r="E212" s="7">
        <v>412</v>
      </c>
      <c r="F212" s="7">
        <v>310</v>
      </c>
      <c r="G212" s="31" t="s">
        <v>405</v>
      </c>
      <c r="H212" s="8">
        <v>560300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f t="shared" si="46"/>
        <v>560300</v>
      </c>
      <c r="O212" s="8">
        <v>0</v>
      </c>
    </row>
    <row r="213" spans="1:254" s="68" customFormat="1" ht="35.25" customHeight="1">
      <c r="A213" s="1" t="s">
        <v>65</v>
      </c>
      <c r="B213" s="2">
        <v>951</v>
      </c>
      <c r="C213" s="2" t="s">
        <v>64</v>
      </c>
      <c r="D213" s="3" t="s">
        <v>124</v>
      </c>
      <c r="E213" s="3" t="s">
        <v>1</v>
      </c>
      <c r="F213" s="3" t="s">
        <v>1</v>
      </c>
      <c r="G213" s="3" t="s">
        <v>1</v>
      </c>
      <c r="H213" s="4">
        <f>H214+H216</f>
        <v>519500</v>
      </c>
      <c r="I213" s="4">
        <f>I214+I216</f>
        <v>243038.29</v>
      </c>
      <c r="J213" s="4">
        <f>J214+J216</f>
        <v>243038.29</v>
      </c>
      <c r="K213" s="4">
        <f>K214</f>
        <v>0</v>
      </c>
      <c r="L213" s="4">
        <f>L214</f>
        <v>0</v>
      </c>
      <c r="M213" s="4">
        <f>M214+M216</f>
        <v>243038.29</v>
      </c>
      <c r="N213" s="4">
        <f t="shared" si="46"/>
        <v>276461.70999999996</v>
      </c>
      <c r="O213" s="4">
        <v>0</v>
      </c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  <c r="EE213" s="84"/>
      <c r="EF213" s="84"/>
      <c r="EG213" s="84"/>
      <c r="EH213" s="84"/>
      <c r="EI213" s="84"/>
      <c r="EJ213" s="84"/>
      <c r="EK213" s="84"/>
      <c r="EL213" s="84"/>
      <c r="EM213" s="84"/>
      <c r="EN213" s="84"/>
      <c r="EO213" s="84"/>
      <c r="EP213" s="84"/>
      <c r="EQ213" s="84"/>
      <c r="ER213" s="84"/>
      <c r="ES213" s="84"/>
      <c r="ET213" s="84"/>
      <c r="EU213" s="84"/>
      <c r="EV213" s="84"/>
      <c r="EW213" s="84"/>
      <c r="EX213" s="84"/>
      <c r="EY213" s="84"/>
      <c r="EZ213" s="84"/>
      <c r="FA213" s="84"/>
      <c r="FB213" s="84"/>
      <c r="FC213" s="84"/>
      <c r="FD213" s="84"/>
      <c r="FE213" s="84"/>
      <c r="FF213" s="84"/>
      <c r="FG213" s="84"/>
      <c r="FH213" s="84"/>
      <c r="FI213" s="84"/>
      <c r="FJ213" s="84"/>
      <c r="FK213" s="84"/>
      <c r="FL213" s="84"/>
      <c r="FM213" s="84"/>
      <c r="FN213" s="84"/>
      <c r="FO213" s="84"/>
      <c r="FP213" s="84"/>
      <c r="FQ213" s="84"/>
      <c r="FR213" s="84"/>
      <c r="FS213" s="84"/>
      <c r="FT213" s="84"/>
      <c r="FU213" s="84"/>
      <c r="FV213" s="84"/>
      <c r="FW213" s="84"/>
      <c r="FX213" s="84"/>
      <c r="FY213" s="84"/>
      <c r="FZ213" s="84"/>
      <c r="GA213" s="84"/>
      <c r="GB213" s="84"/>
      <c r="GC213" s="84"/>
      <c r="GD213" s="84"/>
      <c r="GE213" s="84"/>
      <c r="GF213" s="84"/>
      <c r="GG213" s="84"/>
      <c r="GH213" s="84"/>
      <c r="GI213" s="84"/>
      <c r="GJ213" s="84"/>
      <c r="GK213" s="84"/>
      <c r="GL213" s="84"/>
      <c r="GM213" s="84"/>
      <c r="GN213" s="84"/>
      <c r="GO213" s="84"/>
      <c r="GP213" s="84"/>
      <c r="GQ213" s="84"/>
      <c r="GR213" s="84"/>
      <c r="GS213" s="84"/>
      <c r="GT213" s="84"/>
      <c r="GU213" s="84"/>
      <c r="GV213" s="84"/>
      <c r="GW213" s="84"/>
      <c r="GX213" s="84"/>
      <c r="GY213" s="84"/>
      <c r="GZ213" s="84"/>
      <c r="HA213" s="84"/>
      <c r="HB213" s="84"/>
      <c r="HC213" s="84"/>
      <c r="HD213" s="84"/>
      <c r="HE213" s="84"/>
      <c r="HF213" s="84"/>
      <c r="HG213" s="84"/>
      <c r="HH213" s="84"/>
      <c r="HI213" s="84"/>
      <c r="HJ213" s="84"/>
      <c r="HK213" s="84"/>
      <c r="HL213" s="84"/>
      <c r="HM213" s="84"/>
      <c r="HN213" s="84"/>
      <c r="HO213" s="84"/>
      <c r="HP213" s="84"/>
      <c r="HQ213" s="84"/>
      <c r="HR213" s="84"/>
      <c r="HS213" s="84"/>
      <c r="HT213" s="84"/>
      <c r="HU213" s="84"/>
      <c r="HV213" s="84"/>
      <c r="HW213" s="84"/>
      <c r="HX213" s="84"/>
      <c r="HY213" s="84"/>
      <c r="HZ213" s="84"/>
      <c r="IA213" s="84"/>
      <c r="IB213" s="84"/>
      <c r="IC213" s="84"/>
      <c r="ID213" s="84"/>
      <c r="IE213" s="84"/>
      <c r="IF213" s="84"/>
      <c r="IG213" s="84"/>
      <c r="IH213" s="84"/>
      <c r="II213" s="84"/>
      <c r="IJ213" s="84"/>
      <c r="IK213" s="84"/>
      <c r="IL213" s="84"/>
      <c r="IM213" s="84"/>
      <c r="IN213" s="84"/>
      <c r="IO213" s="84"/>
      <c r="IP213" s="84"/>
      <c r="IQ213" s="84"/>
      <c r="IR213" s="84"/>
      <c r="IS213" s="84"/>
      <c r="IT213" s="84"/>
    </row>
    <row r="214" spans="1:15" s="83" customFormat="1" ht="20.25" customHeight="1">
      <c r="A214" s="5" t="s">
        <v>14</v>
      </c>
      <c r="B214" s="6">
        <v>951</v>
      </c>
      <c r="C214" s="6" t="s">
        <v>64</v>
      </c>
      <c r="D214" s="7" t="s">
        <v>124</v>
      </c>
      <c r="E214" s="7">
        <v>247</v>
      </c>
      <c r="F214" s="7" t="s">
        <v>15</v>
      </c>
      <c r="G214" s="7" t="s">
        <v>1</v>
      </c>
      <c r="H214" s="8">
        <f>H215</f>
        <v>419500</v>
      </c>
      <c r="I214" s="8">
        <f>I215</f>
        <v>200831.29</v>
      </c>
      <c r="J214" s="8">
        <f>J215</f>
        <v>200831.29</v>
      </c>
      <c r="K214" s="8">
        <f>K215</f>
        <v>0</v>
      </c>
      <c r="L214" s="8">
        <f>L215</f>
        <v>0</v>
      </c>
      <c r="M214" s="8">
        <f>M215</f>
        <v>200831.29</v>
      </c>
      <c r="N214" s="8">
        <f t="shared" si="46"/>
        <v>218668.71</v>
      </c>
      <c r="O214" s="8">
        <v>0</v>
      </c>
    </row>
    <row r="215" spans="1:15" s="83" customFormat="1" ht="20.25" customHeight="1">
      <c r="A215" s="5" t="s">
        <v>23</v>
      </c>
      <c r="B215" s="6">
        <v>951</v>
      </c>
      <c r="C215" s="6" t="s">
        <v>64</v>
      </c>
      <c r="D215" s="7" t="s">
        <v>124</v>
      </c>
      <c r="E215" s="7">
        <v>247</v>
      </c>
      <c r="F215" s="7">
        <v>223</v>
      </c>
      <c r="G215" s="31" t="s">
        <v>405</v>
      </c>
      <c r="H215" s="8">
        <v>419500</v>
      </c>
      <c r="I215" s="8">
        <v>200831.29</v>
      </c>
      <c r="J215" s="8">
        <v>200831.29</v>
      </c>
      <c r="K215" s="8">
        <v>0</v>
      </c>
      <c r="L215" s="8">
        <v>0</v>
      </c>
      <c r="M215" s="8">
        <v>200831.29</v>
      </c>
      <c r="N215" s="8">
        <f t="shared" si="46"/>
        <v>218668.71</v>
      </c>
      <c r="O215" s="8">
        <v>0</v>
      </c>
    </row>
    <row r="216" spans="1:15" s="83" customFormat="1" ht="20.25" customHeight="1">
      <c r="A216" s="5" t="s">
        <v>14</v>
      </c>
      <c r="B216" s="6">
        <v>951</v>
      </c>
      <c r="C216" s="6" t="s">
        <v>64</v>
      </c>
      <c r="D216" s="7" t="s">
        <v>124</v>
      </c>
      <c r="E216" s="7" t="s">
        <v>16</v>
      </c>
      <c r="F216" s="7" t="s">
        <v>15</v>
      </c>
      <c r="G216" s="7" t="s">
        <v>1</v>
      </c>
      <c r="H216" s="8">
        <f>H217+H218</f>
        <v>100000</v>
      </c>
      <c r="I216" s="8">
        <f>I217+I218</f>
        <v>42207</v>
      </c>
      <c r="J216" s="8">
        <f>J217+J218</f>
        <v>42207</v>
      </c>
      <c r="K216" s="8">
        <f>K217</f>
        <v>0</v>
      </c>
      <c r="L216" s="8">
        <f>L217</f>
        <v>0</v>
      </c>
      <c r="M216" s="8">
        <f>M217+M218</f>
        <v>42207</v>
      </c>
      <c r="N216" s="8">
        <f>H216-J216</f>
        <v>57793</v>
      </c>
      <c r="O216" s="8">
        <v>0</v>
      </c>
    </row>
    <row r="217" spans="1:15" s="83" customFormat="1" ht="20.25" customHeight="1">
      <c r="A217" s="5" t="s">
        <v>24</v>
      </c>
      <c r="B217" s="6">
        <v>951</v>
      </c>
      <c r="C217" s="6" t="s">
        <v>64</v>
      </c>
      <c r="D217" s="7" t="s">
        <v>124</v>
      </c>
      <c r="E217" s="7" t="s">
        <v>16</v>
      </c>
      <c r="F217" s="7">
        <v>225</v>
      </c>
      <c r="G217" s="31" t="s">
        <v>405</v>
      </c>
      <c r="H217" s="8">
        <v>100000</v>
      </c>
      <c r="I217" s="8">
        <v>42207</v>
      </c>
      <c r="J217" s="8">
        <v>42207</v>
      </c>
      <c r="K217" s="8">
        <v>0</v>
      </c>
      <c r="L217" s="8">
        <v>0</v>
      </c>
      <c r="M217" s="8">
        <v>42207</v>
      </c>
      <c r="N217" s="8">
        <f>H217-J217</f>
        <v>57793</v>
      </c>
      <c r="O217" s="8">
        <v>0</v>
      </c>
    </row>
    <row r="218" spans="1:15" s="83" customFormat="1" ht="20.25" customHeight="1" hidden="1">
      <c r="A218" s="5" t="s">
        <v>24</v>
      </c>
      <c r="B218" s="6">
        <v>951</v>
      </c>
      <c r="C218" s="6" t="s">
        <v>64</v>
      </c>
      <c r="D218" s="7" t="s">
        <v>124</v>
      </c>
      <c r="E218" s="7" t="s">
        <v>16</v>
      </c>
      <c r="F218" s="7">
        <v>225</v>
      </c>
      <c r="G218" s="31" t="s">
        <v>442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f t="shared" si="46"/>
        <v>0</v>
      </c>
      <c r="O218" s="8">
        <v>0</v>
      </c>
    </row>
    <row r="219" spans="1:254" s="68" customFormat="1" ht="31.5" customHeight="1" hidden="1">
      <c r="A219" s="1" t="s">
        <v>455</v>
      </c>
      <c r="B219" s="2">
        <v>951</v>
      </c>
      <c r="C219" s="2" t="s">
        <v>64</v>
      </c>
      <c r="D219" s="3" t="s">
        <v>453</v>
      </c>
      <c r="E219" s="3" t="s">
        <v>1</v>
      </c>
      <c r="F219" s="3" t="s">
        <v>1</v>
      </c>
      <c r="G219" s="3" t="s">
        <v>1</v>
      </c>
      <c r="H219" s="4">
        <f aca="true" t="shared" si="61" ref="H219:M219">H220</f>
        <v>0</v>
      </c>
      <c r="I219" s="4">
        <f t="shared" si="61"/>
        <v>0</v>
      </c>
      <c r="J219" s="4">
        <f t="shared" si="61"/>
        <v>0</v>
      </c>
      <c r="K219" s="4">
        <f t="shared" si="61"/>
        <v>0</v>
      </c>
      <c r="L219" s="4">
        <f t="shared" si="61"/>
        <v>0</v>
      </c>
      <c r="M219" s="4">
        <f t="shared" si="61"/>
        <v>0</v>
      </c>
      <c r="N219" s="4">
        <f aca="true" t="shared" si="62" ref="N219:N226">H219-J219</f>
        <v>0</v>
      </c>
      <c r="O219" s="4">
        <v>0</v>
      </c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84"/>
      <c r="GD219" s="84"/>
      <c r="GE219" s="84"/>
      <c r="GF219" s="84"/>
      <c r="GG219" s="84"/>
      <c r="GH219" s="84"/>
      <c r="GI219" s="84"/>
      <c r="GJ219" s="84"/>
      <c r="GK219" s="84"/>
      <c r="GL219" s="84"/>
      <c r="GM219" s="84"/>
      <c r="GN219" s="84"/>
      <c r="GO219" s="84"/>
      <c r="GP219" s="84"/>
      <c r="GQ219" s="84"/>
      <c r="GR219" s="84"/>
      <c r="GS219" s="84"/>
      <c r="GT219" s="84"/>
      <c r="GU219" s="84"/>
      <c r="GV219" s="84"/>
      <c r="GW219" s="84"/>
      <c r="GX219" s="84"/>
      <c r="GY219" s="84"/>
      <c r="GZ219" s="84"/>
      <c r="HA219" s="84"/>
      <c r="HB219" s="84"/>
      <c r="HC219" s="84"/>
      <c r="HD219" s="84"/>
      <c r="HE219" s="84"/>
      <c r="HF219" s="84"/>
      <c r="HG219" s="84"/>
      <c r="HH219" s="84"/>
      <c r="HI219" s="84"/>
      <c r="HJ219" s="84"/>
      <c r="HK219" s="84"/>
      <c r="HL219" s="84"/>
      <c r="HM219" s="84"/>
      <c r="HN219" s="84"/>
      <c r="HO219" s="84"/>
      <c r="HP219" s="84"/>
      <c r="HQ219" s="84"/>
      <c r="HR219" s="84"/>
      <c r="HS219" s="84"/>
      <c r="HT219" s="84"/>
      <c r="HU219" s="84"/>
      <c r="HV219" s="84"/>
      <c r="HW219" s="84"/>
      <c r="HX219" s="84"/>
      <c r="HY219" s="84"/>
      <c r="HZ219" s="84"/>
      <c r="IA219" s="84"/>
      <c r="IB219" s="84"/>
      <c r="IC219" s="84"/>
      <c r="ID219" s="84"/>
      <c r="IE219" s="84"/>
      <c r="IF219" s="84"/>
      <c r="IG219" s="84"/>
      <c r="IH219" s="84"/>
      <c r="II219" s="84"/>
      <c r="IJ219" s="84"/>
      <c r="IK219" s="84"/>
      <c r="IL219" s="84"/>
      <c r="IM219" s="84"/>
      <c r="IN219" s="84"/>
      <c r="IO219" s="84"/>
      <c r="IP219" s="84"/>
      <c r="IQ219" s="84"/>
      <c r="IR219" s="84"/>
      <c r="IS219" s="84"/>
      <c r="IT219" s="84"/>
    </row>
    <row r="220" spans="1:15" s="83" customFormat="1" ht="20.25" customHeight="1" hidden="1">
      <c r="A220" s="5" t="s">
        <v>14</v>
      </c>
      <c r="B220" s="6">
        <v>951</v>
      </c>
      <c r="C220" s="6" t="s">
        <v>64</v>
      </c>
      <c r="D220" s="7" t="s">
        <v>453</v>
      </c>
      <c r="E220" s="7" t="s">
        <v>16</v>
      </c>
      <c r="F220" s="7">
        <v>220</v>
      </c>
      <c r="G220" s="7" t="s">
        <v>1</v>
      </c>
      <c r="H220" s="8">
        <f>H221+H222+H223</f>
        <v>0</v>
      </c>
      <c r="I220" s="8">
        <f>I221+I222+I223</f>
        <v>0</v>
      </c>
      <c r="J220" s="8">
        <f>J221+J222+J223</f>
        <v>0</v>
      </c>
      <c r="K220" s="8">
        <f>K222</f>
        <v>0</v>
      </c>
      <c r="L220" s="8">
        <f>L222</f>
        <v>0</v>
      </c>
      <c r="M220" s="8">
        <f>M221+M222+M223</f>
        <v>0</v>
      </c>
      <c r="N220" s="8">
        <f t="shared" si="62"/>
        <v>0</v>
      </c>
      <c r="O220" s="8">
        <v>0</v>
      </c>
    </row>
    <row r="221" spans="1:15" s="83" customFormat="1" ht="20.25" customHeight="1" hidden="1">
      <c r="A221" s="5" t="s">
        <v>24</v>
      </c>
      <c r="B221" s="6">
        <v>951</v>
      </c>
      <c r="C221" s="6" t="s">
        <v>64</v>
      </c>
      <c r="D221" s="7" t="s">
        <v>453</v>
      </c>
      <c r="E221" s="7" t="s">
        <v>16</v>
      </c>
      <c r="F221" s="7">
        <v>225</v>
      </c>
      <c r="G221" s="31" t="s">
        <v>405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f>H221-J221</f>
        <v>0</v>
      </c>
      <c r="O221" s="8">
        <v>0</v>
      </c>
    </row>
    <row r="222" spans="1:15" s="83" customFormat="1" ht="20.25" customHeight="1" hidden="1">
      <c r="A222" s="5" t="s">
        <v>24</v>
      </c>
      <c r="B222" s="6">
        <v>951</v>
      </c>
      <c r="C222" s="6" t="s">
        <v>64</v>
      </c>
      <c r="D222" s="7" t="s">
        <v>453</v>
      </c>
      <c r="E222" s="7" t="s">
        <v>16</v>
      </c>
      <c r="F222" s="7">
        <v>225</v>
      </c>
      <c r="G222" s="31" t="s">
        <v>442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f t="shared" si="62"/>
        <v>0</v>
      </c>
      <c r="O222" s="8">
        <v>0</v>
      </c>
    </row>
    <row r="223" spans="1:15" s="83" customFormat="1" ht="20.25" customHeight="1" hidden="1">
      <c r="A223" s="5" t="s">
        <v>24</v>
      </c>
      <c r="B223" s="6">
        <v>951</v>
      </c>
      <c r="C223" s="6" t="s">
        <v>64</v>
      </c>
      <c r="D223" s="7" t="s">
        <v>453</v>
      </c>
      <c r="E223" s="7" t="s">
        <v>16</v>
      </c>
      <c r="F223" s="7">
        <v>226</v>
      </c>
      <c r="G223" s="31" t="s">
        <v>405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f>H223-J223</f>
        <v>0</v>
      </c>
      <c r="O223" s="8">
        <v>0</v>
      </c>
    </row>
    <row r="224" spans="1:254" s="68" customFormat="1" ht="33" customHeight="1">
      <c r="A224" s="1" t="s">
        <v>417</v>
      </c>
      <c r="B224" s="2">
        <v>951</v>
      </c>
      <c r="C224" s="2" t="s">
        <v>64</v>
      </c>
      <c r="D224" s="3" t="s">
        <v>416</v>
      </c>
      <c r="E224" s="3" t="s">
        <v>1</v>
      </c>
      <c r="F224" s="3" t="s">
        <v>1</v>
      </c>
      <c r="G224" s="3" t="s">
        <v>1</v>
      </c>
      <c r="H224" s="4">
        <f aca="true" t="shared" si="63" ref="H224:M224">H225</f>
        <v>10000</v>
      </c>
      <c r="I224" s="4">
        <f t="shared" si="63"/>
        <v>7350</v>
      </c>
      <c r="J224" s="4">
        <f t="shared" si="63"/>
        <v>7350</v>
      </c>
      <c r="K224" s="4">
        <f t="shared" si="63"/>
        <v>0</v>
      </c>
      <c r="L224" s="4">
        <f t="shared" si="63"/>
        <v>0</v>
      </c>
      <c r="M224" s="4">
        <f t="shared" si="63"/>
        <v>7350</v>
      </c>
      <c r="N224" s="4">
        <f t="shared" si="62"/>
        <v>2650</v>
      </c>
      <c r="O224" s="4">
        <v>0</v>
      </c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84"/>
      <c r="GD224" s="84"/>
      <c r="GE224" s="84"/>
      <c r="GF224" s="84"/>
      <c r="GG224" s="84"/>
      <c r="GH224" s="84"/>
      <c r="GI224" s="84"/>
      <c r="GJ224" s="84"/>
      <c r="GK224" s="84"/>
      <c r="GL224" s="84"/>
      <c r="GM224" s="84"/>
      <c r="GN224" s="84"/>
      <c r="GO224" s="84"/>
      <c r="GP224" s="84"/>
      <c r="GQ224" s="84"/>
      <c r="GR224" s="84"/>
      <c r="GS224" s="84"/>
      <c r="GT224" s="84"/>
      <c r="GU224" s="84"/>
      <c r="GV224" s="84"/>
      <c r="GW224" s="84"/>
      <c r="GX224" s="84"/>
      <c r="GY224" s="84"/>
      <c r="GZ224" s="84"/>
      <c r="HA224" s="84"/>
      <c r="HB224" s="84"/>
      <c r="HC224" s="84"/>
      <c r="HD224" s="84"/>
      <c r="HE224" s="84"/>
      <c r="HF224" s="84"/>
      <c r="HG224" s="84"/>
      <c r="HH224" s="84"/>
      <c r="HI224" s="84"/>
      <c r="HJ224" s="84"/>
      <c r="HK224" s="84"/>
      <c r="HL224" s="84"/>
      <c r="HM224" s="84"/>
      <c r="HN224" s="84"/>
      <c r="HO224" s="84"/>
      <c r="HP224" s="84"/>
      <c r="HQ224" s="84"/>
      <c r="HR224" s="84"/>
      <c r="HS224" s="84"/>
      <c r="HT224" s="84"/>
      <c r="HU224" s="84"/>
      <c r="HV224" s="84"/>
      <c r="HW224" s="84"/>
      <c r="HX224" s="84"/>
      <c r="HY224" s="84"/>
      <c r="HZ224" s="84"/>
      <c r="IA224" s="84"/>
      <c r="IB224" s="84"/>
      <c r="IC224" s="84"/>
      <c r="ID224" s="84"/>
      <c r="IE224" s="84"/>
      <c r="IF224" s="84"/>
      <c r="IG224" s="84"/>
      <c r="IH224" s="84"/>
      <c r="II224" s="84"/>
      <c r="IJ224" s="84"/>
      <c r="IK224" s="84"/>
      <c r="IL224" s="84"/>
      <c r="IM224" s="84"/>
      <c r="IN224" s="84"/>
      <c r="IO224" s="84"/>
      <c r="IP224" s="84"/>
      <c r="IQ224" s="84"/>
      <c r="IR224" s="84"/>
      <c r="IS224" s="84"/>
      <c r="IT224" s="84"/>
    </row>
    <row r="225" spans="1:15" s="83" customFormat="1" ht="21" customHeight="1">
      <c r="A225" s="5" t="s">
        <v>14</v>
      </c>
      <c r="B225" s="6">
        <v>951</v>
      </c>
      <c r="C225" s="6" t="s">
        <v>64</v>
      </c>
      <c r="D225" s="7" t="s">
        <v>416</v>
      </c>
      <c r="E225" s="7" t="s">
        <v>16</v>
      </c>
      <c r="F225" s="7">
        <v>220</v>
      </c>
      <c r="G225" s="7" t="s">
        <v>1</v>
      </c>
      <c r="H225" s="8">
        <f>H226</f>
        <v>10000</v>
      </c>
      <c r="I225" s="8">
        <f>I226</f>
        <v>7350</v>
      </c>
      <c r="J225" s="8">
        <f>J226</f>
        <v>7350</v>
      </c>
      <c r="K225" s="8">
        <f>K227</f>
        <v>0</v>
      </c>
      <c r="L225" s="8">
        <f>L227</f>
        <v>0</v>
      </c>
      <c r="M225" s="8">
        <f>M226</f>
        <v>7350</v>
      </c>
      <c r="N225" s="8">
        <f t="shared" si="62"/>
        <v>2650</v>
      </c>
      <c r="O225" s="8">
        <v>0</v>
      </c>
    </row>
    <row r="226" spans="1:15" s="83" customFormat="1" ht="22.5" customHeight="1">
      <c r="A226" s="5" t="s">
        <v>17</v>
      </c>
      <c r="B226" s="6">
        <v>951</v>
      </c>
      <c r="C226" s="6" t="s">
        <v>64</v>
      </c>
      <c r="D226" s="7" t="s">
        <v>416</v>
      </c>
      <c r="E226" s="7" t="s">
        <v>16</v>
      </c>
      <c r="F226" s="7">
        <v>226</v>
      </c>
      <c r="G226" s="31" t="s">
        <v>405</v>
      </c>
      <c r="H226" s="8">
        <v>10000</v>
      </c>
      <c r="I226" s="8">
        <v>7350</v>
      </c>
      <c r="J226" s="8">
        <v>7350</v>
      </c>
      <c r="K226" s="8">
        <v>0</v>
      </c>
      <c r="L226" s="8">
        <v>0</v>
      </c>
      <c r="M226" s="8">
        <v>7350</v>
      </c>
      <c r="N226" s="8">
        <f t="shared" si="62"/>
        <v>2650</v>
      </c>
      <c r="O226" s="8">
        <v>0</v>
      </c>
    </row>
    <row r="227" spans="1:254" s="68" customFormat="1" ht="45.75" customHeight="1">
      <c r="A227" s="1" t="s">
        <v>323</v>
      </c>
      <c r="B227" s="2">
        <v>951</v>
      </c>
      <c r="C227" s="2" t="s">
        <v>64</v>
      </c>
      <c r="D227" s="3" t="s">
        <v>125</v>
      </c>
      <c r="E227" s="3" t="s">
        <v>1</v>
      </c>
      <c r="F227" s="3" t="s">
        <v>1</v>
      </c>
      <c r="G227" s="3" t="s">
        <v>1</v>
      </c>
      <c r="H227" s="4">
        <f>H228+H233</f>
        <v>679200</v>
      </c>
      <c r="I227" s="4">
        <f>I228+I233</f>
        <v>466390.4</v>
      </c>
      <c r="J227" s="4">
        <f>J228+J233</f>
        <v>466390.4</v>
      </c>
      <c r="K227" s="4">
        <f>K228</f>
        <v>0</v>
      </c>
      <c r="L227" s="4">
        <f>L228</f>
        <v>0</v>
      </c>
      <c r="M227" s="4">
        <f>M228+M233</f>
        <v>466390.4</v>
      </c>
      <c r="N227" s="4">
        <f>N228+N233</f>
        <v>212809.59999999998</v>
      </c>
      <c r="O227" s="4">
        <v>0</v>
      </c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  <c r="ES227" s="84"/>
      <c r="ET227" s="84"/>
      <c r="EU227" s="84"/>
      <c r="EV227" s="84"/>
      <c r="EW227" s="84"/>
      <c r="EX227" s="84"/>
      <c r="EY227" s="84"/>
      <c r="EZ227" s="84"/>
      <c r="FA227" s="84"/>
      <c r="FB227" s="84"/>
      <c r="FC227" s="84"/>
      <c r="FD227" s="84"/>
      <c r="FE227" s="84"/>
      <c r="FF227" s="84"/>
      <c r="FG227" s="84"/>
      <c r="FH227" s="84"/>
      <c r="FI227" s="84"/>
      <c r="FJ227" s="84"/>
      <c r="FK227" s="84"/>
      <c r="FL227" s="84"/>
      <c r="FM227" s="84"/>
      <c r="FN227" s="84"/>
      <c r="FO227" s="84"/>
      <c r="FP227" s="84"/>
      <c r="FQ227" s="84"/>
      <c r="FR227" s="84"/>
      <c r="FS227" s="84"/>
      <c r="FT227" s="84"/>
      <c r="FU227" s="84"/>
      <c r="FV227" s="84"/>
      <c r="FW227" s="84"/>
      <c r="FX227" s="84"/>
      <c r="FY227" s="84"/>
      <c r="FZ227" s="84"/>
      <c r="GA227" s="84"/>
      <c r="GB227" s="84"/>
      <c r="GC227" s="84"/>
      <c r="GD227" s="84"/>
      <c r="GE227" s="84"/>
      <c r="GF227" s="84"/>
      <c r="GG227" s="84"/>
      <c r="GH227" s="84"/>
      <c r="GI227" s="84"/>
      <c r="GJ227" s="84"/>
      <c r="GK227" s="84"/>
      <c r="GL227" s="84"/>
      <c r="GM227" s="84"/>
      <c r="GN227" s="84"/>
      <c r="GO227" s="84"/>
      <c r="GP227" s="84"/>
      <c r="GQ227" s="84"/>
      <c r="GR227" s="84"/>
      <c r="GS227" s="84"/>
      <c r="GT227" s="84"/>
      <c r="GU227" s="84"/>
      <c r="GV227" s="84"/>
      <c r="GW227" s="84"/>
      <c r="GX227" s="84"/>
      <c r="GY227" s="84"/>
      <c r="GZ227" s="84"/>
      <c r="HA227" s="84"/>
      <c r="HB227" s="84"/>
      <c r="HC227" s="84"/>
      <c r="HD227" s="84"/>
      <c r="HE227" s="84"/>
      <c r="HF227" s="84"/>
      <c r="HG227" s="84"/>
      <c r="HH227" s="84"/>
      <c r="HI227" s="84"/>
      <c r="HJ227" s="84"/>
      <c r="HK227" s="84"/>
      <c r="HL227" s="84"/>
      <c r="HM227" s="84"/>
      <c r="HN227" s="84"/>
      <c r="HO227" s="84"/>
      <c r="HP227" s="84"/>
      <c r="HQ227" s="84"/>
      <c r="HR227" s="84"/>
      <c r="HS227" s="84"/>
      <c r="HT227" s="84"/>
      <c r="HU227" s="84"/>
      <c r="HV227" s="84"/>
      <c r="HW227" s="84"/>
      <c r="HX227" s="84"/>
      <c r="HY227" s="84"/>
      <c r="HZ227" s="84"/>
      <c r="IA227" s="84"/>
      <c r="IB227" s="84"/>
      <c r="IC227" s="84"/>
      <c r="ID227" s="84"/>
      <c r="IE227" s="84"/>
      <c r="IF227" s="84"/>
      <c r="IG227" s="84"/>
      <c r="IH227" s="84"/>
      <c r="II227" s="84"/>
      <c r="IJ227" s="84"/>
      <c r="IK227" s="84"/>
      <c r="IL227" s="84"/>
      <c r="IM227" s="84"/>
      <c r="IN227" s="84"/>
      <c r="IO227" s="84"/>
      <c r="IP227" s="84"/>
      <c r="IQ227" s="84"/>
      <c r="IR227" s="84"/>
      <c r="IS227" s="84"/>
      <c r="IT227" s="84"/>
    </row>
    <row r="228" spans="1:15" s="83" customFormat="1" ht="21" customHeight="1">
      <c r="A228" s="5" t="s">
        <v>14</v>
      </c>
      <c r="B228" s="6">
        <v>951</v>
      </c>
      <c r="C228" s="6" t="s">
        <v>64</v>
      </c>
      <c r="D228" s="7" t="s">
        <v>125</v>
      </c>
      <c r="E228" s="7" t="s">
        <v>16</v>
      </c>
      <c r="F228" s="7">
        <v>220</v>
      </c>
      <c r="G228" s="7" t="s">
        <v>1</v>
      </c>
      <c r="H228" s="8">
        <f>H230+H231+H232</f>
        <v>624500</v>
      </c>
      <c r="I228" s="8">
        <f>I230+I231+I232</f>
        <v>411820.4</v>
      </c>
      <c r="J228" s="8">
        <f>J230+J231+J232</f>
        <v>411820.4</v>
      </c>
      <c r="K228" s="8">
        <f>K229</f>
        <v>0</v>
      </c>
      <c r="L228" s="8">
        <f>L229</f>
        <v>0</v>
      </c>
      <c r="M228" s="8">
        <f>M230+M231+M232</f>
        <v>411820.4</v>
      </c>
      <c r="N228" s="8">
        <f t="shared" si="46"/>
        <v>212679.59999999998</v>
      </c>
      <c r="O228" s="8">
        <v>0</v>
      </c>
    </row>
    <row r="229" spans="1:15" s="83" customFormat="1" ht="22.5" customHeight="1" hidden="1">
      <c r="A229" s="5" t="s">
        <v>24</v>
      </c>
      <c r="B229" s="6">
        <v>951</v>
      </c>
      <c r="C229" s="6" t="s">
        <v>64</v>
      </c>
      <c r="D229" s="7" t="s">
        <v>125</v>
      </c>
      <c r="E229" s="7" t="s">
        <v>16</v>
      </c>
      <c r="F229" s="7">
        <v>225</v>
      </c>
      <c r="G229" s="31" t="s">
        <v>88</v>
      </c>
      <c r="H229" s="8">
        <v>0</v>
      </c>
      <c r="I229" s="8">
        <v>0</v>
      </c>
      <c r="J229" s="112">
        <v>0</v>
      </c>
      <c r="K229" s="8">
        <v>0</v>
      </c>
      <c r="L229" s="8">
        <v>0</v>
      </c>
      <c r="M229" s="112">
        <v>0</v>
      </c>
      <c r="N229" s="8">
        <f t="shared" si="46"/>
        <v>0</v>
      </c>
      <c r="O229" s="8">
        <v>0</v>
      </c>
    </row>
    <row r="230" spans="1:15" s="83" customFormat="1" ht="22.5" customHeight="1">
      <c r="A230" s="5" t="s">
        <v>24</v>
      </c>
      <c r="B230" s="6">
        <v>951</v>
      </c>
      <c r="C230" s="6" t="s">
        <v>64</v>
      </c>
      <c r="D230" s="7" t="s">
        <v>125</v>
      </c>
      <c r="E230" s="7" t="s">
        <v>16</v>
      </c>
      <c r="F230" s="7">
        <v>225</v>
      </c>
      <c r="G230" s="31" t="s">
        <v>405</v>
      </c>
      <c r="H230" s="8">
        <v>624500</v>
      </c>
      <c r="I230" s="8">
        <v>411820.4</v>
      </c>
      <c r="J230" s="8">
        <v>411820.4</v>
      </c>
      <c r="K230" s="8">
        <v>0</v>
      </c>
      <c r="L230" s="8">
        <v>0</v>
      </c>
      <c r="M230" s="8">
        <v>411820.4</v>
      </c>
      <c r="N230" s="8">
        <f t="shared" si="46"/>
        <v>212679.59999999998</v>
      </c>
      <c r="O230" s="8">
        <v>0</v>
      </c>
    </row>
    <row r="231" spans="1:15" s="83" customFormat="1" ht="22.5" customHeight="1" hidden="1">
      <c r="A231" s="5" t="s">
        <v>24</v>
      </c>
      <c r="B231" s="6">
        <v>951</v>
      </c>
      <c r="C231" s="6" t="s">
        <v>64</v>
      </c>
      <c r="D231" s="7" t="s">
        <v>125</v>
      </c>
      <c r="E231" s="7" t="s">
        <v>16</v>
      </c>
      <c r="F231" s="7">
        <v>225</v>
      </c>
      <c r="G231" s="31" t="s">
        <v>442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f>H231-J231</f>
        <v>0</v>
      </c>
      <c r="O231" s="8">
        <v>0</v>
      </c>
    </row>
    <row r="232" spans="1:15" s="83" customFormat="1" ht="22.5" customHeight="1" hidden="1">
      <c r="A232" s="5" t="s">
        <v>17</v>
      </c>
      <c r="B232" s="6">
        <v>951</v>
      </c>
      <c r="C232" s="6" t="s">
        <v>64</v>
      </c>
      <c r="D232" s="7" t="s">
        <v>125</v>
      </c>
      <c r="E232" s="7" t="s">
        <v>16</v>
      </c>
      <c r="F232" s="7">
        <v>226</v>
      </c>
      <c r="G232" s="31" t="s">
        <v>405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f>H232-J232</f>
        <v>0</v>
      </c>
      <c r="O232" s="8">
        <v>0</v>
      </c>
    </row>
    <row r="233" spans="1:15" s="83" customFormat="1" ht="21" customHeight="1">
      <c r="A233" s="5" t="s">
        <v>371</v>
      </c>
      <c r="B233" s="6">
        <v>951</v>
      </c>
      <c r="C233" s="6" t="s">
        <v>64</v>
      </c>
      <c r="D233" s="7" t="s">
        <v>125</v>
      </c>
      <c r="E233" s="7" t="s">
        <v>16</v>
      </c>
      <c r="F233" s="7">
        <v>300</v>
      </c>
      <c r="G233" s="7" t="s">
        <v>1</v>
      </c>
      <c r="H233" s="8">
        <f>H234+H236</f>
        <v>54700</v>
      </c>
      <c r="I233" s="8">
        <f>I234+I236</f>
        <v>54570</v>
      </c>
      <c r="J233" s="8">
        <f>J234+J236</f>
        <v>54570</v>
      </c>
      <c r="K233" s="8">
        <f>K234</f>
        <v>0</v>
      </c>
      <c r="L233" s="8">
        <f>L234</f>
        <v>0</v>
      </c>
      <c r="M233" s="8">
        <f>M234+M236</f>
        <v>54570</v>
      </c>
      <c r="N233" s="8">
        <f t="shared" si="46"/>
        <v>130</v>
      </c>
      <c r="O233" s="8">
        <v>0</v>
      </c>
    </row>
    <row r="234" spans="1:15" s="83" customFormat="1" ht="19.5" customHeight="1" hidden="1">
      <c r="A234" s="5" t="s">
        <v>102</v>
      </c>
      <c r="B234" s="6">
        <v>951</v>
      </c>
      <c r="C234" s="6" t="s">
        <v>64</v>
      </c>
      <c r="D234" s="7" t="s">
        <v>125</v>
      </c>
      <c r="E234" s="7" t="s">
        <v>16</v>
      </c>
      <c r="F234" s="7">
        <v>310</v>
      </c>
      <c r="G234" s="7" t="s">
        <v>1</v>
      </c>
      <c r="H234" s="8">
        <f>H235</f>
        <v>0</v>
      </c>
      <c r="I234" s="8">
        <f>I235</f>
        <v>0</v>
      </c>
      <c r="J234" s="112">
        <f>J235</f>
        <v>0</v>
      </c>
      <c r="K234" s="8">
        <f>K235</f>
        <v>0</v>
      </c>
      <c r="L234" s="8">
        <f>L235</f>
        <v>0</v>
      </c>
      <c r="M234" s="112">
        <f>M235</f>
        <v>0</v>
      </c>
      <c r="N234" s="8">
        <f t="shared" si="46"/>
        <v>0</v>
      </c>
      <c r="O234" s="8">
        <v>0</v>
      </c>
    </row>
    <row r="235" spans="1:15" s="83" customFormat="1" ht="21" customHeight="1" hidden="1">
      <c r="A235" s="5" t="s">
        <v>102</v>
      </c>
      <c r="B235" s="6">
        <v>951</v>
      </c>
      <c r="C235" s="6" t="s">
        <v>64</v>
      </c>
      <c r="D235" s="7" t="s">
        <v>125</v>
      </c>
      <c r="E235" s="7" t="s">
        <v>16</v>
      </c>
      <c r="F235" s="7">
        <v>310</v>
      </c>
      <c r="G235" s="7">
        <v>100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f t="shared" si="46"/>
        <v>0</v>
      </c>
      <c r="O235" s="8">
        <v>0</v>
      </c>
    </row>
    <row r="236" spans="1:15" s="83" customFormat="1" ht="22.5" customHeight="1">
      <c r="A236" s="5" t="s">
        <v>19</v>
      </c>
      <c r="B236" s="6">
        <v>951</v>
      </c>
      <c r="C236" s="6" t="s">
        <v>64</v>
      </c>
      <c r="D236" s="7" t="s">
        <v>125</v>
      </c>
      <c r="E236" s="7" t="s">
        <v>16</v>
      </c>
      <c r="F236" s="7">
        <v>346</v>
      </c>
      <c r="G236" s="7">
        <v>100</v>
      </c>
      <c r="H236" s="8">
        <v>54700</v>
      </c>
      <c r="I236" s="8">
        <v>54570</v>
      </c>
      <c r="J236" s="8">
        <v>54570</v>
      </c>
      <c r="K236" s="8">
        <f>K237</f>
        <v>0</v>
      </c>
      <c r="L236" s="8">
        <f>L237</f>
        <v>0</v>
      </c>
      <c r="M236" s="8">
        <v>54570</v>
      </c>
      <c r="N236" s="8">
        <f t="shared" si="46"/>
        <v>130</v>
      </c>
      <c r="O236" s="8">
        <v>0</v>
      </c>
    </row>
    <row r="237" spans="1:15" s="83" customFormat="1" ht="34.5" customHeight="1" hidden="1">
      <c r="A237" s="5" t="s">
        <v>431</v>
      </c>
      <c r="B237" s="6">
        <v>951</v>
      </c>
      <c r="C237" s="6" t="s">
        <v>64</v>
      </c>
      <c r="D237" s="7" t="s">
        <v>125</v>
      </c>
      <c r="E237" s="7" t="s">
        <v>16</v>
      </c>
      <c r="F237" s="7">
        <v>346</v>
      </c>
      <c r="G237" s="7">
        <v>123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f t="shared" si="46"/>
        <v>0</v>
      </c>
      <c r="O237" s="8">
        <v>0</v>
      </c>
    </row>
    <row r="238" spans="1:254" s="68" customFormat="1" ht="21.75" customHeight="1">
      <c r="A238" s="1" t="s">
        <v>418</v>
      </c>
      <c r="B238" s="2">
        <v>951</v>
      </c>
      <c r="C238" s="2" t="s">
        <v>64</v>
      </c>
      <c r="D238" s="3" t="s">
        <v>341</v>
      </c>
      <c r="E238" s="3" t="s">
        <v>1</v>
      </c>
      <c r="F238" s="3" t="s">
        <v>1</v>
      </c>
      <c r="G238" s="3" t="s">
        <v>1</v>
      </c>
      <c r="H238" s="4">
        <f aca="true" t="shared" si="64" ref="H238:M238">H239</f>
        <v>50000</v>
      </c>
      <c r="I238" s="4">
        <f t="shared" si="64"/>
        <v>0</v>
      </c>
      <c r="J238" s="4">
        <f t="shared" si="64"/>
        <v>0</v>
      </c>
      <c r="K238" s="4">
        <f t="shared" si="64"/>
        <v>0</v>
      </c>
      <c r="L238" s="4">
        <f t="shared" si="64"/>
        <v>0</v>
      </c>
      <c r="M238" s="4">
        <f t="shared" si="64"/>
        <v>0</v>
      </c>
      <c r="N238" s="4">
        <f t="shared" si="46"/>
        <v>50000</v>
      </c>
      <c r="O238" s="4">
        <v>0</v>
      </c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/>
      <c r="DJ238" s="84"/>
      <c r="DK238" s="84"/>
      <c r="DL238" s="84"/>
      <c r="DM238" s="84"/>
      <c r="DN238" s="84"/>
      <c r="DO238" s="84"/>
      <c r="DP238" s="84"/>
      <c r="DQ238" s="84"/>
      <c r="DR238" s="84"/>
      <c r="DS238" s="84"/>
      <c r="DT238" s="84"/>
      <c r="DU238" s="84"/>
      <c r="DV238" s="84"/>
      <c r="DW238" s="84"/>
      <c r="DX238" s="84"/>
      <c r="DY238" s="84"/>
      <c r="DZ238" s="84"/>
      <c r="EA238" s="84"/>
      <c r="EB238" s="84"/>
      <c r="EC238" s="84"/>
      <c r="ED238" s="84"/>
      <c r="EE238" s="84"/>
      <c r="EF238" s="84"/>
      <c r="EG238" s="84"/>
      <c r="EH238" s="84"/>
      <c r="EI238" s="84"/>
      <c r="EJ238" s="84"/>
      <c r="EK238" s="84"/>
      <c r="EL238" s="84"/>
      <c r="EM238" s="84"/>
      <c r="EN238" s="84"/>
      <c r="EO238" s="84"/>
      <c r="EP238" s="84"/>
      <c r="EQ238" s="84"/>
      <c r="ER238" s="84"/>
      <c r="ES238" s="84"/>
      <c r="ET238" s="84"/>
      <c r="EU238" s="84"/>
      <c r="EV238" s="84"/>
      <c r="EW238" s="84"/>
      <c r="EX238" s="84"/>
      <c r="EY238" s="84"/>
      <c r="EZ238" s="84"/>
      <c r="FA238" s="84"/>
      <c r="FB238" s="84"/>
      <c r="FC238" s="84"/>
      <c r="FD238" s="84"/>
      <c r="FE238" s="84"/>
      <c r="FF238" s="84"/>
      <c r="FG238" s="84"/>
      <c r="FH238" s="84"/>
      <c r="FI238" s="84"/>
      <c r="FJ238" s="84"/>
      <c r="FK238" s="84"/>
      <c r="FL238" s="84"/>
      <c r="FM238" s="84"/>
      <c r="FN238" s="84"/>
      <c r="FO238" s="84"/>
      <c r="FP238" s="84"/>
      <c r="FQ238" s="84"/>
      <c r="FR238" s="84"/>
      <c r="FS238" s="84"/>
      <c r="FT238" s="84"/>
      <c r="FU238" s="84"/>
      <c r="FV238" s="84"/>
      <c r="FW238" s="84"/>
      <c r="FX238" s="84"/>
      <c r="FY238" s="84"/>
      <c r="FZ238" s="84"/>
      <c r="GA238" s="84"/>
      <c r="GB238" s="84"/>
      <c r="GC238" s="84"/>
      <c r="GD238" s="84"/>
      <c r="GE238" s="84"/>
      <c r="GF238" s="84"/>
      <c r="GG238" s="84"/>
      <c r="GH238" s="84"/>
      <c r="GI238" s="84"/>
      <c r="GJ238" s="84"/>
      <c r="GK238" s="84"/>
      <c r="GL238" s="84"/>
      <c r="GM238" s="84"/>
      <c r="GN238" s="84"/>
      <c r="GO238" s="84"/>
      <c r="GP238" s="84"/>
      <c r="GQ238" s="84"/>
      <c r="GR238" s="84"/>
      <c r="GS238" s="84"/>
      <c r="GT238" s="84"/>
      <c r="GU238" s="84"/>
      <c r="GV238" s="84"/>
      <c r="GW238" s="84"/>
      <c r="GX238" s="84"/>
      <c r="GY238" s="84"/>
      <c r="GZ238" s="84"/>
      <c r="HA238" s="84"/>
      <c r="HB238" s="84"/>
      <c r="HC238" s="84"/>
      <c r="HD238" s="84"/>
      <c r="HE238" s="84"/>
      <c r="HF238" s="84"/>
      <c r="HG238" s="84"/>
      <c r="HH238" s="84"/>
      <c r="HI238" s="84"/>
      <c r="HJ238" s="84"/>
      <c r="HK238" s="84"/>
      <c r="HL238" s="84"/>
      <c r="HM238" s="84"/>
      <c r="HN238" s="84"/>
      <c r="HO238" s="84"/>
      <c r="HP238" s="84"/>
      <c r="HQ238" s="84"/>
      <c r="HR238" s="84"/>
      <c r="HS238" s="84"/>
      <c r="HT238" s="84"/>
      <c r="HU238" s="84"/>
      <c r="HV238" s="84"/>
      <c r="HW238" s="84"/>
      <c r="HX238" s="84"/>
      <c r="HY238" s="84"/>
      <c r="HZ238" s="84"/>
      <c r="IA238" s="84"/>
      <c r="IB238" s="84"/>
      <c r="IC238" s="84"/>
      <c r="ID238" s="84"/>
      <c r="IE238" s="84"/>
      <c r="IF238" s="84"/>
      <c r="IG238" s="84"/>
      <c r="IH238" s="84"/>
      <c r="II238" s="84"/>
      <c r="IJ238" s="84"/>
      <c r="IK238" s="84"/>
      <c r="IL238" s="84"/>
      <c r="IM238" s="84"/>
      <c r="IN238" s="84"/>
      <c r="IO238" s="84"/>
      <c r="IP238" s="84"/>
      <c r="IQ238" s="84"/>
      <c r="IR238" s="84"/>
      <c r="IS238" s="84"/>
      <c r="IT238" s="84"/>
    </row>
    <row r="239" spans="1:15" s="83" customFormat="1" ht="21" customHeight="1">
      <c r="A239" s="5" t="s">
        <v>14</v>
      </c>
      <c r="B239" s="6">
        <v>951</v>
      </c>
      <c r="C239" s="6" t="s">
        <v>64</v>
      </c>
      <c r="D239" s="7" t="s">
        <v>341</v>
      </c>
      <c r="E239" s="7" t="s">
        <v>16</v>
      </c>
      <c r="F239" s="7">
        <v>220</v>
      </c>
      <c r="G239" s="7" t="s">
        <v>1</v>
      </c>
      <c r="H239" s="8">
        <f>H240+H241</f>
        <v>50000</v>
      </c>
      <c r="I239" s="8">
        <f>I240+I241</f>
        <v>0</v>
      </c>
      <c r="J239" s="8">
        <f>J240+J241</f>
        <v>0</v>
      </c>
      <c r="K239" s="8">
        <f>K241</f>
        <v>0</v>
      </c>
      <c r="L239" s="8">
        <f>L241</f>
        <v>0</v>
      </c>
      <c r="M239" s="8">
        <f>M240+M241</f>
        <v>0</v>
      </c>
      <c r="N239" s="8">
        <f t="shared" si="46"/>
        <v>50000</v>
      </c>
      <c r="O239" s="8">
        <v>0</v>
      </c>
    </row>
    <row r="240" spans="1:15" s="83" customFormat="1" ht="22.5" customHeight="1">
      <c r="A240" s="5" t="s">
        <v>17</v>
      </c>
      <c r="B240" s="6">
        <v>951</v>
      </c>
      <c r="C240" s="6" t="s">
        <v>64</v>
      </c>
      <c r="D240" s="7" t="s">
        <v>341</v>
      </c>
      <c r="E240" s="7" t="s">
        <v>16</v>
      </c>
      <c r="F240" s="7">
        <v>226</v>
      </c>
      <c r="G240" s="31" t="s">
        <v>405</v>
      </c>
      <c r="H240" s="8">
        <v>50000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f t="shared" si="46"/>
        <v>50000</v>
      </c>
      <c r="O240" s="8">
        <v>0</v>
      </c>
    </row>
    <row r="241" spans="1:15" s="83" customFormat="1" ht="22.5" customHeight="1" hidden="1">
      <c r="A241" s="5" t="s">
        <v>17</v>
      </c>
      <c r="B241" s="6">
        <v>951</v>
      </c>
      <c r="C241" s="6" t="s">
        <v>64</v>
      </c>
      <c r="D241" s="7" t="s">
        <v>341</v>
      </c>
      <c r="E241" s="7" t="s">
        <v>16</v>
      </c>
      <c r="F241" s="7">
        <v>226</v>
      </c>
      <c r="G241" s="31" t="s">
        <v>442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f t="shared" si="46"/>
        <v>0</v>
      </c>
      <c r="O241" s="8">
        <v>0</v>
      </c>
    </row>
    <row r="242" spans="1:254" s="68" customFormat="1" ht="24.75" customHeight="1" hidden="1">
      <c r="A242" s="1" t="s">
        <v>322</v>
      </c>
      <c r="B242" s="2">
        <v>951</v>
      </c>
      <c r="C242" s="2" t="s">
        <v>64</v>
      </c>
      <c r="D242" s="3" t="s">
        <v>321</v>
      </c>
      <c r="E242" s="7"/>
      <c r="F242" s="7"/>
      <c r="G242" s="7"/>
      <c r="H242" s="4">
        <f aca="true" t="shared" si="65" ref="H242:M242">H243+H247+H245</f>
        <v>0</v>
      </c>
      <c r="I242" s="4">
        <f t="shared" si="65"/>
        <v>0</v>
      </c>
      <c r="J242" s="4">
        <f t="shared" si="65"/>
        <v>0</v>
      </c>
      <c r="K242" s="4">
        <f t="shared" si="65"/>
        <v>0</v>
      </c>
      <c r="L242" s="4">
        <f t="shared" si="65"/>
        <v>0</v>
      </c>
      <c r="M242" s="4">
        <f t="shared" si="65"/>
        <v>0</v>
      </c>
      <c r="N242" s="8">
        <f t="shared" si="46"/>
        <v>0</v>
      </c>
      <c r="O242" s="8">
        <v>0</v>
      </c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  <c r="ED242" s="84"/>
      <c r="EE242" s="84"/>
      <c r="EF242" s="84"/>
      <c r="EG242" s="84"/>
      <c r="EH242" s="84"/>
      <c r="EI242" s="84"/>
      <c r="EJ242" s="84"/>
      <c r="EK242" s="84"/>
      <c r="EL242" s="84"/>
      <c r="EM242" s="84"/>
      <c r="EN242" s="84"/>
      <c r="EO242" s="84"/>
      <c r="EP242" s="84"/>
      <c r="EQ242" s="84"/>
      <c r="ER242" s="84"/>
      <c r="ES242" s="84"/>
      <c r="ET242" s="84"/>
      <c r="EU242" s="84"/>
      <c r="EV242" s="84"/>
      <c r="EW242" s="84"/>
      <c r="EX242" s="84"/>
      <c r="EY242" s="84"/>
      <c r="EZ242" s="84"/>
      <c r="FA242" s="84"/>
      <c r="FB242" s="84"/>
      <c r="FC242" s="84"/>
      <c r="FD242" s="84"/>
      <c r="FE242" s="84"/>
      <c r="FF242" s="84"/>
      <c r="FG242" s="84"/>
      <c r="FH242" s="84"/>
      <c r="FI242" s="84"/>
      <c r="FJ242" s="84"/>
      <c r="FK242" s="84"/>
      <c r="FL242" s="84"/>
      <c r="FM242" s="84"/>
      <c r="FN242" s="84"/>
      <c r="FO242" s="84"/>
      <c r="FP242" s="84"/>
      <c r="FQ242" s="84"/>
      <c r="FR242" s="84"/>
      <c r="FS242" s="84"/>
      <c r="FT242" s="84"/>
      <c r="FU242" s="84"/>
      <c r="FV242" s="84"/>
      <c r="FW242" s="84"/>
      <c r="FX242" s="84"/>
      <c r="FY242" s="84"/>
      <c r="FZ242" s="84"/>
      <c r="GA242" s="84"/>
      <c r="GB242" s="84"/>
      <c r="GC242" s="84"/>
      <c r="GD242" s="84"/>
      <c r="GE242" s="84"/>
      <c r="GF242" s="84"/>
      <c r="GG242" s="84"/>
      <c r="GH242" s="84"/>
      <c r="GI242" s="84"/>
      <c r="GJ242" s="84"/>
      <c r="GK242" s="84"/>
      <c r="GL242" s="84"/>
      <c r="GM242" s="84"/>
      <c r="GN242" s="84"/>
      <c r="GO242" s="84"/>
      <c r="GP242" s="84"/>
      <c r="GQ242" s="84"/>
      <c r="GR242" s="84"/>
      <c r="GS242" s="84"/>
      <c r="GT242" s="84"/>
      <c r="GU242" s="84"/>
      <c r="GV242" s="84"/>
      <c r="GW242" s="84"/>
      <c r="GX242" s="84"/>
      <c r="GY242" s="84"/>
      <c r="GZ242" s="84"/>
      <c r="HA242" s="84"/>
      <c r="HB242" s="84"/>
      <c r="HC242" s="84"/>
      <c r="HD242" s="84"/>
      <c r="HE242" s="84"/>
      <c r="HF242" s="84"/>
      <c r="HG242" s="84"/>
      <c r="HH242" s="84"/>
      <c r="HI242" s="84"/>
      <c r="HJ242" s="84"/>
      <c r="HK242" s="84"/>
      <c r="HL242" s="84"/>
      <c r="HM242" s="84"/>
      <c r="HN242" s="84"/>
      <c r="HO242" s="84"/>
      <c r="HP242" s="84"/>
      <c r="HQ242" s="84"/>
      <c r="HR242" s="84"/>
      <c r="HS242" s="84"/>
      <c r="HT242" s="84"/>
      <c r="HU242" s="84"/>
      <c r="HV242" s="84"/>
      <c r="HW242" s="84"/>
      <c r="HX242" s="84"/>
      <c r="HY242" s="84"/>
      <c r="HZ242" s="84"/>
      <c r="IA242" s="84"/>
      <c r="IB242" s="84"/>
      <c r="IC242" s="84"/>
      <c r="ID242" s="84"/>
      <c r="IE242" s="84"/>
      <c r="IF242" s="84"/>
      <c r="IG242" s="84"/>
      <c r="IH242" s="84"/>
      <c r="II242" s="84"/>
      <c r="IJ242" s="84"/>
      <c r="IK242" s="84"/>
      <c r="IL242" s="84"/>
      <c r="IM242" s="84"/>
      <c r="IN242" s="84"/>
      <c r="IO242" s="84"/>
      <c r="IP242" s="84"/>
      <c r="IQ242" s="84"/>
      <c r="IR242" s="84"/>
      <c r="IS242" s="84"/>
      <c r="IT242" s="84"/>
    </row>
    <row r="243" spans="1:15" s="83" customFormat="1" ht="20.25" customHeight="1" hidden="1">
      <c r="A243" s="5" t="s">
        <v>14</v>
      </c>
      <c r="B243" s="6">
        <v>951</v>
      </c>
      <c r="C243" s="6" t="s">
        <v>64</v>
      </c>
      <c r="D243" s="7" t="s">
        <v>321</v>
      </c>
      <c r="E243" s="7" t="s">
        <v>16</v>
      </c>
      <c r="F243" s="7" t="s">
        <v>15</v>
      </c>
      <c r="G243" s="7" t="s">
        <v>1</v>
      </c>
      <c r="H243" s="8">
        <f aca="true" t="shared" si="66" ref="H243:M243">H244</f>
        <v>0</v>
      </c>
      <c r="I243" s="8">
        <f t="shared" si="66"/>
        <v>0</v>
      </c>
      <c r="J243" s="8">
        <f t="shared" si="66"/>
        <v>0</v>
      </c>
      <c r="K243" s="8">
        <f t="shared" si="66"/>
        <v>0</v>
      </c>
      <c r="L243" s="8">
        <f t="shared" si="66"/>
        <v>0</v>
      </c>
      <c r="M243" s="8">
        <f t="shared" si="66"/>
        <v>0</v>
      </c>
      <c r="N243" s="8">
        <f t="shared" si="46"/>
        <v>0</v>
      </c>
      <c r="O243" s="8">
        <v>0</v>
      </c>
    </row>
    <row r="244" spans="1:15" s="83" customFormat="1" ht="19.5" customHeight="1" hidden="1">
      <c r="A244" s="5" t="s">
        <v>24</v>
      </c>
      <c r="B244" s="6">
        <v>951</v>
      </c>
      <c r="C244" s="6" t="s">
        <v>64</v>
      </c>
      <c r="D244" s="7" t="s">
        <v>321</v>
      </c>
      <c r="E244" s="7" t="s">
        <v>16</v>
      </c>
      <c r="F244" s="7" t="s">
        <v>25</v>
      </c>
      <c r="G244" s="7" t="s">
        <v>8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f t="shared" si="46"/>
        <v>0</v>
      </c>
      <c r="O244" s="8">
        <v>0</v>
      </c>
    </row>
    <row r="245" spans="1:15" s="83" customFormat="1" ht="19.5" customHeight="1" hidden="1">
      <c r="A245" s="5"/>
      <c r="B245" s="6">
        <v>951</v>
      </c>
      <c r="C245" s="6" t="s">
        <v>64</v>
      </c>
      <c r="D245" s="7" t="s">
        <v>125</v>
      </c>
      <c r="E245" s="7" t="s">
        <v>16</v>
      </c>
      <c r="F245" s="7">
        <v>310</v>
      </c>
      <c r="G245" s="7" t="s">
        <v>1</v>
      </c>
      <c r="H245" s="8">
        <f aca="true" t="shared" si="67" ref="H245:M245">H246</f>
        <v>0</v>
      </c>
      <c r="I245" s="8">
        <f t="shared" si="67"/>
        <v>0</v>
      </c>
      <c r="J245" s="8">
        <f t="shared" si="67"/>
        <v>0</v>
      </c>
      <c r="K245" s="8">
        <f t="shared" si="67"/>
        <v>0</v>
      </c>
      <c r="L245" s="8">
        <f t="shared" si="67"/>
        <v>0</v>
      </c>
      <c r="M245" s="8">
        <f t="shared" si="67"/>
        <v>0</v>
      </c>
      <c r="N245" s="8">
        <f t="shared" si="46"/>
        <v>0</v>
      </c>
      <c r="O245" s="8">
        <v>0</v>
      </c>
    </row>
    <row r="246" spans="1:15" s="83" customFormat="1" ht="19.5" customHeight="1" hidden="1">
      <c r="A246" s="5"/>
      <c r="B246" s="6">
        <v>951</v>
      </c>
      <c r="C246" s="6" t="s">
        <v>64</v>
      </c>
      <c r="D246" s="7" t="s">
        <v>125</v>
      </c>
      <c r="E246" s="7" t="s">
        <v>16</v>
      </c>
      <c r="F246" s="7">
        <v>310</v>
      </c>
      <c r="G246" s="7" t="s">
        <v>8</v>
      </c>
      <c r="H246" s="8">
        <v>0</v>
      </c>
      <c r="I246" s="8">
        <v>0</v>
      </c>
      <c r="J246" s="8">
        <v>0</v>
      </c>
      <c r="K246" s="8"/>
      <c r="L246" s="8"/>
      <c r="M246" s="8">
        <v>0</v>
      </c>
      <c r="N246" s="8">
        <f t="shared" si="46"/>
        <v>0</v>
      </c>
      <c r="O246" s="8">
        <v>0</v>
      </c>
    </row>
    <row r="247" spans="1:15" s="83" customFormat="1" ht="20.25" customHeight="1" hidden="1">
      <c r="A247" s="5" t="s">
        <v>19</v>
      </c>
      <c r="B247" s="6">
        <v>951</v>
      </c>
      <c r="C247" s="6" t="s">
        <v>64</v>
      </c>
      <c r="D247" s="7" t="s">
        <v>321</v>
      </c>
      <c r="E247" s="7" t="s">
        <v>16</v>
      </c>
      <c r="F247" s="7" t="s">
        <v>20</v>
      </c>
      <c r="G247" s="7" t="s">
        <v>1</v>
      </c>
      <c r="H247" s="8">
        <f aca="true" t="shared" si="68" ref="H247:M247">H248</f>
        <v>0</v>
      </c>
      <c r="I247" s="8">
        <f t="shared" si="68"/>
        <v>0</v>
      </c>
      <c r="J247" s="8">
        <f t="shared" si="68"/>
        <v>0</v>
      </c>
      <c r="K247" s="8">
        <f t="shared" si="68"/>
        <v>0</v>
      </c>
      <c r="L247" s="8">
        <f t="shared" si="68"/>
        <v>0</v>
      </c>
      <c r="M247" s="8">
        <f t="shared" si="68"/>
        <v>0</v>
      </c>
      <c r="N247" s="8">
        <f t="shared" si="46"/>
        <v>0</v>
      </c>
      <c r="O247" s="8">
        <v>0</v>
      </c>
    </row>
    <row r="248" spans="1:15" s="83" customFormat="1" ht="18.75" customHeight="1" hidden="1">
      <c r="A248" s="5" t="s">
        <v>19</v>
      </c>
      <c r="B248" s="6">
        <v>951</v>
      </c>
      <c r="C248" s="6" t="s">
        <v>64</v>
      </c>
      <c r="D248" s="7" t="s">
        <v>321</v>
      </c>
      <c r="E248" s="7" t="s">
        <v>16</v>
      </c>
      <c r="F248" s="7" t="s">
        <v>20</v>
      </c>
      <c r="G248" s="7" t="s">
        <v>8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f t="shared" si="46"/>
        <v>0</v>
      </c>
      <c r="O248" s="8">
        <v>0</v>
      </c>
    </row>
    <row r="249" spans="1:254" s="68" customFormat="1" ht="32.25" customHeight="1">
      <c r="A249" s="1" t="s">
        <v>420</v>
      </c>
      <c r="B249" s="2">
        <v>951</v>
      </c>
      <c r="C249" s="2" t="s">
        <v>64</v>
      </c>
      <c r="D249" s="3" t="s">
        <v>419</v>
      </c>
      <c r="E249" s="3" t="s">
        <v>1</v>
      </c>
      <c r="F249" s="3" t="s">
        <v>1</v>
      </c>
      <c r="G249" s="3" t="s">
        <v>1</v>
      </c>
      <c r="H249" s="4">
        <f aca="true" t="shared" si="69" ref="H249:M249">H250</f>
        <v>10000</v>
      </c>
      <c r="I249" s="4">
        <f t="shared" si="69"/>
        <v>0</v>
      </c>
      <c r="J249" s="4">
        <f t="shared" si="69"/>
        <v>0</v>
      </c>
      <c r="K249" s="4">
        <f t="shared" si="69"/>
        <v>0</v>
      </c>
      <c r="L249" s="4">
        <f t="shared" si="69"/>
        <v>0</v>
      </c>
      <c r="M249" s="4">
        <f t="shared" si="69"/>
        <v>0</v>
      </c>
      <c r="N249" s="4">
        <f>H249-J249</f>
        <v>10000</v>
      </c>
      <c r="O249" s="4">
        <v>0</v>
      </c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/>
      <c r="CH249" s="84"/>
      <c r="CI249" s="84"/>
      <c r="CJ249" s="84"/>
      <c r="CK249" s="84"/>
      <c r="CL249" s="84"/>
      <c r="CM249" s="84"/>
      <c r="CN249" s="84"/>
      <c r="CO249" s="84"/>
      <c r="CP249" s="84"/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/>
      <c r="DJ249" s="84"/>
      <c r="DK249" s="84"/>
      <c r="DL249" s="84"/>
      <c r="DM249" s="84"/>
      <c r="DN249" s="84"/>
      <c r="DO249" s="84"/>
      <c r="DP249" s="84"/>
      <c r="DQ249" s="84"/>
      <c r="DR249" s="84"/>
      <c r="DS249" s="84"/>
      <c r="DT249" s="84"/>
      <c r="DU249" s="84"/>
      <c r="DV249" s="84"/>
      <c r="DW249" s="84"/>
      <c r="DX249" s="84"/>
      <c r="DY249" s="84"/>
      <c r="DZ249" s="84"/>
      <c r="EA249" s="84"/>
      <c r="EB249" s="84"/>
      <c r="EC249" s="84"/>
      <c r="ED249" s="84"/>
      <c r="EE249" s="84"/>
      <c r="EF249" s="84"/>
      <c r="EG249" s="84"/>
      <c r="EH249" s="84"/>
      <c r="EI249" s="84"/>
      <c r="EJ249" s="84"/>
      <c r="EK249" s="84"/>
      <c r="EL249" s="84"/>
      <c r="EM249" s="84"/>
      <c r="EN249" s="84"/>
      <c r="EO249" s="84"/>
      <c r="EP249" s="84"/>
      <c r="EQ249" s="84"/>
      <c r="ER249" s="84"/>
      <c r="ES249" s="84"/>
      <c r="ET249" s="84"/>
      <c r="EU249" s="84"/>
      <c r="EV249" s="84"/>
      <c r="EW249" s="84"/>
      <c r="EX249" s="84"/>
      <c r="EY249" s="84"/>
      <c r="EZ249" s="84"/>
      <c r="FA249" s="84"/>
      <c r="FB249" s="84"/>
      <c r="FC249" s="84"/>
      <c r="FD249" s="84"/>
      <c r="FE249" s="84"/>
      <c r="FF249" s="84"/>
      <c r="FG249" s="84"/>
      <c r="FH249" s="84"/>
      <c r="FI249" s="84"/>
      <c r="FJ249" s="84"/>
      <c r="FK249" s="84"/>
      <c r="FL249" s="84"/>
      <c r="FM249" s="84"/>
      <c r="FN249" s="84"/>
      <c r="FO249" s="84"/>
      <c r="FP249" s="84"/>
      <c r="FQ249" s="84"/>
      <c r="FR249" s="84"/>
      <c r="FS249" s="84"/>
      <c r="FT249" s="84"/>
      <c r="FU249" s="84"/>
      <c r="FV249" s="84"/>
      <c r="FW249" s="84"/>
      <c r="FX249" s="84"/>
      <c r="FY249" s="84"/>
      <c r="FZ249" s="84"/>
      <c r="GA249" s="84"/>
      <c r="GB249" s="84"/>
      <c r="GC249" s="84"/>
      <c r="GD249" s="84"/>
      <c r="GE249" s="84"/>
      <c r="GF249" s="84"/>
      <c r="GG249" s="84"/>
      <c r="GH249" s="84"/>
      <c r="GI249" s="84"/>
      <c r="GJ249" s="84"/>
      <c r="GK249" s="84"/>
      <c r="GL249" s="84"/>
      <c r="GM249" s="84"/>
      <c r="GN249" s="84"/>
      <c r="GO249" s="84"/>
      <c r="GP249" s="84"/>
      <c r="GQ249" s="84"/>
      <c r="GR249" s="84"/>
      <c r="GS249" s="84"/>
      <c r="GT249" s="84"/>
      <c r="GU249" s="84"/>
      <c r="GV249" s="84"/>
      <c r="GW249" s="84"/>
      <c r="GX249" s="84"/>
      <c r="GY249" s="84"/>
      <c r="GZ249" s="84"/>
      <c r="HA249" s="84"/>
      <c r="HB249" s="84"/>
      <c r="HC249" s="84"/>
      <c r="HD249" s="84"/>
      <c r="HE249" s="84"/>
      <c r="HF249" s="84"/>
      <c r="HG249" s="84"/>
      <c r="HH249" s="84"/>
      <c r="HI249" s="84"/>
      <c r="HJ249" s="84"/>
      <c r="HK249" s="84"/>
      <c r="HL249" s="84"/>
      <c r="HM249" s="84"/>
      <c r="HN249" s="84"/>
      <c r="HO249" s="84"/>
      <c r="HP249" s="84"/>
      <c r="HQ249" s="84"/>
      <c r="HR249" s="84"/>
      <c r="HS249" s="84"/>
      <c r="HT249" s="84"/>
      <c r="HU249" s="84"/>
      <c r="HV249" s="84"/>
      <c r="HW249" s="84"/>
      <c r="HX249" s="84"/>
      <c r="HY249" s="84"/>
      <c r="HZ249" s="84"/>
      <c r="IA249" s="84"/>
      <c r="IB249" s="84"/>
      <c r="IC249" s="84"/>
      <c r="ID249" s="84"/>
      <c r="IE249" s="84"/>
      <c r="IF249" s="84"/>
      <c r="IG249" s="84"/>
      <c r="IH249" s="84"/>
      <c r="II249" s="84"/>
      <c r="IJ249" s="84"/>
      <c r="IK249" s="84"/>
      <c r="IL249" s="84"/>
      <c r="IM249" s="84"/>
      <c r="IN249" s="84"/>
      <c r="IO249" s="84"/>
      <c r="IP249" s="84"/>
      <c r="IQ249" s="84"/>
      <c r="IR249" s="84"/>
      <c r="IS249" s="84"/>
      <c r="IT249" s="84"/>
    </row>
    <row r="250" spans="1:15" s="83" customFormat="1" ht="21" customHeight="1">
      <c r="A250" s="5" t="s">
        <v>14</v>
      </c>
      <c r="B250" s="6">
        <v>951</v>
      </c>
      <c r="C250" s="6" t="s">
        <v>64</v>
      </c>
      <c r="D250" s="7" t="s">
        <v>419</v>
      </c>
      <c r="E250" s="7" t="s">
        <v>16</v>
      </c>
      <c r="F250" s="7">
        <v>220</v>
      </c>
      <c r="G250" s="7" t="s">
        <v>1</v>
      </c>
      <c r="H250" s="8">
        <f>H251+H252</f>
        <v>10000</v>
      </c>
      <c r="I250" s="8">
        <f>I251+I252</f>
        <v>0</v>
      </c>
      <c r="J250" s="8">
        <f>J251+J252</f>
        <v>0</v>
      </c>
      <c r="K250" s="8">
        <f>K252</f>
        <v>0</v>
      </c>
      <c r="L250" s="8">
        <f>L252</f>
        <v>0</v>
      </c>
      <c r="M250" s="8">
        <f>M251+M252</f>
        <v>0</v>
      </c>
      <c r="N250" s="8">
        <f>H250-J250</f>
        <v>10000</v>
      </c>
      <c r="O250" s="8">
        <v>0</v>
      </c>
    </row>
    <row r="251" spans="1:15" s="83" customFormat="1" ht="22.5" customHeight="1">
      <c r="A251" s="5" t="s">
        <v>24</v>
      </c>
      <c r="B251" s="6">
        <v>951</v>
      </c>
      <c r="C251" s="6" t="s">
        <v>64</v>
      </c>
      <c r="D251" s="7" t="s">
        <v>419</v>
      </c>
      <c r="E251" s="7" t="s">
        <v>16</v>
      </c>
      <c r="F251" s="7">
        <v>225</v>
      </c>
      <c r="G251" s="31" t="s">
        <v>405</v>
      </c>
      <c r="H251" s="8">
        <v>10000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f>H251-J251</f>
        <v>10000</v>
      </c>
      <c r="O251" s="8">
        <v>0</v>
      </c>
    </row>
    <row r="252" spans="1:15" s="83" customFormat="1" ht="22.5" customHeight="1" hidden="1">
      <c r="A252" s="5" t="s">
        <v>17</v>
      </c>
      <c r="B252" s="6">
        <v>951</v>
      </c>
      <c r="C252" s="6" t="s">
        <v>64</v>
      </c>
      <c r="D252" s="7" t="s">
        <v>419</v>
      </c>
      <c r="E252" s="7" t="s">
        <v>16</v>
      </c>
      <c r="F252" s="7">
        <v>226</v>
      </c>
      <c r="G252" s="31" t="s">
        <v>88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f>H252-J252</f>
        <v>0</v>
      </c>
      <c r="O252" s="8">
        <v>0</v>
      </c>
    </row>
    <row r="253" spans="1:254" s="68" customFormat="1" ht="70.5" customHeight="1">
      <c r="A253" s="1" t="s">
        <v>117</v>
      </c>
      <c r="B253" s="2">
        <v>951</v>
      </c>
      <c r="C253" s="2" t="s">
        <v>339</v>
      </c>
      <c r="D253" s="30" t="s">
        <v>118</v>
      </c>
      <c r="E253" s="3" t="s">
        <v>1</v>
      </c>
      <c r="F253" s="3" t="s">
        <v>1</v>
      </c>
      <c r="G253" s="3" t="s">
        <v>1</v>
      </c>
      <c r="H253" s="4">
        <f>H254</f>
        <v>15000</v>
      </c>
      <c r="I253" s="4">
        <f aca="true" t="shared" si="70" ref="I253:M254">I254</f>
        <v>9000</v>
      </c>
      <c r="J253" s="4">
        <f t="shared" si="70"/>
        <v>9000</v>
      </c>
      <c r="K253" s="4">
        <f t="shared" si="70"/>
        <v>0</v>
      </c>
      <c r="L253" s="4">
        <f t="shared" si="70"/>
        <v>0</v>
      </c>
      <c r="M253" s="4">
        <f t="shared" si="70"/>
        <v>9000</v>
      </c>
      <c r="N253" s="4">
        <f aca="true" t="shared" si="71" ref="N253:N268">H253-J253</f>
        <v>6000</v>
      </c>
      <c r="O253" s="4">
        <v>0</v>
      </c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  <c r="BS253" s="84"/>
      <c r="BT253" s="84"/>
      <c r="BU253" s="84"/>
      <c r="BV253" s="84"/>
      <c r="BW253" s="84"/>
      <c r="BX253" s="84"/>
      <c r="BY253" s="84"/>
      <c r="BZ253" s="84"/>
      <c r="CA253" s="84"/>
      <c r="CB253" s="84"/>
      <c r="CC253" s="84"/>
      <c r="CD253" s="84"/>
      <c r="CE253" s="84"/>
      <c r="CF253" s="84"/>
      <c r="CG253" s="84"/>
      <c r="CH253" s="84"/>
      <c r="CI253" s="84"/>
      <c r="CJ253" s="84"/>
      <c r="CK253" s="84"/>
      <c r="CL253" s="84"/>
      <c r="CM253" s="84"/>
      <c r="CN253" s="84"/>
      <c r="CO253" s="84"/>
      <c r="CP253" s="84"/>
      <c r="CQ253" s="84"/>
      <c r="CR253" s="84"/>
      <c r="CS253" s="84"/>
      <c r="CT253" s="84"/>
      <c r="CU253" s="84"/>
      <c r="CV253" s="84"/>
      <c r="CW253" s="84"/>
      <c r="CX253" s="84"/>
      <c r="CY253" s="84"/>
      <c r="CZ253" s="84"/>
      <c r="DA253" s="84"/>
      <c r="DB253" s="84"/>
      <c r="DC253" s="84"/>
      <c r="DD253" s="84"/>
      <c r="DE253" s="84"/>
      <c r="DF253" s="84"/>
      <c r="DG253" s="84"/>
      <c r="DH253" s="84"/>
      <c r="DI253" s="84"/>
      <c r="DJ253" s="84"/>
      <c r="DK253" s="84"/>
      <c r="DL253" s="84"/>
      <c r="DM253" s="84"/>
      <c r="DN253" s="84"/>
      <c r="DO253" s="84"/>
      <c r="DP253" s="84"/>
      <c r="DQ253" s="84"/>
      <c r="DR253" s="84"/>
      <c r="DS253" s="84"/>
      <c r="DT253" s="84"/>
      <c r="DU253" s="84"/>
      <c r="DV253" s="84"/>
      <c r="DW253" s="84"/>
      <c r="DX253" s="84"/>
      <c r="DY253" s="84"/>
      <c r="DZ253" s="84"/>
      <c r="EA253" s="84"/>
      <c r="EB253" s="84"/>
      <c r="EC253" s="84"/>
      <c r="ED253" s="84"/>
      <c r="EE253" s="84"/>
      <c r="EF253" s="84"/>
      <c r="EG253" s="84"/>
      <c r="EH253" s="84"/>
      <c r="EI253" s="84"/>
      <c r="EJ253" s="84"/>
      <c r="EK253" s="84"/>
      <c r="EL253" s="84"/>
      <c r="EM253" s="84"/>
      <c r="EN253" s="84"/>
      <c r="EO253" s="84"/>
      <c r="EP253" s="84"/>
      <c r="EQ253" s="84"/>
      <c r="ER253" s="84"/>
      <c r="ES253" s="84"/>
      <c r="ET253" s="84"/>
      <c r="EU253" s="84"/>
      <c r="EV253" s="84"/>
      <c r="EW253" s="84"/>
      <c r="EX253" s="84"/>
      <c r="EY253" s="84"/>
      <c r="EZ253" s="84"/>
      <c r="FA253" s="84"/>
      <c r="FB253" s="84"/>
      <c r="FC253" s="84"/>
      <c r="FD253" s="84"/>
      <c r="FE253" s="84"/>
      <c r="FF253" s="84"/>
      <c r="FG253" s="84"/>
      <c r="FH253" s="84"/>
      <c r="FI253" s="84"/>
      <c r="FJ253" s="84"/>
      <c r="FK253" s="84"/>
      <c r="FL253" s="84"/>
      <c r="FM253" s="84"/>
      <c r="FN253" s="84"/>
      <c r="FO253" s="84"/>
      <c r="FP253" s="84"/>
      <c r="FQ253" s="84"/>
      <c r="FR253" s="84"/>
      <c r="FS253" s="84"/>
      <c r="FT253" s="84"/>
      <c r="FU253" s="84"/>
      <c r="FV253" s="84"/>
      <c r="FW253" s="84"/>
      <c r="FX253" s="84"/>
      <c r="FY253" s="84"/>
      <c r="FZ253" s="84"/>
      <c r="GA253" s="84"/>
      <c r="GB253" s="84"/>
      <c r="GC253" s="84"/>
      <c r="GD253" s="84"/>
      <c r="GE253" s="84"/>
      <c r="GF253" s="84"/>
      <c r="GG253" s="84"/>
      <c r="GH253" s="84"/>
      <c r="GI253" s="84"/>
      <c r="GJ253" s="84"/>
      <c r="GK253" s="84"/>
      <c r="GL253" s="84"/>
      <c r="GM253" s="84"/>
      <c r="GN253" s="84"/>
      <c r="GO253" s="84"/>
      <c r="GP253" s="84"/>
      <c r="GQ253" s="84"/>
      <c r="GR253" s="84"/>
      <c r="GS253" s="84"/>
      <c r="GT253" s="84"/>
      <c r="GU253" s="84"/>
      <c r="GV253" s="84"/>
      <c r="GW253" s="84"/>
      <c r="GX253" s="84"/>
      <c r="GY253" s="84"/>
      <c r="GZ253" s="84"/>
      <c r="HA253" s="84"/>
      <c r="HB253" s="84"/>
      <c r="HC253" s="84"/>
      <c r="HD253" s="84"/>
      <c r="HE253" s="84"/>
      <c r="HF253" s="84"/>
      <c r="HG253" s="84"/>
      <c r="HH253" s="84"/>
      <c r="HI253" s="84"/>
      <c r="HJ253" s="84"/>
      <c r="HK253" s="84"/>
      <c r="HL253" s="84"/>
      <c r="HM253" s="84"/>
      <c r="HN253" s="84"/>
      <c r="HO253" s="84"/>
      <c r="HP253" s="84"/>
      <c r="HQ253" s="84"/>
      <c r="HR253" s="84"/>
      <c r="HS253" s="84"/>
      <c r="HT253" s="84"/>
      <c r="HU253" s="84"/>
      <c r="HV253" s="84"/>
      <c r="HW253" s="84"/>
      <c r="HX253" s="84"/>
      <c r="HY253" s="84"/>
      <c r="HZ253" s="84"/>
      <c r="IA253" s="84"/>
      <c r="IB253" s="84"/>
      <c r="IC253" s="84"/>
      <c r="ID253" s="84"/>
      <c r="IE253" s="84"/>
      <c r="IF253" s="84"/>
      <c r="IG253" s="84"/>
      <c r="IH253" s="84"/>
      <c r="II253" s="84"/>
      <c r="IJ253" s="84"/>
      <c r="IK253" s="84"/>
      <c r="IL253" s="84"/>
      <c r="IM253" s="84"/>
      <c r="IN253" s="84"/>
      <c r="IO253" s="84"/>
      <c r="IP253" s="84"/>
      <c r="IQ253" s="84"/>
      <c r="IR253" s="84"/>
      <c r="IS253" s="84"/>
      <c r="IT253" s="84"/>
    </row>
    <row r="254" spans="1:15" s="83" customFormat="1" ht="21" customHeight="1">
      <c r="A254" s="5" t="s">
        <v>14</v>
      </c>
      <c r="B254" s="6">
        <v>951</v>
      </c>
      <c r="C254" s="6" t="s">
        <v>339</v>
      </c>
      <c r="D254" s="31" t="s">
        <v>118</v>
      </c>
      <c r="E254" s="7" t="s">
        <v>16</v>
      </c>
      <c r="F254" s="7" t="s">
        <v>15</v>
      </c>
      <c r="G254" s="7" t="s">
        <v>1</v>
      </c>
      <c r="H254" s="8">
        <f>H255</f>
        <v>15000</v>
      </c>
      <c r="I254" s="8">
        <f t="shared" si="70"/>
        <v>9000</v>
      </c>
      <c r="J254" s="8">
        <f t="shared" si="70"/>
        <v>9000</v>
      </c>
      <c r="K254" s="8">
        <f t="shared" si="70"/>
        <v>0</v>
      </c>
      <c r="L254" s="8">
        <f t="shared" si="70"/>
        <v>0</v>
      </c>
      <c r="M254" s="8">
        <f t="shared" si="70"/>
        <v>9000</v>
      </c>
      <c r="N254" s="8">
        <f t="shared" si="71"/>
        <v>6000</v>
      </c>
      <c r="O254" s="8">
        <v>0</v>
      </c>
    </row>
    <row r="255" spans="1:15" s="83" customFormat="1" ht="18" customHeight="1">
      <c r="A255" s="5" t="s">
        <v>17</v>
      </c>
      <c r="B255" s="6">
        <v>951</v>
      </c>
      <c r="C255" s="6" t="s">
        <v>339</v>
      </c>
      <c r="D255" s="31" t="s">
        <v>118</v>
      </c>
      <c r="E255" s="7" t="s">
        <v>16</v>
      </c>
      <c r="F255" s="7" t="s">
        <v>18</v>
      </c>
      <c r="G255" s="7">
        <v>100</v>
      </c>
      <c r="H255" s="8">
        <v>15000</v>
      </c>
      <c r="I255" s="8">
        <v>9000</v>
      </c>
      <c r="J255" s="8">
        <v>9000</v>
      </c>
      <c r="K255" s="8">
        <v>0</v>
      </c>
      <c r="L255" s="8">
        <v>0</v>
      </c>
      <c r="M255" s="8">
        <v>9000</v>
      </c>
      <c r="N255" s="8">
        <f t="shared" si="71"/>
        <v>6000</v>
      </c>
      <c r="O255" s="8">
        <v>0</v>
      </c>
    </row>
    <row r="256" spans="1:15" s="83" customFormat="1" ht="30.75" customHeight="1">
      <c r="A256" s="1" t="s">
        <v>446</v>
      </c>
      <c r="B256" s="2">
        <v>951</v>
      </c>
      <c r="C256" s="2" t="s">
        <v>66</v>
      </c>
      <c r="D256" s="3" t="s">
        <v>126</v>
      </c>
      <c r="E256" s="7" t="s">
        <v>1</v>
      </c>
      <c r="F256" s="7" t="s">
        <v>1</v>
      </c>
      <c r="G256" s="7" t="s">
        <v>1</v>
      </c>
      <c r="H256" s="4">
        <f aca="true" t="shared" si="72" ref="H256:M256">H257+H261</f>
        <v>6393900</v>
      </c>
      <c r="I256" s="4">
        <f t="shared" si="72"/>
        <v>2498000</v>
      </c>
      <c r="J256" s="4">
        <f t="shared" si="72"/>
        <v>2498000</v>
      </c>
      <c r="K256" s="4">
        <f t="shared" si="72"/>
        <v>0</v>
      </c>
      <c r="L256" s="4">
        <f t="shared" si="72"/>
        <v>0</v>
      </c>
      <c r="M256" s="4">
        <f t="shared" si="72"/>
        <v>2498000</v>
      </c>
      <c r="N256" s="4">
        <f t="shared" si="71"/>
        <v>3895900</v>
      </c>
      <c r="O256" s="4">
        <v>0</v>
      </c>
    </row>
    <row r="257" spans="1:15" s="83" customFormat="1" ht="22.5" customHeight="1">
      <c r="A257" s="5" t="s">
        <v>53</v>
      </c>
      <c r="B257" s="6">
        <v>951</v>
      </c>
      <c r="C257" s="6" t="s">
        <v>66</v>
      </c>
      <c r="D257" s="7" t="s">
        <v>126</v>
      </c>
      <c r="E257" s="7">
        <v>610</v>
      </c>
      <c r="F257" s="7" t="s">
        <v>54</v>
      </c>
      <c r="G257" s="7" t="s">
        <v>1</v>
      </c>
      <c r="H257" s="8">
        <f>H258+H259+H260</f>
        <v>6393900</v>
      </c>
      <c r="I257" s="8">
        <f>I258+I259+I260</f>
        <v>2498000</v>
      </c>
      <c r="J257" s="8">
        <f>J258+J259+J260</f>
        <v>2498000</v>
      </c>
      <c r="K257" s="8">
        <f>K258</f>
        <v>0</v>
      </c>
      <c r="L257" s="8">
        <f>L258</f>
        <v>0</v>
      </c>
      <c r="M257" s="8">
        <f>M258+M259+M260</f>
        <v>2498000</v>
      </c>
      <c r="N257" s="8">
        <f t="shared" si="71"/>
        <v>3895900</v>
      </c>
      <c r="O257" s="8">
        <v>0</v>
      </c>
    </row>
    <row r="258" spans="1:15" s="83" customFormat="1" ht="30.75" customHeight="1">
      <c r="A258" s="5" t="s">
        <v>56</v>
      </c>
      <c r="B258" s="6">
        <v>951</v>
      </c>
      <c r="C258" s="6" t="s">
        <v>66</v>
      </c>
      <c r="D258" s="7" t="s">
        <v>126</v>
      </c>
      <c r="E258" s="7" t="s">
        <v>67</v>
      </c>
      <c r="F258" s="7" t="s">
        <v>57</v>
      </c>
      <c r="G258" s="7">
        <v>100</v>
      </c>
      <c r="H258" s="8">
        <v>6393900</v>
      </c>
      <c r="I258" s="8">
        <v>2498000</v>
      </c>
      <c r="J258" s="8">
        <v>2498000</v>
      </c>
      <c r="K258" s="8">
        <v>0</v>
      </c>
      <c r="L258" s="8">
        <v>0</v>
      </c>
      <c r="M258" s="8">
        <v>2498000</v>
      </c>
      <c r="N258" s="8">
        <f t="shared" si="71"/>
        <v>3895900</v>
      </c>
      <c r="O258" s="8">
        <v>0</v>
      </c>
    </row>
    <row r="259" spans="1:15" s="83" customFormat="1" ht="30.75" customHeight="1" hidden="1">
      <c r="A259" s="5" t="s">
        <v>56</v>
      </c>
      <c r="B259" s="6">
        <v>951</v>
      </c>
      <c r="C259" s="6" t="s">
        <v>66</v>
      </c>
      <c r="D259" s="7" t="s">
        <v>126</v>
      </c>
      <c r="E259" s="7">
        <v>612</v>
      </c>
      <c r="F259" s="7" t="s">
        <v>57</v>
      </c>
      <c r="G259" s="7">
        <v>123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f>H259-J259</f>
        <v>0</v>
      </c>
      <c r="O259" s="8">
        <v>0</v>
      </c>
    </row>
    <row r="260" spans="1:15" s="83" customFormat="1" ht="30.75" customHeight="1" hidden="1">
      <c r="A260" s="5" t="s">
        <v>56</v>
      </c>
      <c r="B260" s="6">
        <v>951</v>
      </c>
      <c r="C260" s="6" t="s">
        <v>66</v>
      </c>
      <c r="D260" s="7" t="s">
        <v>126</v>
      </c>
      <c r="E260" s="7">
        <v>612</v>
      </c>
      <c r="F260" s="7" t="s">
        <v>57</v>
      </c>
      <c r="G260" s="7">
        <v>123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f>H260-J260</f>
        <v>0</v>
      </c>
      <c r="O260" s="8">
        <v>0</v>
      </c>
    </row>
    <row r="261" spans="1:15" s="83" customFormat="1" ht="21" customHeight="1" hidden="1">
      <c r="A261" s="5" t="s">
        <v>53</v>
      </c>
      <c r="B261" s="6">
        <v>951</v>
      </c>
      <c r="C261" s="6" t="s">
        <v>66</v>
      </c>
      <c r="D261" s="7" t="s">
        <v>126</v>
      </c>
      <c r="E261" s="7">
        <v>611</v>
      </c>
      <c r="F261" s="7" t="s">
        <v>54</v>
      </c>
      <c r="G261" s="7" t="s">
        <v>1</v>
      </c>
      <c r="H261" s="8">
        <f>H262</f>
        <v>0</v>
      </c>
      <c r="I261" s="8">
        <f>I262</f>
        <v>0</v>
      </c>
      <c r="J261" s="8">
        <f>J262</f>
        <v>0</v>
      </c>
      <c r="K261" s="8">
        <f>K263</f>
        <v>0</v>
      </c>
      <c r="L261" s="8">
        <f>L263</f>
        <v>0</v>
      </c>
      <c r="M261" s="8">
        <f>M262</f>
        <v>0</v>
      </c>
      <c r="N261" s="8">
        <f t="shared" si="71"/>
        <v>0</v>
      </c>
      <c r="O261" s="8">
        <v>0</v>
      </c>
    </row>
    <row r="262" spans="1:15" s="83" customFormat="1" ht="30.75" customHeight="1" hidden="1">
      <c r="A262" s="5" t="s">
        <v>56</v>
      </c>
      <c r="B262" s="6">
        <v>951</v>
      </c>
      <c r="C262" s="6" t="s">
        <v>66</v>
      </c>
      <c r="D262" s="7" t="s">
        <v>126</v>
      </c>
      <c r="E262" s="7">
        <v>611</v>
      </c>
      <c r="F262" s="7" t="s">
        <v>57</v>
      </c>
      <c r="G262" s="7">
        <v>104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f t="shared" si="71"/>
        <v>0</v>
      </c>
      <c r="O262" s="8">
        <v>0</v>
      </c>
    </row>
    <row r="263" spans="1:15" s="83" customFormat="1" ht="48" customHeight="1" hidden="1">
      <c r="A263" s="1" t="s">
        <v>324</v>
      </c>
      <c r="B263" s="2">
        <v>951</v>
      </c>
      <c r="C263" s="2" t="s">
        <v>66</v>
      </c>
      <c r="D263" s="3" t="s">
        <v>350</v>
      </c>
      <c r="E263" s="7" t="s">
        <v>1</v>
      </c>
      <c r="F263" s="7" t="s">
        <v>1</v>
      </c>
      <c r="G263" s="7" t="s">
        <v>1</v>
      </c>
      <c r="H263" s="4">
        <f>H264</f>
        <v>0</v>
      </c>
      <c r="I263" s="4">
        <f aca="true" t="shared" si="73" ref="I263:J270">I264</f>
        <v>0</v>
      </c>
      <c r="J263" s="4">
        <f t="shared" si="73"/>
        <v>0</v>
      </c>
      <c r="K263" s="4">
        <f aca="true" t="shared" si="74" ref="K263:O270">K264</f>
        <v>0</v>
      </c>
      <c r="L263" s="4">
        <f t="shared" si="74"/>
        <v>0</v>
      </c>
      <c r="M263" s="4">
        <f t="shared" si="74"/>
        <v>0</v>
      </c>
      <c r="N263" s="4">
        <f t="shared" si="71"/>
        <v>0</v>
      </c>
      <c r="O263" s="4">
        <v>0</v>
      </c>
    </row>
    <row r="264" spans="1:15" s="83" customFormat="1" ht="24.75" customHeight="1" hidden="1">
      <c r="A264" s="5" t="s">
        <v>53</v>
      </c>
      <c r="B264" s="6">
        <v>951</v>
      </c>
      <c r="C264" s="6" t="s">
        <v>66</v>
      </c>
      <c r="D264" s="7" t="s">
        <v>350</v>
      </c>
      <c r="E264" s="7" t="s">
        <v>67</v>
      </c>
      <c r="F264" s="7" t="s">
        <v>54</v>
      </c>
      <c r="G264" s="7" t="s">
        <v>1</v>
      </c>
      <c r="H264" s="8">
        <f>H265</f>
        <v>0</v>
      </c>
      <c r="I264" s="8">
        <f t="shared" si="73"/>
        <v>0</v>
      </c>
      <c r="J264" s="8">
        <f t="shared" si="73"/>
        <v>0</v>
      </c>
      <c r="K264" s="8">
        <f t="shared" si="74"/>
        <v>0</v>
      </c>
      <c r="L264" s="8">
        <f t="shared" si="74"/>
        <v>0</v>
      </c>
      <c r="M264" s="8">
        <f t="shared" si="74"/>
        <v>0</v>
      </c>
      <c r="N264" s="8">
        <f t="shared" si="71"/>
        <v>0</v>
      </c>
      <c r="O264" s="8">
        <v>0</v>
      </c>
    </row>
    <row r="265" spans="1:15" s="83" customFormat="1" ht="30" customHeight="1" hidden="1">
      <c r="A265" s="5" t="s">
        <v>56</v>
      </c>
      <c r="B265" s="6">
        <v>951</v>
      </c>
      <c r="C265" s="6" t="s">
        <v>66</v>
      </c>
      <c r="D265" s="7" t="s">
        <v>350</v>
      </c>
      <c r="E265" s="7" t="s">
        <v>67</v>
      </c>
      <c r="F265" s="7" t="s">
        <v>57</v>
      </c>
      <c r="G265" s="7">
        <v>316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f t="shared" si="71"/>
        <v>0</v>
      </c>
      <c r="O265" s="8">
        <v>0</v>
      </c>
    </row>
    <row r="266" spans="1:15" s="83" customFormat="1" ht="48" customHeight="1" hidden="1">
      <c r="A266" s="1" t="s">
        <v>324</v>
      </c>
      <c r="B266" s="2">
        <v>951</v>
      </c>
      <c r="C266" s="2" t="s">
        <v>66</v>
      </c>
      <c r="D266" s="3" t="s">
        <v>350</v>
      </c>
      <c r="E266" s="7" t="s">
        <v>1</v>
      </c>
      <c r="F266" s="7" t="s">
        <v>1</v>
      </c>
      <c r="G266" s="7" t="s">
        <v>1</v>
      </c>
      <c r="H266" s="4">
        <f>H267</f>
        <v>0</v>
      </c>
      <c r="I266" s="4">
        <f t="shared" si="73"/>
        <v>0</v>
      </c>
      <c r="J266" s="4">
        <f t="shared" si="73"/>
        <v>0</v>
      </c>
      <c r="K266" s="4">
        <f t="shared" si="74"/>
        <v>0</v>
      </c>
      <c r="L266" s="4">
        <f t="shared" si="74"/>
        <v>0</v>
      </c>
      <c r="M266" s="4">
        <f t="shared" si="74"/>
        <v>0</v>
      </c>
      <c r="N266" s="4">
        <f t="shared" si="71"/>
        <v>0</v>
      </c>
      <c r="O266" s="4">
        <v>0</v>
      </c>
    </row>
    <row r="267" spans="1:15" s="83" customFormat="1" ht="24.75" customHeight="1" hidden="1">
      <c r="A267" s="5" t="s">
        <v>53</v>
      </c>
      <c r="B267" s="6">
        <v>951</v>
      </c>
      <c r="C267" s="6" t="s">
        <v>66</v>
      </c>
      <c r="D267" s="7" t="s">
        <v>350</v>
      </c>
      <c r="E267" s="7" t="s">
        <v>67</v>
      </c>
      <c r="F267" s="7" t="s">
        <v>54</v>
      </c>
      <c r="G267" s="7" t="s">
        <v>1</v>
      </c>
      <c r="H267" s="8">
        <f>H268</f>
        <v>0</v>
      </c>
      <c r="I267" s="8">
        <f t="shared" si="73"/>
        <v>0</v>
      </c>
      <c r="J267" s="8">
        <f t="shared" si="73"/>
        <v>0</v>
      </c>
      <c r="K267" s="8">
        <f t="shared" si="74"/>
        <v>0</v>
      </c>
      <c r="L267" s="8">
        <f t="shared" si="74"/>
        <v>0</v>
      </c>
      <c r="M267" s="8">
        <f t="shared" si="74"/>
        <v>0</v>
      </c>
      <c r="N267" s="8">
        <f t="shared" si="71"/>
        <v>0</v>
      </c>
      <c r="O267" s="8">
        <v>0</v>
      </c>
    </row>
    <row r="268" spans="1:15" s="83" customFormat="1" ht="36" customHeight="1" hidden="1">
      <c r="A268" s="5" t="s">
        <v>56</v>
      </c>
      <c r="B268" s="6">
        <v>951</v>
      </c>
      <c r="C268" s="6" t="s">
        <v>66</v>
      </c>
      <c r="D268" s="7" t="s">
        <v>350</v>
      </c>
      <c r="E268" s="7" t="s">
        <v>67</v>
      </c>
      <c r="F268" s="7" t="s">
        <v>57</v>
      </c>
      <c r="G268" s="7">
        <v>185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f t="shared" si="71"/>
        <v>0</v>
      </c>
      <c r="O268" s="8">
        <v>0</v>
      </c>
    </row>
    <row r="269" spans="1:15" s="83" customFormat="1" ht="72.75" customHeight="1" hidden="1">
      <c r="A269" s="1" t="s">
        <v>483</v>
      </c>
      <c r="B269" s="2">
        <v>951</v>
      </c>
      <c r="C269" s="2" t="s">
        <v>66</v>
      </c>
      <c r="D269" s="2">
        <v>1010071180</v>
      </c>
      <c r="E269" s="7" t="s">
        <v>1</v>
      </c>
      <c r="F269" s="7" t="s">
        <v>1</v>
      </c>
      <c r="G269" s="7" t="s">
        <v>1</v>
      </c>
      <c r="H269" s="4">
        <f>H270</f>
        <v>0</v>
      </c>
      <c r="I269" s="4">
        <f t="shared" si="73"/>
        <v>0</v>
      </c>
      <c r="J269" s="4">
        <f t="shared" si="73"/>
        <v>0</v>
      </c>
      <c r="K269" s="4">
        <f t="shared" si="74"/>
        <v>0</v>
      </c>
      <c r="L269" s="4">
        <f t="shared" si="74"/>
        <v>0</v>
      </c>
      <c r="M269" s="4">
        <f t="shared" si="74"/>
        <v>0</v>
      </c>
      <c r="N269" s="4">
        <f t="shared" si="74"/>
        <v>0</v>
      </c>
      <c r="O269" s="4">
        <f t="shared" si="74"/>
        <v>0</v>
      </c>
    </row>
    <row r="270" spans="1:15" s="83" customFormat="1" ht="24.75" customHeight="1" hidden="1">
      <c r="A270" s="5" t="s">
        <v>53</v>
      </c>
      <c r="B270" s="6">
        <v>951</v>
      </c>
      <c r="C270" s="6" t="s">
        <v>66</v>
      </c>
      <c r="D270" s="6">
        <v>1010071180</v>
      </c>
      <c r="E270" s="7">
        <v>612</v>
      </c>
      <c r="F270" s="7" t="s">
        <v>54</v>
      </c>
      <c r="G270" s="7" t="s">
        <v>1</v>
      </c>
      <c r="H270" s="8">
        <f>H271</f>
        <v>0</v>
      </c>
      <c r="I270" s="8">
        <f t="shared" si="73"/>
        <v>0</v>
      </c>
      <c r="J270" s="8">
        <f t="shared" si="73"/>
        <v>0</v>
      </c>
      <c r="K270" s="8">
        <f t="shared" si="74"/>
        <v>0</v>
      </c>
      <c r="L270" s="8">
        <f t="shared" si="74"/>
        <v>0</v>
      </c>
      <c r="M270" s="8">
        <f t="shared" si="74"/>
        <v>0</v>
      </c>
      <c r="N270" s="8">
        <f t="shared" si="74"/>
        <v>0</v>
      </c>
      <c r="O270" s="8">
        <f t="shared" si="74"/>
        <v>0</v>
      </c>
    </row>
    <row r="271" spans="1:15" s="83" customFormat="1" ht="30" customHeight="1" hidden="1">
      <c r="A271" s="5" t="s">
        <v>56</v>
      </c>
      <c r="B271" s="6">
        <v>951</v>
      </c>
      <c r="C271" s="6" t="s">
        <v>66</v>
      </c>
      <c r="D271" s="6">
        <v>1010071180</v>
      </c>
      <c r="E271" s="7">
        <v>612</v>
      </c>
      <c r="F271" s="7" t="s">
        <v>57</v>
      </c>
      <c r="G271" s="7">
        <v>325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f>H271-I271</f>
        <v>0</v>
      </c>
      <c r="O271" s="8">
        <f>I271-J271</f>
        <v>0</v>
      </c>
    </row>
    <row r="272" spans="1:254" s="68" customFormat="1" ht="41.25" customHeight="1" hidden="1">
      <c r="A272" s="1" t="s">
        <v>68</v>
      </c>
      <c r="B272" s="2">
        <v>951</v>
      </c>
      <c r="C272" s="2" t="s">
        <v>69</v>
      </c>
      <c r="D272" s="3" t="s">
        <v>127</v>
      </c>
      <c r="E272" s="3" t="s">
        <v>1</v>
      </c>
      <c r="F272" s="3" t="s">
        <v>1</v>
      </c>
      <c r="G272" s="3" t="s">
        <v>1</v>
      </c>
      <c r="H272" s="4">
        <f>H273+H275</f>
        <v>0</v>
      </c>
      <c r="I272" s="4">
        <f>I273</f>
        <v>0</v>
      </c>
      <c r="J272" s="4">
        <f>J273</f>
        <v>0</v>
      </c>
      <c r="K272" s="4">
        <v>0</v>
      </c>
      <c r="L272" s="4">
        <v>0</v>
      </c>
      <c r="M272" s="4">
        <f>M273</f>
        <v>0</v>
      </c>
      <c r="N272" s="4">
        <f>H272-I272</f>
        <v>0</v>
      </c>
      <c r="O272" s="4">
        <f>I272-J272</f>
        <v>0</v>
      </c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  <c r="BS272" s="84"/>
      <c r="BT272" s="84"/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/>
      <c r="CH272" s="84"/>
      <c r="CI272" s="84"/>
      <c r="CJ272" s="84"/>
      <c r="CK272" s="84"/>
      <c r="CL272" s="84"/>
      <c r="CM272" s="84"/>
      <c r="CN272" s="84"/>
      <c r="CO272" s="84"/>
      <c r="CP272" s="84"/>
      <c r="CQ272" s="84"/>
      <c r="CR272" s="84"/>
      <c r="CS272" s="84"/>
      <c r="CT272" s="84"/>
      <c r="CU272" s="84"/>
      <c r="CV272" s="84"/>
      <c r="CW272" s="84"/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/>
      <c r="DJ272" s="84"/>
      <c r="DK272" s="84"/>
      <c r="DL272" s="84"/>
      <c r="DM272" s="84"/>
      <c r="DN272" s="84"/>
      <c r="DO272" s="84"/>
      <c r="DP272" s="84"/>
      <c r="DQ272" s="84"/>
      <c r="DR272" s="84"/>
      <c r="DS272" s="84"/>
      <c r="DT272" s="84"/>
      <c r="DU272" s="84"/>
      <c r="DV272" s="84"/>
      <c r="DW272" s="84"/>
      <c r="DX272" s="84"/>
      <c r="DY272" s="84"/>
      <c r="DZ272" s="84"/>
      <c r="EA272" s="84"/>
      <c r="EB272" s="84"/>
      <c r="EC272" s="84"/>
      <c r="ED272" s="84"/>
      <c r="EE272" s="84"/>
      <c r="EF272" s="84"/>
      <c r="EG272" s="84"/>
      <c r="EH272" s="84"/>
      <c r="EI272" s="84"/>
      <c r="EJ272" s="84"/>
      <c r="EK272" s="84"/>
      <c r="EL272" s="84"/>
      <c r="EM272" s="84"/>
      <c r="EN272" s="84"/>
      <c r="EO272" s="84"/>
      <c r="EP272" s="84"/>
      <c r="EQ272" s="84"/>
      <c r="ER272" s="84"/>
      <c r="ES272" s="84"/>
      <c r="ET272" s="84"/>
      <c r="EU272" s="84"/>
      <c r="EV272" s="84"/>
      <c r="EW272" s="84"/>
      <c r="EX272" s="84"/>
      <c r="EY272" s="84"/>
      <c r="EZ272" s="84"/>
      <c r="FA272" s="84"/>
      <c r="FB272" s="84"/>
      <c r="FC272" s="84"/>
      <c r="FD272" s="84"/>
      <c r="FE272" s="84"/>
      <c r="FF272" s="84"/>
      <c r="FG272" s="84"/>
      <c r="FH272" s="84"/>
      <c r="FI272" s="84"/>
      <c r="FJ272" s="84"/>
      <c r="FK272" s="84"/>
      <c r="FL272" s="84"/>
      <c r="FM272" s="84"/>
      <c r="FN272" s="84"/>
      <c r="FO272" s="84"/>
      <c r="FP272" s="84"/>
      <c r="FQ272" s="84"/>
      <c r="FR272" s="84"/>
      <c r="FS272" s="84"/>
      <c r="FT272" s="84"/>
      <c r="FU272" s="84"/>
      <c r="FV272" s="84"/>
      <c r="FW272" s="84"/>
      <c r="FX272" s="84"/>
      <c r="FY272" s="84"/>
      <c r="FZ272" s="84"/>
      <c r="GA272" s="84"/>
      <c r="GB272" s="84"/>
      <c r="GC272" s="84"/>
      <c r="GD272" s="84"/>
      <c r="GE272" s="84"/>
      <c r="GF272" s="84"/>
      <c r="GG272" s="84"/>
      <c r="GH272" s="84"/>
      <c r="GI272" s="84"/>
      <c r="GJ272" s="84"/>
      <c r="GK272" s="84"/>
      <c r="GL272" s="84"/>
      <c r="GM272" s="84"/>
      <c r="GN272" s="84"/>
      <c r="GO272" s="84"/>
      <c r="GP272" s="84"/>
      <c r="GQ272" s="84"/>
      <c r="GR272" s="84"/>
      <c r="GS272" s="84"/>
      <c r="GT272" s="84"/>
      <c r="GU272" s="84"/>
      <c r="GV272" s="84"/>
      <c r="GW272" s="84"/>
      <c r="GX272" s="84"/>
      <c r="GY272" s="84"/>
      <c r="GZ272" s="84"/>
      <c r="HA272" s="84"/>
      <c r="HB272" s="84"/>
      <c r="HC272" s="84"/>
      <c r="HD272" s="84"/>
      <c r="HE272" s="84"/>
      <c r="HF272" s="84"/>
      <c r="HG272" s="84"/>
      <c r="HH272" s="84"/>
      <c r="HI272" s="84"/>
      <c r="HJ272" s="84"/>
      <c r="HK272" s="84"/>
      <c r="HL272" s="84"/>
      <c r="HM272" s="84"/>
      <c r="HN272" s="84"/>
      <c r="HO272" s="84"/>
      <c r="HP272" s="84"/>
      <c r="HQ272" s="84"/>
      <c r="HR272" s="84"/>
      <c r="HS272" s="84"/>
      <c r="HT272" s="84"/>
      <c r="HU272" s="84"/>
      <c r="HV272" s="84"/>
      <c r="HW272" s="84"/>
      <c r="HX272" s="84"/>
      <c r="HY272" s="84"/>
      <c r="HZ272" s="84"/>
      <c r="IA272" s="84"/>
      <c r="IB272" s="84"/>
      <c r="IC272" s="84"/>
      <c r="ID272" s="84"/>
      <c r="IE272" s="84"/>
      <c r="IF272" s="84"/>
      <c r="IG272" s="84"/>
      <c r="IH272" s="84"/>
      <c r="II272" s="84"/>
      <c r="IJ272" s="84"/>
      <c r="IK272" s="84"/>
      <c r="IL272" s="84"/>
      <c r="IM272" s="84"/>
      <c r="IN272" s="84"/>
      <c r="IO272" s="84"/>
      <c r="IP272" s="84"/>
      <c r="IQ272" s="84"/>
      <c r="IR272" s="84"/>
      <c r="IS272" s="84"/>
      <c r="IT272" s="84"/>
    </row>
    <row r="273" spans="1:15" ht="25.5" customHeight="1" hidden="1">
      <c r="A273" s="5" t="s">
        <v>26</v>
      </c>
      <c r="B273" s="6">
        <v>951</v>
      </c>
      <c r="C273" s="6" t="s">
        <v>69</v>
      </c>
      <c r="D273" s="7" t="s">
        <v>127</v>
      </c>
      <c r="E273" s="7" t="s">
        <v>16</v>
      </c>
      <c r="F273" s="7">
        <v>300</v>
      </c>
      <c r="G273" s="7" t="s">
        <v>1</v>
      </c>
      <c r="H273" s="8">
        <f>H274+H276</f>
        <v>0</v>
      </c>
      <c r="I273" s="8">
        <f>I274+I276</f>
        <v>0</v>
      </c>
      <c r="J273" s="8">
        <f>J274+J276</f>
        <v>0</v>
      </c>
      <c r="K273" s="8">
        <f>K274</f>
        <v>0</v>
      </c>
      <c r="L273" s="8">
        <f>L274</f>
        <v>0</v>
      </c>
      <c r="M273" s="8">
        <f>M274+M276</f>
        <v>0</v>
      </c>
      <c r="N273" s="8">
        <f>N274</f>
        <v>0</v>
      </c>
      <c r="O273" s="8">
        <f>O274</f>
        <v>0</v>
      </c>
    </row>
    <row r="274" spans="1:15" ht="23.25" customHeight="1" hidden="1">
      <c r="A274" s="5" t="s">
        <v>26</v>
      </c>
      <c r="B274" s="6">
        <v>951</v>
      </c>
      <c r="C274" s="6" t="s">
        <v>69</v>
      </c>
      <c r="D274" s="7" t="s">
        <v>127</v>
      </c>
      <c r="E274" s="7" t="s">
        <v>16</v>
      </c>
      <c r="F274" s="7">
        <v>310</v>
      </c>
      <c r="G274" s="7" t="s">
        <v>8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f>H274-I274</f>
        <v>0</v>
      </c>
      <c r="O274" s="8">
        <f>I274-J274</f>
        <v>0</v>
      </c>
    </row>
    <row r="275" spans="1:15" ht="23.25" customHeight="1" hidden="1">
      <c r="A275" s="5" t="s">
        <v>102</v>
      </c>
      <c r="B275" s="6">
        <v>951</v>
      </c>
      <c r="C275" s="6" t="s">
        <v>69</v>
      </c>
      <c r="D275" s="7" t="s">
        <v>127</v>
      </c>
      <c r="E275" s="7" t="s">
        <v>16</v>
      </c>
      <c r="F275" s="7">
        <v>340</v>
      </c>
      <c r="G275" s="7" t="s">
        <v>1</v>
      </c>
      <c r="H275" s="8">
        <v>0</v>
      </c>
      <c r="I275" s="8">
        <f aca="true" t="shared" si="75" ref="I275:O275">I276</f>
        <v>0</v>
      </c>
      <c r="J275" s="8">
        <f t="shared" si="75"/>
        <v>0</v>
      </c>
      <c r="K275" s="8">
        <f t="shared" si="75"/>
        <v>0</v>
      </c>
      <c r="L275" s="8">
        <f t="shared" si="75"/>
        <v>0</v>
      </c>
      <c r="M275" s="8">
        <f t="shared" si="75"/>
        <v>0</v>
      </c>
      <c r="N275" s="8">
        <f t="shared" si="75"/>
        <v>0</v>
      </c>
      <c r="O275" s="8">
        <f t="shared" si="75"/>
        <v>0</v>
      </c>
    </row>
    <row r="276" spans="1:15" ht="25.5" customHeight="1" hidden="1">
      <c r="A276" s="5" t="s">
        <v>102</v>
      </c>
      <c r="B276" s="6">
        <v>951</v>
      </c>
      <c r="C276" s="6" t="s">
        <v>69</v>
      </c>
      <c r="D276" s="7" t="s">
        <v>127</v>
      </c>
      <c r="E276" s="7" t="s">
        <v>16</v>
      </c>
      <c r="F276" s="7">
        <v>340</v>
      </c>
      <c r="G276" s="7" t="s">
        <v>8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f>H276-I276</f>
        <v>0</v>
      </c>
      <c r="O276" s="8">
        <f>I276-J276</f>
        <v>0</v>
      </c>
    </row>
    <row r="277" spans="1:15" ht="30" customHeight="1">
      <c r="A277" s="104" t="s">
        <v>402</v>
      </c>
      <c r="B277" s="60">
        <v>450</v>
      </c>
      <c r="C277" s="246" t="s">
        <v>143</v>
      </c>
      <c r="D277" s="247"/>
      <c r="E277" s="247"/>
      <c r="F277" s="247"/>
      <c r="G277" s="248"/>
      <c r="H277" s="62" t="s">
        <v>143</v>
      </c>
      <c r="I277" s="62" t="s">
        <v>143</v>
      </c>
      <c r="J277" s="108">
        <v>963847.09</v>
      </c>
      <c r="K277" s="108"/>
      <c r="L277" s="108"/>
      <c r="M277" s="108">
        <v>963847.09</v>
      </c>
      <c r="N277" s="62" t="s">
        <v>143</v>
      </c>
      <c r="O277" s="62" t="s">
        <v>143</v>
      </c>
    </row>
    <row r="278" spans="1:15" ht="17.25" customHeight="1" hidden="1">
      <c r="A278" s="5"/>
      <c r="B278" s="6"/>
      <c r="C278" s="7"/>
      <c r="D278" s="7"/>
      <c r="E278" s="7"/>
      <c r="F278" s="68">
        <v>221</v>
      </c>
      <c r="G278" s="7"/>
      <c r="H278" s="8">
        <f>H17+H104</f>
        <v>55000</v>
      </c>
      <c r="I278" s="8">
        <f>I17+I104</f>
        <v>11309.41</v>
      </c>
      <c r="J278" s="8">
        <f>J17+J104</f>
        <v>11309.41</v>
      </c>
      <c r="K278" s="90">
        <v>0</v>
      </c>
      <c r="L278" s="90">
        <v>0</v>
      </c>
      <c r="M278" s="8">
        <f>M17+M104</f>
        <v>11309.41</v>
      </c>
      <c r="N278" s="8">
        <f>N17+N104</f>
        <v>43690.59</v>
      </c>
      <c r="O278" s="90">
        <v>0</v>
      </c>
    </row>
    <row r="279" spans="1:15" ht="17.25" customHeight="1" hidden="1">
      <c r="A279" s="5"/>
      <c r="B279" s="6"/>
      <c r="C279" s="7"/>
      <c r="D279" s="7"/>
      <c r="E279" s="7"/>
      <c r="F279" s="68">
        <v>223</v>
      </c>
      <c r="G279" s="7"/>
      <c r="H279" s="8">
        <f>H18+H31+H215</f>
        <v>497000</v>
      </c>
      <c r="I279" s="8">
        <f>I18+I31+I215</f>
        <v>225277.33000000002</v>
      </c>
      <c r="J279" s="8">
        <f>J18+J31+J215</f>
        <v>225277.33000000002</v>
      </c>
      <c r="K279" s="90">
        <f aca="true" t="shared" si="76" ref="H279:L280">K18</f>
        <v>0</v>
      </c>
      <c r="L279" s="90">
        <f t="shared" si="76"/>
        <v>0</v>
      </c>
      <c r="M279" s="8">
        <f>M18+M31+M215</f>
        <v>225277.33000000002</v>
      </c>
      <c r="N279" s="8">
        <f>N18+N31+N215</f>
        <v>271722.67</v>
      </c>
      <c r="O279" s="90">
        <v>0</v>
      </c>
    </row>
    <row r="280" spans="1:15" ht="17.25" customHeight="1" hidden="1">
      <c r="A280" s="5"/>
      <c r="B280" s="6"/>
      <c r="C280" s="7"/>
      <c r="D280" s="7"/>
      <c r="E280" s="7"/>
      <c r="F280" s="68">
        <v>224</v>
      </c>
      <c r="G280" s="7"/>
      <c r="H280" s="8">
        <f t="shared" si="76"/>
        <v>0</v>
      </c>
      <c r="I280" s="8">
        <f>I19</f>
        <v>0</v>
      </c>
      <c r="J280" s="8">
        <f>J19</f>
        <v>0</v>
      </c>
      <c r="K280" s="90">
        <f t="shared" si="76"/>
        <v>0</v>
      </c>
      <c r="L280" s="90">
        <f t="shared" si="76"/>
        <v>0</v>
      </c>
      <c r="M280" s="8">
        <f>M19</f>
        <v>0</v>
      </c>
      <c r="N280" s="8">
        <f>N19</f>
        <v>0</v>
      </c>
      <c r="O280" s="90">
        <v>0</v>
      </c>
    </row>
    <row r="281" spans="1:15" ht="15" hidden="1">
      <c r="A281" s="66"/>
      <c r="B281" s="6"/>
      <c r="C281" s="67"/>
      <c r="D281" s="68"/>
      <c r="E281" s="68"/>
      <c r="F281" s="68">
        <v>225</v>
      </c>
      <c r="H281" s="69">
        <f>H20+H105+H132+H133+H202+H208+H209+H217+H218+H221+H222+H230+H231+H251</f>
        <v>1255000</v>
      </c>
      <c r="I281" s="69">
        <f>I20+I105+I132+I133+I202+I208+I209+I217+I218+I221+I222+I230+I231+I251</f>
        <v>947234.4600000001</v>
      </c>
      <c r="J281" s="69">
        <f>J20+J105+J132+J133+J202+J208+J209+J217+J218+J221+J222+J230+J231+J251</f>
        <v>947234.4600000001</v>
      </c>
      <c r="K281" s="69">
        <f>K20+K133+K162+K183+K241</f>
        <v>0</v>
      </c>
      <c r="L281" s="69">
        <f>L20+L133+L162+L183+L241</f>
        <v>0</v>
      </c>
      <c r="M281" s="69">
        <f>M20+M105+M132+M133+M202+M208+M209+M217+M218+M221+M222+M230+M231+M251</f>
        <v>947234.4600000001</v>
      </c>
      <c r="N281" s="69">
        <f>N20+N105+N132+N133+N202+N208+N209+N217+N218+N221+N222+N230+N231+N251</f>
        <v>307765.54</v>
      </c>
      <c r="O281" s="69">
        <f>O20+O133+O162+O241</f>
        <v>0</v>
      </c>
    </row>
    <row r="282" spans="1:15" ht="15" hidden="1">
      <c r="A282" s="66"/>
      <c r="B282" s="6"/>
      <c r="C282" s="67"/>
      <c r="D282" s="68"/>
      <c r="E282" s="68"/>
      <c r="F282" s="68">
        <v>226</v>
      </c>
      <c r="H282" s="69">
        <f>H21+H34+H67+H73+H74+H77+H78+H255+H123+H134+H157+H158+H223+H226+H232+H240+H241</f>
        <v>754000</v>
      </c>
      <c r="I282" s="69">
        <f>I21+I34+I67+I73+I74+I77+I78+I255+I123+I134+I157+I158+I223+I226+I232+I240+I241</f>
        <v>220009.53999999998</v>
      </c>
      <c r="J282" s="69">
        <f>J21+J34+J67+J73+J74+J77+J78+J255+J123+J134+J157+J158+J223+J226+J232+J240+J241</f>
        <v>220009.53999999998</v>
      </c>
      <c r="K282" s="69">
        <v>0</v>
      </c>
      <c r="L282" s="14">
        <v>0</v>
      </c>
      <c r="M282" s="69">
        <f>M21+M34+M67+M73+M74+M77+M78+M255+M123+M134+M157+M158+M223+M226+M232+M240+M241</f>
        <v>220009.53999999998</v>
      </c>
      <c r="N282" s="69">
        <f>N21+N34+N67+N73+N74+N77+N78+N255+N123+N134+N157+N158+N223+N226+N232+N240+N241</f>
        <v>533990.46</v>
      </c>
      <c r="O282" s="14">
        <f>O21+O255+O55+O111+O114+O120+O123+O134+O149+O169+O80+O157</f>
        <v>0</v>
      </c>
    </row>
    <row r="283" spans="1:15" ht="15" hidden="1">
      <c r="A283" s="66"/>
      <c r="B283" s="6"/>
      <c r="C283" s="67"/>
      <c r="D283" s="68"/>
      <c r="E283" s="68"/>
      <c r="F283" s="68">
        <v>227</v>
      </c>
      <c r="H283" s="69">
        <f>H114+H126</f>
        <v>2000</v>
      </c>
      <c r="I283" s="69">
        <f>I114+I126</f>
        <v>800</v>
      </c>
      <c r="J283" s="69">
        <f>J114+J126</f>
        <v>800</v>
      </c>
      <c r="K283" s="69">
        <v>0</v>
      </c>
      <c r="L283" s="14">
        <v>0</v>
      </c>
      <c r="M283" s="69">
        <f>M114+M126</f>
        <v>800</v>
      </c>
      <c r="N283" s="69">
        <f>N114+N126</f>
        <v>1200</v>
      </c>
      <c r="O283" s="14">
        <v>0</v>
      </c>
    </row>
    <row r="284" spans="1:15" ht="15" hidden="1">
      <c r="A284" s="66"/>
      <c r="B284" s="6"/>
      <c r="C284" s="67"/>
      <c r="D284" s="68"/>
      <c r="E284" s="68"/>
      <c r="F284" s="68">
        <v>241</v>
      </c>
      <c r="H284" s="69">
        <f>H258+H259+H271</f>
        <v>6393900</v>
      </c>
      <c r="I284" s="69">
        <f>I258+I259+I271</f>
        <v>2498000</v>
      </c>
      <c r="J284" s="69">
        <f>J258+J259+J271</f>
        <v>2498000</v>
      </c>
      <c r="K284" s="69">
        <f>K30+K57+K58+K81+K88+K273+K22+K85</f>
        <v>0</v>
      </c>
      <c r="L284" s="14">
        <f>L30+L57+L58+L81+L88+L273+L22+L85</f>
        <v>0</v>
      </c>
      <c r="M284" s="69">
        <f>M258+M259+M271</f>
        <v>2498000</v>
      </c>
      <c r="N284" s="69">
        <f>N258+N259+N271</f>
        <v>3895900</v>
      </c>
      <c r="O284" s="69">
        <f>O51+O62+O88</f>
        <v>0</v>
      </c>
    </row>
    <row r="285" spans="1:15" ht="15" hidden="1">
      <c r="A285" s="66"/>
      <c r="B285" s="6"/>
      <c r="C285" s="67"/>
      <c r="D285" s="68"/>
      <c r="E285" s="68"/>
      <c r="F285" s="68">
        <v>251</v>
      </c>
      <c r="H285" s="69">
        <f>H40+H46+H94+H97+H205</f>
        <v>131700</v>
      </c>
      <c r="I285" s="69">
        <f>I40+I46+I94+I97+I205</f>
        <v>36019</v>
      </c>
      <c r="J285" s="69">
        <f>J40+J46+J94+J97+J205</f>
        <v>36019</v>
      </c>
      <c r="K285" s="69">
        <v>0</v>
      </c>
      <c r="L285" s="14">
        <v>0</v>
      </c>
      <c r="M285" s="69">
        <f>M40+M46+M94+M97+M205</f>
        <v>36019</v>
      </c>
      <c r="N285" s="69">
        <f>N40+N46+N94+N97+N205</f>
        <v>95681</v>
      </c>
      <c r="O285" s="69">
        <v>0</v>
      </c>
    </row>
    <row r="286" spans="1:15" ht="15" hidden="1">
      <c r="A286" s="66"/>
      <c r="B286" s="6"/>
      <c r="C286" s="67"/>
      <c r="D286" s="68"/>
      <c r="E286" s="68"/>
      <c r="F286" s="68">
        <v>266</v>
      </c>
      <c r="H286" s="69">
        <f>H9+H101</f>
        <v>7000</v>
      </c>
      <c r="I286" s="69">
        <f>I9+I101</f>
        <v>6470.91</v>
      </c>
      <c r="J286" s="69">
        <f>J9+J101</f>
        <v>6470.91</v>
      </c>
      <c r="K286" s="69">
        <v>0</v>
      </c>
      <c r="L286" s="14">
        <v>0</v>
      </c>
      <c r="M286" s="69">
        <f>M9+M101</f>
        <v>6470.91</v>
      </c>
      <c r="N286" s="69">
        <f>N9+N101</f>
        <v>529.0899999999999</v>
      </c>
      <c r="O286" s="69">
        <v>0</v>
      </c>
    </row>
    <row r="287" spans="1:15" ht="15" hidden="1">
      <c r="A287" s="66"/>
      <c r="B287" s="6"/>
      <c r="C287" s="67"/>
      <c r="D287" s="68"/>
      <c r="E287" s="68"/>
      <c r="F287" s="68">
        <v>291</v>
      </c>
      <c r="H287" s="69">
        <f>H63+H85</f>
        <v>80000</v>
      </c>
      <c r="I287" s="69">
        <f>I63+I85</f>
        <v>19685</v>
      </c>
      <c r="J287" s="69">
        <f>J63+J85</f>
        <v>19685</v>
      </c>
      <c r="K287" s="69">
        <f>K31+K58+K59+K82+K90+K274+K23+K87</f>
        <v>0</v>
      </c>
      <c r="L287" s="14">
        <f>L31+L58+L59+L82+L90+L274+L23+L87</f>
        <v>0</v>
      </c>
      <c r="M287" s="69">
        <f>M63+M85</f>
        <v>19685</v>
      </c>
      <c r="N287" s="69">
        <f>N63+N85</f>
        <v>60315</v>
      </c>
      <c r="O287" s="69">
        <f>O52+O63+O90</f>
        <v>0</v>
      </c>
    </row>
    <row r="288" spans="1:15" ht="15" hidden="1">
      <c r="A288" s="66"/>
      <c r="B288" s="6"/>
      <c r="C288" s="67"/>
      <c r="D288" s="68"/>
      <c r="E288" s="68"/>
      <c r="F288" s="68">
        <v>292</v>
      </c>
      <c r="H288" s="69">
        <f>H64</f>
        <v>0</v>
      </c>
      <c r="I288" s="69">
        <f>I64</f>
        <v>0</v>
      </c>
      <c r="J288" s="69">
        <f>J64</f>
        <v>0</v>
      </c>
      <c r="K288" s="69">
        <f>K32+K59+K60+K83+K91+K275+K24+K88</f>
        <v>0</v>
      </c>
      <c r="L288" s="14">
        <f>L32+L59+L60+L83+L91+L275+L24+L88</f>
        <v>0</v>
      </c>
      <c r="M288" s="69">
        <f>M64</f>
        <v>0</v>
      </c>
      <c r="N288" s="69">
        <f>N64</f>
        <v>0</v>
      </c>
      <c r="O288" s="69">
        <f>O53+O64+O91</f>
        <v>0</v>
      </c>
    </row>
    <row r="289" spans="1:15" ht="15" hidden="1">
      <c r="A289" s="66"/>
      <c r="B289" s="6"/>
      <c r="C289" s="67"/>
      <c r="D289" s="68"/>
      <c r="E289" s="68"/>
      <c r="F289" s="68">
        <v>296</v>
      </c>
      <c r="H289" s="69">
        <f>H52</f>
        <v>5000</v>
      </c>
      <c r="I289" s="69">
        <f>I52</f>
        <v>0</v>
      </c>
      <c r="J289" s="69">
        <f>J52</f>
        <v>0</v>
      </c>
      <c r="K289" s="69">
        <v>0</v>
      </c>
      <c r="L289" s="14">
        <v>0</v>
      </c>
      <c r="M289" s="69">
        <f>M52</f>
        <v>0</v>
      </c>
      <c r="N289" s="69">
        <f>N52</f>
        <v>5000</v>
      </c>
      <c r="O289" s="69">
        <v>0</v>
      </c>
    </row>
    <row r="290" spans="1:15" ht="15" hidden="1">
      <c r="A290" s="66"/>
      <c r="B290" s="6"/>
      <c r="C290" s="67"/>
      <c r="D290" s="68"/>
      <c r="E290" s="68"/>
      <c r="F290" s="68">
        <v>297</v>
      </c>
      <c r="H290" s="69">
        <f>H49+H90+H91</f>
        <v>70000</v>
      </c>
      <c r="I290" s="69">
        <f>I49+I90+I91</f>
        <v>20000</v>
      </c>
      <c r="J290" s="69">
        <f>J49+J90+J91</f>
        <v>20000</v>
      </c>
      <c r="K290" s="69">
        <v>0</v>
      </c>
      <c r="L290" s="14">
        <v>0</v>
      </c>
      <c r="M290" s="69">
        <f>M49+M90+M91</f>
        <v>20000</v>
      </c>
      <c r="N290" s="69">
        <f>N49+N90+N91</f>
        <v>50000</v>
      </c>
      <c r="O290" s="69">
        <v>0</v>
      </c>
    </row>
    <row r="291" spans="1:15" ht="15" hidden="1">
      <c r="A291" s="66"/>
      <c r="B291" s="6"/>
      <c r="C291" s="67"/>
      <c r="D291" s="68"/>
      <c r="E291" s="68"/>
      <c r="F291" s="68">
        <v>310</v>
      </c>
      <c r="H291" s="69">
        <f>H26+H212+H235</f>
        <v>560300</v>
      </c>
      <c r="I291" s="69">
        <f>I26+I212+I235</f>
        <v>0</v>
      </c>
      <c r="J291" s="69">
        <f>J26+J212+J235</f>
        <v>0</v>
      </c>
      <c r="K291" s="85">
        <v>0</v>
      </c>
      <c r="L291" s="86">
        <v>0</v>
      </c>
      <c r="M291" s="69">
        <f>M26+M212+M235</f>
        <v>0</v>
      </c>
      <c r="N291" s="69">
        <f>N26+N235</f>
        <v>0</v>
      </c>
      <c r="O291" s="14">
        <v>0</v>
      </c>
    </row>
    <row r="292" spans="1:15" ht="15" hidden="1">
      <c r="A292" s="66"/>
      <c r="B292" s="6"/>
      <c r="C292" s="67"/>
      <c r="D292" s="68"/>
      <c r="E292" s="68"/>
      <c r="F292" s="68">
        <v>346</v>
      </c>
      <c r="H292" s="69">
        <f>H29+H37+H70+H108+H236</f>
        <v>67900</v>
      </c>
      <c r="I292" s="69">
        <f>I29+I37+I70+I108+I236</f>
        <v>59778.03</v>
      </c>
      <c r="J292" s="69">
        <f>J29+J37+J70+J108+J236</f>
        <v>59778.03</v>
      </c>
      <c r="K292" s="85">
        <v>0</v>
      </c>
      <c r="L292" s="86">
        <v>0</v>
      </c>
      <c r="M292" s="69">
        <f>M29+M37+M70+M108+M236</f>
        <v>59778.03</v>
      </c>
      <c r="N292" s="69">
        <f>N29+N37+N70+N108</f>
        <v>7991.97</v>
      </c>
      <c r="O292" s="14">
        <v>0</v>
      </c>
    </row>
    <row r="293" spans="1:15" ht="15" hidden="1">
      <c r="A293" s="66"/>
      <c r="B293" s="6"/>
      <c r="C293" s="67"/>
      <c r="D293" s="252" t="s">
        <v>75</v>
      </c>
      <c r="E293" s="253"/>
      <c r="F293" s="254"/>
      <c r="H293" s="69">
        <f>H5+H15+H32+H60+H65+H68+H112+H118+H121+H124+H130+H159+H200+H206+H213+H219+H224+H227+H238+H249+H253+H256+H269</f>
        <v>14853600</v>
      </c>
      <c r="I293" s="69">
        <f>I5+I15+I32+I60+I65+I68+I112+I118+I121+I124+I130+I159+I200+I206+I213+I219+I224+I227+I238+I249+I253+I256+I269</f>
        <v>5502123.25</v>
      </c>
      <c r="J293" s="69">
        <f>J5+J15+J32+J60+J65+J68+J112+J118+J121+J124+J130+J159+J200+J206+J213+J219+J224+J227+J238+J249+J253+J256+J269</f>
        <v>5502123.25</v>
      </c>
      <c r="K293" s="69">
        <f>K5+K15+K32+K60+K112+K118+K121+K159+K213+K238+K253+K256</f>
        <v>0</v>
      </c>
      <c r="L293" s="69">
        <f>L5+L15+L32+L60+L112+L118+L121+L159+L213+L238+L253+L256</f>
        <v>0</v>
      </c>
      <c r="M293" s="69">
        <f>M5+M15+M32+M60+M65+M68+M112+M118+M121+M124+M130+M159+M200+M206+M213+M219+M224+M227+M238+M249+M253+M256+M269</f>
        <v>5502123.25</v>
      </c>
      <c r="N293" s="69">
        <f>N5+N15+N32+N60+N65+N68+N112+N118+N121+N124+N130+N159+N200+N206+N213+N219+N224+N227+N238+N249+N253+N256+N269</f>
        <v>9351476.75</v>
      </c>
      <c r="O293" s="69">
        <f>O5+O15+O253+O112+O115+O118+O121+O130+O159+O166+O213+O238+O242+O256+O263+O266+O272</f>
        <v>0</v>
      </c>
    </row>
    <row r="294" spans="1:254" s="15" customFormat="1" ht="15" hidden="1">
      <c r="A294" s="70"/>
      <c r="B294" s="71"/>
      <c r="C294" s="72"/>
      <c r="D294" s="255" t="s">
        <v>76</v>
      </c>
      <c r="E294" s="256"/>
      <c r="F294" s="257"/>
      <c r="G294" s="72"/>
      <c r="H294" s="73">
        <f>H35+H38+H44+H47+H50+H71+H75+H92+H95+H98+H153+H203</f>
        <v>789300</v>
      </c>
      <c r="I294" s="73">
        <f>I35+I38+I44+I47+I50+I71+I75+I92+I95+I98+I153+I203</f>
        <v>273609.64</v>
      </c>
      <c r="J294" s="73">
        <f>J35+J38+J44+J47+J50+J71+J75+J92+J95+J98+J153+J203</f>
        <v>273609.64</v>
      </c>
      <c r="K294" s="73">
        <f>K35+K50+K75+K92+K98</f>
        <v>0</v>
      </c>
      <c r="L294" s="73">
        <f>L35+L50+L75+L92+L98</f>
        <v>0</v>
      </c>
      <c r="M294" s="73">
        <f>M35+M38+M44+M47+M50+M71+M75+M92+M95+M98+M153+M203</f>
        <v>273609.64</v>
      </c>
      <c r="N294" s="73">
        <f>N35+N38+N44+N47+N50+N71+N75+N92+N95+N98+N153+N203</f>
        <v>515690.36</v>
      </c>
      <c r="O294" s="16">
        <f>O35+O38+O41+O53+O56+O75+O98+O124</f>
        <v>0</v>
      </c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  <c r="IT294" s="9"/>
    </row>
    <row r="295" spans="1:15" ht="15" hidden="1">
      <c r="A295" s="66"/>
      <c r="B295" s="6"/>
      <c r="C295" s="67"/>
      <c r="D295" s="258" t="s">
        <v>77</v>
      </c>
      <c r="E295" s="258"/>
      <c r="F295" s="258"/>
      <c r="H295" s="69">
        <f aca="true" t="shared" si="77" ref="H295:N295">H293+H294</f>
        <v>15642900</v>
      </c>
      <c r="I295" s="69">
        <f t="shared" si="77"/>
        <v>5775732.89</v>
      </c>
      <c r="J295" s="69">
        <f t="shared" si="77"/>
        <v>5775732.89</v>
      </c>
      <c r="K295" s="69">
        <f t="shared" si="77"/>
        <v>0</v>
      </c>
      <c r="L295" s="69">
        <f t="shared" si="77"/>
        <v>0</v>
      </c>
      <c r="M295" s="69">
        <f t="shared" si="77"/>
        <v>5775732.89</v>
      </c>
      <c r="N295" s="69">
        <f t="shared" si="77"/>
        <v>9867167.11</v>
      </c>
      <c r="O295" s="14">
        <f>O36+O39+O42+O54+O57+O76+O99+O125</f>
        <v>0</v>
      </c>
    </row>
    <row r="296" spans="1:254" s="17" customFormat="1" ht="15" hidden="1">
      <c r="A296" s="74"/>
      <c r="B296" s="75"/>
      <c r="C296" s="76"/>
      <c r="D296" s="76"/>
      <c r="E296" s="76"/>
      <c r="F296" s="76"/>
      <c r="G296" s="76"/>
      <c r="H296" s="107"/>
      <c r="I296" s="76"/>
      <c r="J296" s="76"/>
      <c r="K296" s="76"/>
      <c r="M296" s="27"/>
      <c r="N296" s="18"/>
      <c r="O296" s="18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  <c r="IT296" s="9"/>
    </row>
    <row r="297" spans="1:14" ht="15" hidden="1">
      <c r="A297" s="66"/>
      <c r="B297" s="243" t="s">
        <v>509</v>
      </c>
      <c r="C297" s="244"/>
      <c r="D297" s="244"/>
      <c r="E297" s="245"/>
      <c r="F297" s="77">
        <v>210</v>
      </c>
      <c r="H297" s="69">
        <f>H298+H299+H300</f>
        <v>5523700</v>
      </c>
      <c r="I297" s="69">
        <f>I298+I299+I300</f>
        <v>1630680.52</v>
      </c>
      <c r="J297" s="69">
        <f>J298+J299+J300</f>
        <v>1630680.52</v>
      </c>
      <c r="K297" s="69">
        <f>K298+K299+K300</f>
        <v>0</v>
      </c>
      <c r="L297" s="86">
        <v>0</v>
      </c>
      <c r="M297" s="69">
        <f>M298+M299+M300</f>
        <v>1630680.52</v>
      </c>
      <c r="N297" s="69">
        <f>N298+N299+N300</f>
        <v>3893019.4800000004</v>
      </c>
    </row>
    <row r="298" spans="1:15" ht="15" hidden="1">
      <c r="A298" s="66"/>
      <c r="B298" s="6"/>
      <c r="C298" s="67"/>
      <c r="D298" s="67"/>
      <c r="E298" s="67"/>
      <c r="F298" s="67">
        <v>211</v>
      </c>
      <c r="H298" s="78">
        <f>H7</f>
        <v>3875900</v>
      </c>
      <c r="I298" s="78">
        <f>I7+I8</f>
        <v>1205880.19</v>
      </c>
      <c r="J298" s="78">
        <f>J7+J8</f>
        <v>1205880.19</v>
      </c>
      <c r="K298" s="85">
        <v>0</v>
      </c>
      <c r="L298" s="86">
        <v>0</v>
      </c>
      <c r="M298" s="78">
        <f>M7</f>
        <v>1205880.19</v>
      </c>
      <c r="N298" s="78">
        <f>N7</f>
        <v>2670019.81</v>
      </c>
      <c r="O298" s="14">
        <v>0</v>
      </c>
    </row>
    <row r="299" spans="1:15" ht="15" hidden="1">
      <c r="A299" s="66"/>
      <c r="B299" s="6"/>
      <c r="C299" s="67"/>
      <c r="D299" s="67"/>
      <c r="E299" s="67"/>
      <c r="F299" s="67">
        <v>212</v>
      </c>
      <c r="H299" s="8">
        <f>H13</f>
        <v>365500</v>
      </c>
      <c r="I299" s="8">
        <f>I13</f>
        <v>78590.99</v>
      </c>
      <c r="J299" s="8">
        <f>J13</f>
        <v>78590.99</v>
      </c>
      <c r="K299" s="85">
        <v>0</v>
      </c>
      <c r="L299" s="86">
        <v>0</v>
      </c>
      <c r="M299" s="8">
        <f>M13</f>
        <v>78590.99</v>
      </c>
      <c r="N299" s="8">
        <f>N13</f>
        <v>286909.01</v>
      </c>
      <c r="O299" s="14">
        <v>0</v>
      </c>
    </row>
    <row r="300" spans="1:15" ht="15" hidden="1">
      <c r="A300" s="66"/>
      <c r="B300" s="6"/>
      <c r="C300" s="67"/>
      <c r="D300" s="67"/>
      <c r="E300" s="67"/>
      <c r="F300" s="67">
        <v>213</v>
      </c>
      <c r="H300" s="8">
        <f>H10</f>
        <v>1282300</v>
      </c>
      <c r="I300" s="8">
        <f>I10</f>
        <v>346209.34</v>
      </c>
      <c r="J300" s="8">
        <f>J10</f>
        <v>346209.34</v>
      </c>
      <c r="K300" s="85">
        <v>0</v>
      </c>
      <c r="L300" s="86">
        <v>0</v>
      </c>
      <c r="M300" s="8">
        <f>M10</f>
        <v>346209.34</v>
      </c>
      <c r="N300" s="8">
        <f>N10</f>
        <v>936090.6599999999</v>
      </c>
      <c r="O300" s="14">
        <v>0</v>
      </c>
    </row>
    <row r="301" spans="1:11" ht="15" hidden="1">
      <c r="A301" s="66"/>
      <c r="B301" s="6"/>
      <c r="C301" s="67"/>
      <c r="D301" s="67"/>
      <c r="E301" s="67"/>
      <c r="F301" s="67"/>
      <c r="J301" s="67"/>
      <c r="K301" s="67"/>
    </row>
    <row r="302" spans="4:15" ht="15" hidden="1">
      <c r="D302" s="10" t="s">
        <v>429</v>
      </c>
      <c r="F302" s="10">
        <v>211</v>
      </c>
      <c r="H302" s="69">
        <f>H100</f>
        <v>161500</v>
      </c>
      <c r="I302" s="69">
        <f>I100</f>
        <v>75873.23</v>
      </c>
      <c r="J302" s="69">
        <f>J100</f>
        <v>75873.23</v>
      </c>
      <c r="K302" s="86">
        <v>0</v>
      </c>
      <c r="L302" s="86">
        <v>0</v>
      </c>
      <c r="M302" s="69">
        <f>M100</f>
        <v>75873.23</v>
      </c>
      <c r="N302" s="69">
        <f>N100</f>
        <v>85626.77</v>
      </c>
      <c r="O302" s="14">
        <v>0</v>
      </c>
    </row>
    <row r="303" spans="6:15" ht="15" hidden="1">
      <c r="F303" s="10">
        <v>213</v>
      </c>
      <c r="H303" s="69">
        <f>H102</f>
        <v>49400</v>
      </c>
      <c r="I303" s="69">
        <f>I102</f>
        <v>16034.88</v>
      </c>
      <c r="J303" s="69">
        <f>J102</f>
        <v>16034.88</v>
      </c>
      <c r="K303" s="86">
        <v>0</v>
      </c>
      <c r="L303" s="86">
        <v>0</v>
      </c>
      <c r="M303" s="69">
        <f>M102</f>
        <v>16034.88</v>
      </c>
      <c r="N303" s="69">
        <f>N102</f>
        <v>33365.12</v>
      </c>
      <c r="O303" s="14">
        <v>0</v>
      </c>
    </row>
    <row r="304" ht="15" hidden="1">
      <c r="J304" s="67"/>
    </row>
    <row r="305" spans="4:15" ht="15" hidden="1">
      <c r="D305" s="10" t="s">
        <v>430</v>
      </c>
      <c r="F305" s="10">
        <v>211</v>
      </c>
      <c r="H305" s="69">
        <f>H8</f>
        <v>0</v>
      </c>
      <c r="I305" s="69">
        <f>I8</f>
        <v>0</v>
      </c>
      <c r="J305" s="69">
        <f>J8</f>
        <v>0</v>
      </c>
      <c r="K305" s="86">
        <v>0</v>
      </c>
      <c r="L305" s="86">
        <v>0</v>
      </c>
      <c r="M305" s="69">
        <f>M8</f>
        <v>0</v>
      </c>
      <c r="N305" s="69">
        <f>N8</f>
        <v>0</v>
      </c>
      <c r="O305" s="14">
        <v>0</v>
      </c>
    </row>
    <row r="306" spans="6:15" ht="15" hidden="1">
      <c r="F306" s="10">
        <v>212</v>
      </c>
      <c r="H306" s="69">
        <f>H14</f>
        <v>0</v>
      </c>
      <c r="I306" s="69">
        <f>I14</f>
        <v>0</v>
      </c>
      <c r="J306" s="69">
        <f>J14</f>
        <v>0</v>
      </c>
      <c r="K306" s="69">
        <f>K14</f>
        <v>0</v>
      </c>
      <c r="L306" s="86">
        <v>0</v>
      </c>
      <c r="M306" s="69">
        <f>M14</f>
        <v>0</v>
      </c>
      <c r="N306" s="69">
        <f>N14</f>
        <v>0</v>
      </c>
      <c r="O306" s="14">
        <v>0</v>
      </c>
    </row>
    <row r="307" spans="6:15" ht="15" hidden="1">
      <c r="F307" s="10">
        <v>213</v>
      </c>
      <c r="H307" s="69">
        <f>H11</f>
        <v>0</v>
      </c>
      <c r="I307" s="69">
        <f>I11</f>
        <v>0</v>
      </c>
      <c r="J307" s="69">
        <f>J11</f>
        <v>0</v>
      </c>
      <c r="K307" s="86">
        <v>0</v>
      </c>
      <c r="L307" s="86">
        <v>0</v>
      </c>
      <c r="M307" s="69">
        <f>M11</f>
        <v>0</v>
      </c>
      <c r="N307" s="69">
        <f>N11</f>
        <v>0</v>
      </c>
      <c r="O307" s="14">
        <v>0</v>
      </c>
    </row>
    <row r="308" ht="15" hidden="1">
      <c r="J308" s="67"/>
    </row>
    <row r="309" ht="15" hidden="1">
      <c r="J309" s="67"/>
    </row>
    <row r="310" ht="15" hidden="1">
      <c r="J310" s="67"/>
    </row>
    <row r="311" ht="15" hidden="1">
      <c r="J311" s="67"/>
    </row>
    <row r="312" ht="15" hidden="1">
      <c r="J312" s="67"/>
    </row>
    <row r="313" ht="15" hidden="1">
      <c r="J313" s="67"/>
    </row>
    <row r="314" spans="1:15" ht="15">
      <c r="A314" s="20"/>
      <c r="B314" s="21"/>
      <c r="C314" s="22"/>
      <c r="D314" s="22"/>
      <c r="E314" s="22"/>
      <c r="F314" s="22"/>
      <c r="G314" s="87"/>
      <c r="H314" s="88"/>
      <c r="I314" s="87"/>
      <c r="J314" s="87"/>
      <c r="K314" s="22"/>
      <c r="L314" s="22"/>
      <c r="M314" s="28"/>
      <c r="N314" s="23"/>
      <c r="O314" s="23"/>
    </row>
    <row r="315" spans="1:15" ht="15">
      <c r="A315" s="24"/>
      <c r="B315" s="25"/>
      <c r="C315" s="9"/>
      <c r="D315" s="9"/>
      <c r="E315" s="9"/>
      <c r="F315" s="9"/>
      <c r="G315" s="83"/>
      <c r="H315" s="89"/>
      <c r="I315" s="83"/>
      <c r="J315" s="9"/>
      <c r="K315" s="9"/>
      <c r="L315" s="9"/>
      <c r="M315" s="29"/>
      <c r="N315" s="26"/>
      <c r="O315" s="26"/>
    </row>
    <row r="316" spans="1:15" ht="15">
      <c r="A316" s="24"/>
      <c r="B316" s="25"/>
      <c r="C316" s="9"/>
      <c r="D316" s="9"/>
      <c r="E316" s="9"/>
      <c r="F316" s="9"/>
      <c r="G316" s="83"/>
      <c r="H316" s="89"/>
      <c r="I316" s="83"/>
      <c r="J316" s="9"/>
      <c r="K316" s="9"/>
      <c r="L316" s="9"/>
      <c r="M316" s="29"/>
      <c r="N316" s="26"/>
      <c r="O316" s="26"/>
    </row>
    <row r="317" spans="1:15" ht="18" customHeight="1">
      <c r="A317" s="24"/>
      <c r="B317" s="25"/>
      <c r="C317" s="9"/>
      <c r="D317" s="9"/>
      <c r="E317" s="9"/>
      <c r="F317" s="9"/>
      <c r="G317" s="83"/>
      <c r="H317" s="89"/>
      <c r="I317" s="83"/>
      <c r="J317" s="9"/>
      <c r="K317" s="9"/>
      <c r="L317" s="9"/>
      <c r="M317" s="29"/>
      <c r="N317" s="26"/>
      <c r="O317" s="26"/>
    </row>
    <row r="318" spans="1:15" ht="18" customHeight="1">
      <c r="A318" s="24"/>
      <c r="B318" s="25"/>
      <c r="C318" s="9"/>
      <c r="D318" s="9"/>
      <c r="E318" s="9"/>
      <c r="F318" s="9"/>
      <c r="G318" s="83"/>
      <c r="H318" s="89"/>
      <c r="I318" s="83"/>
      <c r="J318" s="9"/>
      <c r="K318" s="9"/>
      <c r="L318" s="9"/>
      <c r="M318" s="29"/>
      <c r="N318" s="26"/>
      <c r="O318" s="26"/>
    </row>
    <row r="319" spans="1:254" s="22" customFormat="1" ht="15">
      <c r="A319" s="24"/>
      <c r="B319" s="25"/>
      <c r="C319" s="9"/>
      <c r="D319" s="9"/>
      <c r="E319" s="9"/>
      <c r="F319" s="9"/>
      <c r="G319" s="83"/>
      <c r="H319" s="89"/>
      <c r="I319" s="83"/>
      <c r="J319" s="9"/>
      <c r="K319" s="9"/>
      <c r="L319" s="9"/>
      <c r="M319" s="29"/>
      <c r="N319" s="26"/>
      <c r="O319" s="26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  <c r="IT319" s="9"/>
    </row>
    <row r="320" spans="1:15" ht="15">
      <c r="A320" s="24"/>
      <c r="B320" s="25"/>
      <c r="C320" s="9"/>
      <c r="D320" s="9"/>
      <c r="E320" s="9"/>
      <c r="F320" s="9"/>
      <c r="G320" s="83"/>
      <c r="H320" s="89"/>
      <c r="I320" s="83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83"/>
      <c r="H321" s="89"/>
      <c r="I321" s="83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83"/>
      <c r="H322" s="89"/>
      <c r="I322" s="83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83"/>
      <c r="H323" s="89"/>
      <c r="I323" s="83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83"/>
      <c r="H324" s="89"/>
      <c r="I324" s="83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83"/>
      <c r="H325" s="89"/>
      <c r="I325" s="83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83"/>
      <c r="H326" s="89"/>
      <c r="I326" s="83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83"/>
      <c r="H327" s="89"/>
      <c r="I327" s="83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83"/>
      <c r="H328" s="89"/>
      <c r="I328" s="83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83"/>
      <c r="H329" s="89"/>
      <c r="I329" s="83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83"/>
      <c r="H330" s="89"/>
      <c r="I330" s="83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83"/>
      <c r="H331" s="89"/>
      <c r="I331" s="83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83"/>
      <c r="H332" s="89"/>
      <c r="I332" s="83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83"/>
      <c r="H333" s="89"/>
      <c r="I333" s="83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83"/>
      <c r="H334" s="89"/>
      <c r="I334" s="83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83"/>
      <c r="H335" s="89"/>
      <c r="I335" s="83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83"/>
      <c r="H336" s="89"/>
      <c r="I336" s="83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83"/>
      <c r="H337" s="89"/>
      <c r="I337" s="83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83"/>
      <c r="H338" s="89"/>
      <c r="I338" s="83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83"/>
      <c r="H339" s="89"/>
      <c r="I339" s="83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83"/>
      <c r="H340" s="89"/>
      <c r="I340" s="83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83"/>
      <c r="H341" s="89"/>
      <c r="I341" s="83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83"/>
      <c r="H342" s="89"/>
      <c r="I342" s="83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83"/>
      <c r="H343" s="89"/>
      <c r="I343" s="83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83"/>
      <c r="H344" s="89"/>
      <c r="I344" s="83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83"/>
      <c r="H345" s="89"/>
      <c r="I345" s="83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83"/>
      <c r="H346" s="89"/>
      <c r="I346" s="83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83"/>
      <c r="H347" s="89"/>
      <c r="I347" s="83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83"/>
      <c r="H348" s="89"/>
      <c r="I348" s="83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83"/>
      <c r="H349" s="89"/>
      <c r="I349" s="83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83"/>
      <c r="H350" s="89"/>
      <c r="I350" s="83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83"/>
      <c r="H351" s="89"/>
      <c r="I351" s="83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83"/>
      <c r="H352" s="89"/>
      <c r="I352" s="83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83"/>
      <c r="H353" s="89"/>
      <c r="I353" s="83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83"/>
      <c r="H354" s="89"/>
      <c r="I354" s="83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83"/>
      <c r="H355" s="89"/>
      <c r="I355" s="83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83"/>
      <c r="H356" s="89"/>
      <c r="I356" s="83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83"/>
      <c r="H357" s="89"/>
      <c r="I357" s="83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83"/>
      <c r="H358" s="89"/>
      <c r="I358" s="83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83"/>
      <c r="H359" s="89"/>
      <c r="I359" s="83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83"/>
      <c r="H360" s="89"/>
      <c r="I360" s="83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83"/>
      <c r="H361" s="89"/>
      <c r="I361" s="83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83"/>
      <c r="H362" s="89"/>
      <c r="I362" s="83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83"/>
      <c r="H363" s="89"/>
      <c r="I363" s="83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83"/>
      <c r="H364" s="89"/>
      <c r="I364" s="83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83"/>
      <c r="H365" s="89"/>
      <c r="I365" s="83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83"/>
      <c r="H366" s="89"/>
      <c r="I366" s="83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83"/>
      <c r="H367" s="89"/>
      <c r="I367" s="83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83"/>
      <c r="H368" s="89"/>
      <c r="I368" s="83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83"/>
      <c r="H369" s="89"/>
      <c r="I369" s="83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83"/>
      <c r="H370" s="89"/>
      <c r="I370" s="83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83"/>
      <c r="H371" s="89"/>
      <c r="I371" s="83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83"/>
      <c r="H372" s="89"/>
      <c r="I372" s="83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83"/>
      <c r="H373" s="89"/>
      <c r="I373" s="83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83"/>
      <c r="H374" s="89"/>
      <c r="I374" s="83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83"/>
      <c r="H375" s="89"/>
      <c r="I375" s="83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83"/>
      <c r="H376" s="89"/>
      <c r="I376" s="83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83"/>
      <c r="H377" s="89"/>
      <c r="I377" s="83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83"/>
      <c r="H378" s="89"/>
      <c r="I378" s="83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83"/>
      <c r="H379" s="89"/>
      <c r="I379" s="83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83"/>
      <c r="H380" s="89"/>
      <c r="I380" s="83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83"/>
      <c r="H381" s="89"/>
      <c r="I381" s="83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83"/>
      <c r="H382" s="89"/>
      <c r="I382" s="83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83"/>
      <c r="H383" s="89"/>
      <c r="I383" s="83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83"/>
      <c r="H384" s="89"/>
      <c r="I384" s="83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83"/>
      <c r="H385" s="89"/>
      <c r="I385" s="83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83"/>
      <c r="H386" s="89"/>
      <c r="I386" s="83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83"/>
      <c r="H387" s="89"/>
      <c r="I387" s="83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83"/>
      <c r="H388" s="89"/>
      <c r="I388" s="83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83"/>
      <c r="H389" s="89"/>
      <c r="I389" s="83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83"/>
      <c r="H390" s="89"/>
      <c r="I390" s="83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83"/>
      <c r="H391" s="89"/>
      <c r="I391" s="83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83"/>
      <c r="H392" s="89"/>
      <c r="I392" s="83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83"/>
      <c r="H393" s="89"/>
      <c r="I393" s="83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83"/>
      <c r="H394" s="89"/>
      <c r="I394" s="83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83"/>
      <c r="H395" s="89"/>
      <c r="I395" s="83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83"/>
      <c r="H396" s="89"/>
      <c r="I396" s="83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83"/>
      <c r="H397" s="89"/>
      <c r="I397" s="83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83"/>
      <c r="H398" s="89"/>
      <c r="I398" s="83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83"/>
      <c r="H399" s="89"/>
      <c r="I399" s="83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83"/>
      <c r="H400" s="89"/>
      <c r="I400" s="83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83"/>
      <c r="H401" s="89"/>
      <c r="I401" s="83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83"/>
      <c r="H402" s="89"/>
      <c r="I402" s="83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83"/>
      <c r="H403" s="89"/>
      <c r="I403" s="83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83"/>
      <c r="H404" s="89"/>
      <c r="I404" s="83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83"/>
      <c r="H405" s="89"/>
      <c r="I405" s="83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83"/>
      <c r="H406" s="89"/>
      <c r="I406" s="83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83"/>
      <c r="H407" s="89"/>
      <c r="I407" s="83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83"/>
      <c r="H408" s="89"/>
      <c r="I408" s="83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83"/>
      <c r="H409" s="89"/>
      <c r="I409" s="83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83"/>
      <c r="H410" s="89"/>
      <c r="I410" s="83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83"/>
      <c r="H411" s="89"/>
      <c r="I411" s="83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83"/>
      <c r="H412" s="89"/>
      <c r="I412" s="83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83"/>
      <c r="H413" s="89"/>
      <c r="I413" s="83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83"/>
      <c r="H414" s="89"/>
      <c r="I414" s="83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83"/>
      <c r="H415" s="89"/>
      <c r="I415" s="83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83"/>
      <c r="H416" s="89"/>
      <c r="I416" s="83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83"/>
      <c r="H417" s="89"/>
      <c r="I417" s="83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83"/>
      <c r="H418" s="89"/>
      <c r="I418" s="83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83"/>
      <c r="H419" s="89"/>
      <c r="I419" s="83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83"/>
      <c r="H420" s="89"/>
      <c r="I420" s="83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83"/>
      <c r="H421" s="89"/>
      <c r="I421" s="83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83"/>
      <c r="H422" s="89"/>
      <c r="I422" s="83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83"/>
      <c r="H423" s="89"/>
      <c r="I423" s="83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83"/>
      <c r="H424" s="89"/>
      <c r="I424" s="83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83"/>
      <c r="H425" s="89"/>
      <c r="I425" s="83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83"/>
      <c r="H426" s="89"/>
      <c r="I426" s="83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83"/>
      <c r="H427" s="89"/>
      <c r="I427" s="83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83"/>
      <c r="H428" s="89"/>
      <c r="I428" s="83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83"/>
      <c r="H429" s="89"/>
      <c r="I429" s="83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83"/>
      <c r="H430" s="89"/>
      <c r="I430" s="83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83"/>
      <c r="H431" s="89"/>
      <c r="I431" s="83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83"/>
      <c r="H432" s="89"/>
      <c r="I432" s="83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83"/>
      <c r="H433" s="89"/>
      <c r="I433" s="83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83"/>
      <c r="H434" s="89"/>
      <c r="I434" s="83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83"/>
      <c r="H435" s="89"/>
      <c r="I435" s="83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83"/>
      <c r="H436" s="89"/>
      <c r="I436" s="83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83"/>
      <c r="H437" s="89"/>
      <c r="I437" s="83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83"/>
      <c r="H438" s="89"/>
      <c r="I438" s="83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83"/>
      <c r="H439" s="89"/>
      <c r="I439" s="83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83"/>
      <c r="H440" s="89"/>
      <c r="I440" s="83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83"/>
      <c r="H441" s="89"/>
      <c r="I441" s="83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83"/>
      <c r="H442" s="89"/>
      <c r="I442" s="83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83"/>
      <c r="H443" s="89"/>
      <c r="I443" s="83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83"/>
      <c r="H444" s="89"/>
      <c r="I444" s="83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83"/>
      <c r="H445" s="89"/>
      <c r="I445" s="83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83"/>
      <c r="H446" s="89"/>
      <c r="I446" s="83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83"/>
      <c r="H447" s="89"/>
      <c r="I447" s="83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83"/>
      <c r="H448" s="89"/>
      <c r="I448" s="83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83"/>
      <c r="H449" s="89"/>
      <c r="I449" s="83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83"/>
      <c r="H450" s="89"/>
      <c r="I450" s="83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83"/>
      <c r="H451" s="89"/>
      <c r="I451" s="83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83"/>
      <c r="H452" s="89"/>
      <c r="I452" s="83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83"/>
      <c r="H453" s="89"/>
      <c r="I453" s="83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83"/>
      <c r="H454" s="89"/>
      <c r="I454" s="83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83"/>
      <c r="H455" s="89"/>
      <c r="I455" s="83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83"/>
      <c r="H456" s="89"/>
      <c r="I456" s="83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83"/>
      <c r="H457" s="89"/>
      <c r="I457" s="83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83"/>
      <c r="H458" s="89"/>
      <c r="I458" s="83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83"/>
      <c r="H459" s="89"/>
      <c r="I459" s="83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83"/>
      <c r="H460" s="89"/>
      <c r="I460" s="83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83"/>
      <c r="H461" s="89"/>
      <c r="I461" s="83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83"/>
      <c r="H462" s="89"/>
      <c r="I462" s="83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83"/>
      <c r="H463" s="89"/>
      <c r="I463" s="83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83"/>
      <c r="H464" s="89"/>
      <c r="I464" s="83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83"/>
      <c r="H465" s="89"/>
      <c r="I465" s="83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83"/>
      <c r="H466" s="89"/>
      <c r="I466" s="83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83"/>
      <c r="H467" s="89"/>
      <c r="I467" s="83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83"/>
      <c r="H468" s="89"/>
      <c r="I468" s="83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83"/>
      <c r="H469" s="89"/>
      <c r="I469" s="83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83"/>
      <c r="H470" s="89"/>
      <c r="I470" s="83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83"/>
      <c r="H471" s="89"/>
      <c r="I471" s="83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83"/>
      <c r="H472" s="89"/>
      <c r="I472" s="83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83"/>
      <c r="H473" s="89"/>
      <c r="I473" s="83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83"/>
      <c r="H474" s="89"/>
      <c r="I474" s="83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83"/>
      <c r="H475" s="89"/>
      <c r="I475" s="83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83"/>
      <c r="H476" s="89"/>
      <c r="I476" s="83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83"/>
      <c r="H477" s="89"/>
      <c r="I477" s="83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83"/>
      <c r="H478" s="89"/>
      <c r="I478" s="83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83"/>
      <c r="H479" s="89"/>
      <c r="I479" s="83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83"/>
      <c r="H480" s="89"/>
      <c r="I480" s="83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83"/>
      <c r="H481" s="89"/>
      <c r="I481" s="83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83"/>
      <c r="H482" s="89"/>
      <c r="I482" s="83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83"/>
      <c r="H483" s="89"/>
      <c r="I483" s="83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83"/>
      <c r="H484" s="89"/>
      <c r="I484" s="83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83"/>
      <c r="H485" s="89"/>
      <c r="I485" s="83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83"/>
      <c r="H486" s="89"/>
      <c r="I486" s="83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83"/>
      <c r="H487" s="89"/>
      <c r="I487" s="83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83"/>
      <c r="H488" s="89"/>
      <c r="I488" s="83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83"/>
      <c r="H489" s="89"/>
      <c r="I489" s="83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83"/>
      <c r="H490" s="89"/>
      <c r="I490" s="83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83"/>
      <c r="H491" s="89"/>
      <c r="I491" s="83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83"/>
      <c r="H492" s="89"/>
      <c r="I492" s="83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83"/>
      <c r="H493" s="89"/>
      <c r="I493" s="83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83"/>
      <c r="H494" s="89"/>
      <c r="I494" s="83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83"/>
      <c r="H495" s="89"/>
      <c r="I495" s="83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83"/>
      <c r="H496" s="89"/>
      <c r="I496" s="83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83"/>
      <c r="H497" s="89"/>
      <c r="I497" s="83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83"/>
      <c r="H498" s="89"/>
      <c r="I498" s="83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83"/>
      <c r="H499" s="89"/>
      <c r="I499" s="83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83"/>
      <c r="H500" s="89"/>
      <c r="I500" s="83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83"/>
      <c r="H501" s="89"/>
      <c r="I501" s="83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83"/>
      <c r="H502" s="89"/>
      <c r="I502" s="83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83"/>
      <c r="H503" s="89"/>
      <c r="I503" s="83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83"/>
      <c r="H504" s="89"/>
      <c r="I504" s="83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83"/>
      <c r="H505" s="89"/>
      <c r="I505" s="83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83"/>
      <c r="H506" s="89"/>
      <c r="I506" s="83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83"/>
      <c r="H507" s="89"/>
      <c r="I507" s="83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83"/>
      <c r="H508" s="89"/>
      <c r="I508" s="83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83"/>
      <c r="H509" s="89"/>
      <c r="I509" s="83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83"/>
      <c r="H510" s="89"/>
      <c r="I510" s="83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83"/>
      <c r="H511" s="89"/>
      <c r="I511" s="83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83"/>
      <c r="H512" s="89"/>
      <c r="I512" s="83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83"/>
      <c r="H513" s="89"/>
      <c r="I513" s="83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83"/>
      <c r="H514" s="89"/>
      <c r="I514" s="83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83"/>
      <c r="H515" s="89"/>
      <c r="I515" s="83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83"/>
      <c r="H516" s="89"/>
      <c r="I516" s="83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83"/>
      <c r="H517" s="89"/>
      <c r="I517" s="83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83"/>
      <c r="H518" s="89"/>
      <c r="I518" s="83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83"/>
      <c r="H519" s="89"/>
      <c r="I519" s="83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83"/>
      <c r="H520" s="89"/>
      <c r="I520" s="83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83"/>
      <c r="H521" s="89"/>
      <c r="I521" s="83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83"/>
      <c r="H522" s="89"/>
      <c r="I522" s="83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83"/>
      <c r="H523" s="89"/>
      <c r="I523" s="83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83"/>
      <c r="H524" s="89"/>
      <c r="I524" s="83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83"/>
      <c r="H525" s="89"/>
      <c r="I525" s="83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83"/>
      <c r="H526" s="89"/>
      <c r="I526" s="83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83"/>
      <c r="H527" s="89"/>
      <c r="I527" s="83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83"/>
      <c r="H528" s="89"/>
      <c r="I528" s="83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83"/>
      <c r="H529" s="89"/>
      <c r="I529" s="83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83"/>
      <c r="H530" s="89"/>
      <c r="I530" s="83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83"/>
      <c r="H531" s="89"/>
      <c r="I531" s="83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83"/>
      <c r="H532" s="89"/>
      <c r="I532" s="83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83"/>
      <c r="H533" s="89"/>
      <c r="I533" s="83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83"/>
      <c r="H534" s="89"/>
      <c r="I534" s="83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83"/>
      <c r="H535" s="89"/>
      <c r="I535" s="83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83"/>
      <c r="H536" s="89"/>
      <c r="I536" s="83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83"/>
      <c r="H537" s="89"/>
      <c r="I537" s="83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83"/>
      <c r="H538" s="89"/>
      <c r="I538" s="83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83"/>
      <c r="H539" s="89"/>
      <c r="I539" s="83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83"/>
      <c r="H540" s="89"/>
      <c r="I540" s="83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83"/>
      <c r="H541" s="89"/>
      <c r="I541" s="83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83"/>
      <c r="H542" s="89"/>
      <c r="I542" s="83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83"/>
      <c r="H543" s="89"/>
      <c r="I543" s="83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83"/>
      <c r="H544" s="89"/>
      <c r="I544" s="83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83"/>
      <c r="H545" s="89"/>
      <c r="I545" s="83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83"/>
      <c r="H546" s="89"/>
      <c r="I546" s="83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83"/>
      <c r="H547" s="89"/>
      <c r="I547" s="83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83"/>
      <c r="H548" s="89"/>
      <c r="I548" s="83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83"/>
      <c r="H549" s="89"/>
      <c r="I549" s="83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83"/>
      <c r="H550" s="89"/>
      <c r="I550" s="83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83"/>
      <c r="H551" s="89"/>
      <c r="I551" s="83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83"/>
      <c r="H552" s="89"/>
      <c r="I552" s="83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83"/>
      <c r="H553" s="89"/>
      <c r="I553" s="83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83"/>
      <c r="H554" s="89"/>
      <c r="I554" s="83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83"/>
      <c r="H555" s="89"/>
      <c r="I555" s="83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83"/>
      <c r="H556" s="89"/>
      <c r="I556" s="83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83"/>
      <c r="H557" s="89"/>
      <c r="I557" s="83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83"/>
      <c r="H558" s="89"/>
      <c r="I558" s="83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83"/>
      <c r="H559" s="89"/>
      <c r="I559" s="83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83"/>
      <c r="H560" s="89"/>
      <c r="I560" s="83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83"/>
      <c r="H561" s="89"/>
      <c r="I561" s="83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83"/>
      <c r="H562" s="89"/>
      <c r="I562" s="83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83"/>
      <c r="H563" s="89"/>
      <c r="I563" s="83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83"/>
      <c r="H564" s="89"/>
      <c r="I564" s="83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83"/>
      <c r="H565" s="89"/>
      <c r="I565" s="83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83"/>
      <c r="H566" s="89"/>
      <c r="I566" s="83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83"/>
      <c r="H567" s="89"/>
      <c r="I567" s="83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83"/>
      <c r="H568" s="89"/>
      <c r="I568" s="83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83"/>
      <c r="H569" s="89"/>
      <c r="I569" s="83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83"/>
      <c r="H570" s="89"/>
      <c r="I570" s="83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83"/>
      <c r="H571" s="89"/>
      <c r="I571" s="83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83"/>
      <c r="H572" s="89"/>
      <c r="I572" s="83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83"/>
      <c r="H573" s="89"/>
      <c r="I573" s="83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83"/>
      <c r="H574" s="89"/>
      <c r="I574" s="83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83"/>
      <c r="H575" s="89"/>
      <c r="I575" s="83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83"/>
      <c r="H576" s="89"/>
      <c r="I576" s="83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83"/>
      <c r="H577" s="89"/>
      <c r="I577" s="83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83"/>
      <c r="H578" s="89"/>
      <c r="I578" s="83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83"/>
      <c r="H579" s="89"/>
      <c r="I579" s="83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83"/>
      <c r="H580" s="89"/>
      <c r="I580" s="83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83"/>
      <c r="H581" s="89"/>
      <c r="I581" s="83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83"/>
      <c r="H582" s="89"/>
      <c r="I582" s="83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83"/>
      <c r="H583" s="89"/>
      <c r="I583" s="83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83"/>
      <c r="H584" s="89"/>
      <c r="I584" s="83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83"/>
      <c r="H585" s="89"/>
      <c r="I585" s="83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83"/>
      <c r="H586" s="89"/>
      <c r="I586" s="83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83"/>
      <c r="H587" s="89"/>
      <c r="I587" s="83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83"/>
      <c r="H588" s="89"/>
      <c r="I588" s="83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83"/>
      <c r="H589" s="89"/>
      <c r="I589" s="83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83"/>
      <c r="H590" s="89"/>
      <c r="I590" s="83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83"/>
      <c r="H591" s="89"/>
      <c r="I591" s="83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83"/>
      <c r="H592" s="89"/>
      <c r="I592" s="83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83"/>
      <c r="H593" s="89"/>
      <c r="I593" s="83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83"/>
      <c r="H594" s="89"/>
      <c r="I594" s="83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83"/>
      <c r="H595" s="89"/>
      <c r="I595" s="83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83"/>
      <c r="H596" s="89"/>
      <c r="I596" s="83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83"/>
      <c r="H597" s="89"/>
      <c r="I597" s="83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83"/>
      <c r="H598" s="89"/>
      <c r="I598" s="83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83"/>
      <c r="H599" s="89"/>
      <c r="I599" s="83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83"/>
      <c r="H600" s="89"/>
      <c r="I600" s="83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83"/>
      <c r="H601" s="89"/>
      <c r="I601" s="83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83"/>
      <c r="H602" s="89"/>
      <c r="I602" s="83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83"/>
      <c r="H603" s="89"/>
      <c r="I603" s="83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83"/>
      <c r="H604" s="89"/>
      <c r="I604" s="83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83"/>
      <c r="H605" s="89"/>
      <c r="I605" s="83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83"/>
      <c r="H606" s="89"/>
      <c r="I606" s="83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83"/>
      <c r="H607" s="89"/>
      <c r="I607" s="83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83"/>
      <c r="H608" s="89"/>
      <c r="I608" s="83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83"/>
      <c r="H609" s="89"/>
      <c r="I609" s="83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83"/>
      <c r="H610" s="89"/>
      <c r="I610" s="83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83"/>
      <c r="H611" s="89"/>
      <c r="I611" s="83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83"/>
      <c r="H612" s="89"/>
      <c r="I612" s="83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83"/>
      <c r="H613" s="89"/>
      <c r="I613" s="83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83"/>
      <c r="H614" s="89"/>
      <c r="I614" s="83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83"/>
      <c r="H615" s="89"/>
      <c r="I615" s="83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83"/>
      <c r="H616" s="89"/>
      <c r="I616" s="83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83"/>
      <c r="H617" s="89"/>
      <c r="I617" s="83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83"/>
      <c r="H618" s="89"/>
      <c r="I618" s="83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83"/>
      <c r="H619" s="89"/>
      <c r="I619" s="83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83"/>
      <c r="H620" s="89"/>
      <c r="I620" s="83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83"/>
      <c r="H621" s="89"/>
      <c r="I621" s="83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83"/>
      <c r="H622" s="89"/>
      <c r="I622" s="83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83"/>
      <c r="H623" s="89"/>
      <c r="I623" s="83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83"/>
      <c r="H624" s="89"/>
      <c r="I624" s="83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83"/>
      <c r="H625" s="89"/>
      <c r="I625" s="83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83"/>
      <c r="H626" s="89"/>
      <c r="I626" s="83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83"/>
      <c r="H627" s="89"/>
      <c r="I627" s="83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83"/>
      <c r="H628" s="89"/>
      <c r="I628" s="83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83"/>
      <c r="H629" s="89"/>
      <c r="I629" s="83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83"/>
      <c r="H630" s="89"/>
      <c r="I630" s="83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83"/>
      <c r="H631" s="89"/>
      <c r="I631" s="83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83"/>
      <c r="H632" s="89"/>
      <c r="I632" s="83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83"/>
      <c r="H633" s="89"/>
      <c r="I633" s="83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83"/>
      <c r="H634" s="89"/>
      <c r="I634" s="83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83"/>
      <c r="H635" s="89"/>
      <c r="I635" s="83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83"/>
      <c r="H636" s="89"/>
      <c r="I636" s="83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83"/>
      <c r="H637" s="89"/>
      <c r="I637" s="83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83"/>
      <c r="H638" s="89"/>
      <c r="I638" s="83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83"/>
      <c r="H639" s="89"/>
      <c r="I639" s="83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83"/>
      <c r="H640" s="89"/>
      <c r="I640" s="83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83"/>
      <c r="H641" s="89"/>
      <c r="I641" s="83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83"/>
      <c r="H642" s="89"/>
      <c r="I642" s="83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83"/>
      <c r="H643" s="89"/>
      <c r="I643" s="83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83"/>
      <c r="H644" s="89"/>
      <c r="I644" s="83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83"/>
      <c r="H645" s="89"/>
      <c r="I645" s="83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83"/>
      <c r="H646" s="89"/>
      <c r="I646" s="83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83"/>
      <c r="H647" s="89"/>
      <c r="I647" s="83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83"/>
      <c r="H648" s="89"/>
      <c r="I648" s="83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83"/>
      <c r="H649" s="89"/>
      <c r="I649" s="83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83"/>
      <c r="H650" s="89"/>
      <c r="I650" s="83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83"/>
      <c r="H651" s="89"/>
      <c r="I651" s="83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83"/>
      <c r="H652" s="89"/>
      <c r="I652" s="83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83"/>
      <c r="H653" s="89"/>
      <c r="I653" s="83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83"/>
      <c r="H654" s="89"/>
      <c r="I654" s="83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83"/>
      <c r="H655" s="89"/>
      <c r="I655" s="83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83"/>
      <c r="H656" s="89"/>
      <c r="I656" s="83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83"/>
      <c r="H657" s="89"/>
      <c r="I657" s="83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83"/>
      <c r="H658" s="89"/>
      <c r="I658" s="83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83"/>
      <c r="H659" s="89"/>
      <c r="I659" s="83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83"/>
      <c r="H660" s="89"/>
      <c r="I660" s="83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83"/>
      <c r="H661" s="89"/>
      <c r="I661" s="83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83"/>
      <c r="H662" s="89"/>
      <c r="I662" s="83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83"/>
      <c r="H663" s="89"/>
      <c r="I663" s="83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83"/>
      <c r="H664" s="89"/>
      <c r="I664" s="83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83"/>
      <c r="H665" s="89"/>
      <c r="I665" s="83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83"/>
      <c r="H666" s="89"/>
      <c r="I666" s="83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83"/>
      <c r="H667" s="89"/>
      <c r="I667" s="83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83"/>
      <c r="H668" s="89"/>
      <c r="I668" s="83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83"/>
      <c r="H669" s="89"/>
      <c r="I669" s="83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83"/>
      <c r="H670" s="89"/>
      <c r="I670" s="83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83"/>
      <c r="H671" s="89"/>
      <c r="I671" s="83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83"/>
      <c r="H672" s="89"/>
      <c r="I672" s="83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83"/>
      <c r="H673" s="89"/>
      <c r="I673" s="83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83"/>
      <c r="H674" s="89"/>
      <c r="I674" s="83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83"/>
      <c r="H675" s="89"/>
      <c r="I675" s="83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83"/>
      <c r="H676" s="89"/>
      <c r="I676" s="83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83"/>
      <c r="H677" s="89"/>
      <c r="I677" s="83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83"/>
      <c r="H678" s="89"/>
      <c r="I678" s="83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83"/>
      <c r="H679" s="89"/>
      <c r="I679" s="83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83"/>
      <c r="H680" s="89"/>
      <c r="I680" s="83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83"/>
      <c r="H681" s="89"/>
      <c r="I681" s="83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83"/>
      <c r="H682" s="89"/>
      <c r="I682" s="83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83"/>
      <c r="H683" s="89"/>
      <c r="I683" s="83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83"/>
      <c r="H684" s="89"/>
      <c r="I684" s="83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83"/>
      <c r="H685" s="89"/>
      <c r="I685" s="83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83"/>
      <c r="H686" s="89"/>
      <c r="I686" s="83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83"/>
      <c r="H687" s="89"/>
      <c r="I687" s="83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83"/>
      <c r="H688" s="89"/>
      <c r="I688" s="83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83"/>
      <c r="H689" s="89"/>
      <c r="I689" s="83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83"/>
      <c r="H690" s="89"/>
      <c r="I690" s="83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83"/>
      <c r="H691" s="89"/>
      <c r="I691" s="83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83"/>
      <c r="H692" s="89"/>
      <c r="I692" s="83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83"/>
      <c r="H693" s="89"/>
      <c r="I693" s="83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83"/>
      <c r="H694" s="89"/>
      <c r="I694" s="83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83"/>
      <c r="H695" s="89"/>
      <c r="I695" s="83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83"/>
      <c r="H696" s="89"/>
      <c r="I696" s="83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83"/>
      <c r="H697" s="89"/>
      <c r="I697" s="83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83"/>
      <c r="H698" s="89"/>
      <c r="I698" s="83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83"/>
      <c r="H699" s="89"/>
      <c r="I699" s="83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83"/>
      <c r="H700" s="89"/>
      <c r="I700" s="83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83"/>
      <c r="H701" s="89"/>
      <c r="I701" s="83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83"/>
      <c r="H702" s="89"/>
      <c r="I702" s="83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83"/>
      <c r="H703" s="89"/>
      <c r="I703" s="83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83"/>
      <c r="H704" s="89"/>
      <c r="I704" s="83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83"/>
      <c r="H705" s="89"/>
      <c r="I705" s="83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83"/>
      <c r="H706" s="89"/>
      <c r="I706" s="83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83"/>
      <c r="H707" s="89"/>
      <c r="I707" s="83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83"/>
      <c r="H708" s="89"/>
      <c r="I708" s="83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83"/>
      <c r="H709" s="89"/>
      <c r="I709" s="83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83"/>
      <c r="H710" s="89"/>
      <c r="I710" s="83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83"/>
      <c r="H711" s="89"/>
      <c r="I711" s="83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83"/>
      <c r="H712" s="89"/>
      <c r="I712" s="83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83"/>
      <c r="H713" s="89"/>
      <c r="I713" s="83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83"/>
      <c r="H714" s="89"/>
      <c r="I714" s="83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83"/>
      <c r="H715" s="89"/>
      <c r="I715" s="83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83"/>
      <c r="H716" s="89"/>
      <c r="I716" s="83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83"/>
      <c r="H717" s="89"/>
      <c r="I717" s="83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83"/>
      <c r="H718" s="89"/>
      <c r="I718" s="83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83"/>
      <c r="H719" s="89"/>
      <c r="I719" s="83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83"/>
      <c r="H720" s="89"/>
      <c r="I720" s="83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83"/>
      <c r="H721" s="89"/>
      <c r="I721" s="83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83"/>
      <c r="H722" s="89"/>
      <c r="I722" s="83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83"/>
      <c r="H723" s="89"/>
      <c r="I723" s="83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83"/>
      <c r="H724" s="89"/>
      <c r="I724" s="83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83"/>
      <c r="H725" s="89"/>
      <c r="I725" s="83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83"/>
      <c r="H726" s="89"/>
      <c r="I726" s="83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83"/>
      <c r="H727" s="89"/>
      <c r="I727" s="83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83"/>
      <c r="H728" s="89"/>
      <c r="I728" s="83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83"/>
      <c r="H729" s="89"/>
      <c r="I729" s="83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83"/>
      <c r="H730" s="89"/>
      <c r="I730" s="83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83"/>
      <c r="H731" s="89"/>
      <c r="I731" s="83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83"/>
      <c r="H732" s="89"/>
      <c r="I732" s="83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83"/>
      <c r="H733" s="89"/>
      <c r="I733" s="83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83"/>
      <c r="H734" s="89"/>
      <c r="I734" s="83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83"/>
      <c r="H735" s="89"/>
      <c r="I735" s="83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83"/>
      <c r="H736" s="89"/>
      <c r="I736" s="83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83"/>
      <c r="H737" s="89"/>
      <c r="I737" s="83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83"/>
      <c r="H738" s="89"/>
      <c r="I738" s="83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83"/>
      <c r="H739" s="89"/>
      <c r="I739" s="83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83"/>
      <c r="H740" s="89"/>
      <c r="I740" s="83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83"/>
      <c r="H741" s="89"/>
      <c r="I741" s="83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83"/>
      <c r="H742" s="89"/>
      <c r="I742" s="83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83"/>
      <c r="H743" s="89"/>
      <c r="I743" s="83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83"/>
      <c r="H744" s="89"/>
      <c r="I744" s="83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83"/>
      <c r="H745" s="89"/>
      <c r="I745" s="83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83"/>
      <c r="H746" s="89"/>
      <c r="I746" s="83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83"/>
      <c r="H747" s="89"/>
      <c r="I747" s="83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83"/>
      <c r="H748" s="89"/>
      <c r="I748" s="83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83"/>
      <c r="H749" s="89"/>
      <c r="I749" s="83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83"/>
      <c r="H750" s="89"/>
      <c r="I750" s="83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83"/>
      <c r="H751" s="89"/>
      <c r="I751" s="83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83"/>
      <c r="H752" s="89"/>
      <c r="I752" s="83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83"/>
      <c r="H753" s="89"/>
      <c r="I753" s="83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83"/>
      <c r="H754" s="89"/>
      <c r="I754" s="83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83"/>
      <c r="H755" s="89"/>
      <c r="I755" s="83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83"/>
      <c r="H756" s="89"/>
      <c r="I756" s="83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83"/>
      <c r="H757" s="89"/>
      <c r="I757" s="83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83"/>
      <c r="H758" s="89"/>
      <c r="I758" s="83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83"/>
      <c r="H759" s="89"/>
      <c r="I759" s="83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83"/>
      <c r="H760" s="89"/>
      <c r="I760" s="83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83"/>
      <c r="H761" s="89"/>
      <c r="I761" s="83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83"/>
      <c r="H762" s="89"/>
      <c r="I762" s="83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83"/>
      <c r="H763" s="89"/>
      <c r="I763" s="83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83"/>
      <c r="H764" s="89"/>
      <c r="I764" s="83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83"/>
      <c r="H765" s="89"/>
      <c r="I765" s="83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83"/>
      <c r="H766" s="89"/>
      <c r="I766" s="83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83"/>
      <c r="H767" s="89"/>
      <c r="I767" s="83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83"/>
      <c r="H768" s="89"/>
      <c r="I768" s="83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83"/>
      <c r="H769" s="89"/>
      <c r="I769" s="83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83"/>
      <c r="H770" s="89"/>
      <c r="I770" s="83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83"/>
      <c r="H771" s="89"/>
      <c r="I771" s="83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83"/>
      <c r="H772" s="89"/>
      <c r="I772" s="83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83"/>
      <c r="H773" s="89"/>
      <c r="I773" s="83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83"/>
      <c r="H774" s="89"/>
      <c r="I774" s="83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83"/>
      <c r="H775" s="89"/>
      <c r="I775" s="83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83"/>
      <c r="H776" s="89"/>
      <c r="I776" s="83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83"/>
      <c r="H777" s="89"/>
      <c r="I777" s="83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83"/>
      <c r="H778" s="89"/>
      <c r="I778" s="83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83"/>
      <c r="H779" s="89"/>
      <c r="I779" s="83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83"/>
      <c r="H780" s="89"/>
      <c r="I780" s="83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83"/>
      <c r="H781" s="89"/>
      <c r="I781" s="83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83"/>
      <c r="H782" s="89"/>
      <c r="I782" s="83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83"/>
      <c r="H783" s="89"/>
      <c r="I783" s="83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83"/>
      <c r="H784" s="89"/>
      <c r="I784" s="83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83"/>
      <c r="H785" s="89"/>
      <c r="I785" s="83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83"/>
      <c r="H786" s="89"/>
      <c r="I786" s="83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83"/>
      <c r="H787" s="89"/>
      <c r="I787" s="83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83"/>
      <c r="H788" s="89"/>
      <c r="I788" s="83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83"/>
      <c r="H789" s="89"/>
      <c r="I789" s="83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83"/>
      <c r="H790" s="89"/>
      <c r="I790" s="83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83"/>
      <c r="H791" s="89"/>
      <c r="I791" s="83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83"/>
      <c r="H792" s="89"/>
      <c r="I792" s="83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83"/>
      <c r="H793" s="89"/>
      <c r="I793" s="83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83"/>
      <c r="H794" s="89"/>
      <c r="I794" s="83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83"/>
      <c r="H795" s="89"/>
      <c r="I795" s="83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83"/>
      <c r="H796" s="89"/>
      <c r="I796" s="83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83"/>
      <c r="H797" s="89"/>
      <c r="I797" s="83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83"/>
      <c r="H798" s="89"/>
      <c r="I798" s="83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83"/>
      <c r="H799" s="89"/>
      <c r="I799" s="83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83"/>
      <c r="H800" s="89"/>
      <c r="I800" s="83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83"/>
      <c r="H801" s="89"/>
      <c r="I801" s="83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83"/>
      <c r="H802" s="89"/>
      <c r="I802" s="83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83"/>
      <c r="H803" s="89"/>
      <c r="I803" s="83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83"/>
      <c r="H804" s="89"/>
      <c r="I804" s="83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83"/>
      <c r="H805" s="89"/>
      <c r="I805" s="83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83"/>
      <c r="H806" s="89"/>
      <c r="I806" s="83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83"/>
      <c r="H807" s="89"/>
      <c r="I807" s="83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83"/>
      <c r="H808" s="89"/>
      <c r="I808" s="83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83"/>
      <c r="H809" s="89"/>
      <c r="I809" s="83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83"/>
      <c r="H810" s="89"/>
      <c r="I810" s="83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83"/>
      <c r="H811" s="89"/>
      <c r="I811" s="83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83"/>
      <c r="H812" s="89"/>
      <c r="I812" s="83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83"/>
      <c r="H813" s="89"/>
      <c r="I813" s="83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83"/>
      <c r="H814" s="89"/>
      <c r="I814" s="83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83"/>
      <c r="H815" s="89"/>
      <c r="I815" s="83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83"/>
      <c r="H816" s="89"/>
      <c r="I816" s="83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83"/>
      <c r="H817" s="89"/>
      <c r="I817" s="83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83"/>
      <c r="H818" s="89"/>
      <c r="I818" s="83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83"/>
      <c r="H819" s="89"/>
      <c r="I819" s="83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83"/>
      <c r="H820" s="89"/>
      <c r="I820" s="83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83"/>
      <c r="H821" s="89"/>
      <c r="I821" s="83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83"/>
      <c r="H822" s="89"/>
      <c r="I822" s="83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83"/>
      <c r="H823" s="89"/>
      <c r="I823" s="83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83"/>
      <c r="H824" s="89"/>
      <c r="I824" s="83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83"/>
      <c r="H825" s="89"/>
      <c r="I825" s="83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83"/>
      <c r="H826" s="89"/>
      <c r="I826" s="83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83"/>
      <c r="H827" s="89"/>
      <c r="I827" s="83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83"/>
      <c r="H828" s="89"/>
      <c r="I828" s="83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83"/>
      <c r="H829" s="89"/>
      <c r="I829" s="83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83"/>
      <c r="H830" s="89"/>
      <c r="I830" s="83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83"/>
      <c r="H831" s="89"/>
      <c r="I831" s="83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83"/>
      <c r="H832" s="89"/>
      <c r="I832" s="83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83"/>
      <c r="H833" s="89"/>
      <c r="I833" s="83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83"/>
      <c r="H834" s="89"/>
      <c r="I834" s="83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83"/>
      <c r="H835" s="89"/>
      <c r="I835" s="83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83"/>
      <c r="H836" s="89"/>
      <c r="I836" s="83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83"/>
      <c r="H837" s="89"/>
      <c r="I837" s="83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83"/>
      <c r="H838" s="89"/>
      <c r="I838" s="83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83"/>
      <c r="H839" s="89"/>
      <c r="I839" s="83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83"/>
      <c r="H840" s="89"/>
      <c r="I840" s="83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83"/>
      <c r="H841" s="89"/>
      <c r="I841" s="83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83"/>
      <c r="H842" s="89"/>
      <c r="I842" s="83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83"/>
      <c r="H843" s="89"/>
      <c r="I843" s="83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83"/>
      <c r="H844" s="89"/>
      <c r="I844" s="83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83"/>
      <c r="H845" s="89"/>
      <c r="I845" s="83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83"/>
      <c r="H846" s="89"/>
      <c r="I846" s="83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83"/>
      <c r="H847" s="89"/>
      <c r="I847" s="83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83"/>
      <c r="H848" s="89"/>
      <c r="I848" s="83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83"/>
      <c r="H849" s="89"/>
      <c r="I849" s="83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83"/>
      <c r="H850" s="89"/>
      <c r="I850" s="83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83"/>
      <c r="H851" s="89"/>
      <c r="I851" s="83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83"/>
      <c r="H852" s="89"/>
      <c r="I852" s="83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83"/>
      <c r="H853" s="89"/>
      <c r="I853" s="83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83"/>
      <c r="H854" s="89"/>
      <c r="I854" s="83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83"/>
      <c r="H855" s="89"/>
      <c r="I855" s="83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83"/>
      <c r="H856" s="89"/>
      <c r="I856" s="83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83"/>
      <c r="H857" s="89"/>
      <c r="I857" s="83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83"/>
      <c r="H858" s="89"/>
      <c r="I858" s="83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83"/>
      <c r="H859" s="89"/>
      <c r="I859" s="83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83"/>
      <c r="H860" s="89"/>
      <c r="I860" s="83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83"/>
      <c r="H861" s="89"/>
      <c r="I861" s="83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83"/>
      <c r="H862" s="89"/>
      <c r="I862" s="83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83"/>
      <c r="H863" s="89"/>
      <c r="I863" s="83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83"/>
      <c r="H864" s="89"/>
      <c r="I864" s="83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83"/>
      <c r="H865" s="89"/>
      <c r="I865" s="83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83"/>
      <c r="H866" s="89"/>
      <c r="I866" s="83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83"/>
      <c r="H867" s="89"/>
      <c r="I867" s="83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83"/>
      <c r="H868" s="89"/>
      <c r="I868" s="83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83"/>
      <c r="H869" s="89"/>
      <c r="I869" s="83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83"/>
      <c r="H870" s="89"/>
      <c r="I870" s="83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83"/>
      <c r="H871" s="89"/>
      <c r="I871" s="83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83"/>
      <c r="H872" s="89"/>
      <c r="I872" s="83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83"/>
      <c r="H873" s="89"/>
      <c r="I873" s="83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83"/>
      <c r="H874" s="89"/>
      <c r="I874" s="83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83"/>
      <c r="H875" s="89"/>
      <c r="I875" s="83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83"/>
      <c r="H876" s="89"/>
      <c r="I876" s="83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83"/>
      <c r="H877" s="89"/>
      <c r="I877" s="83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83"/>
      <c r="H878" s="89"/>
      <c r="I878" s="83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83"/>
      <c r="H879" s="89"/>
      <c r="I879" s="83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83"/>
      <c r="H880" s="89"/>
      <c r="I880" s="83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83"/>
      <c r="H881" s="89"/>
      <c r="I881" s="83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83"/>
      <c r="H882" s="89"/>
      <c r="I882" s="83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83"/>
      <c r="H883" s="89"/>
      <c r="I883" s="83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83"/>
      <c r="H884" s="89"/>
      <c r="I884" s="83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83"/>
      <c r="H885" s="89"/>
      <c r="I885" s="83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83"/>
      <c r="H886" s="89"/>
      <c r="I886" s="83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83"/>
      <c r="H887" s="89"/>
      <c r="I887" s="83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83"/>
      <c r="H888" s="89"/>
      <c r="I888" s="83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83"/>
      <c r="H889" s="89"/>
      <c r="I889" s="83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83"/>
      <c r="H890" s="89"/>
      <c r="I890" s="83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83"/>
      <c r="H891" s="89"/>
      <c r="I891" s="83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83"/>
      <c r="H892" s="89"/>
      <c r="I892" s="83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83"/>
      <c r="H893" s="89"/>
      <c r="I893" s="83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83"/>
      <c r="H894" s="89"/>
      <c r="I894" s="83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83"/>
      <c r="H895" s="89"/>
      <c r="I895" s="83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83"/>
      <c r="H896" s="89"/>
      <c r="I896" s="83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83"/>
      <c r="H897" s="89"/>
      <c r="I897" s="83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83"/>
      <c r="H898" s="89"/>
      <c r="I898" s="83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83"/>
      <c r="H899" s="89"/>
      <c r="I899" s="83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83"/>
      <c r="H900" s="89"/>
      <c r="I900" s="83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83"/>
      <c r="H901" s="89"/>
      <c r="I901" s="83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83"/>
      <c r="H902" s="89"/>
      <c r="I902" s="83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83"/>
      <c r="H903" s="89"/>
      <c r="I903" s="83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83"/>
      <c r="H904" s="89"/>
      <c r="I904" s="83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83"/>
      <c r="H905" s="89"/>
      <c r="I905" s="83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83"/>
      <c r="H906" s="89"/>
      <c r="I906" s="83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83"/>
      <c r="H907" s="89"/>
      <c r="I907" s="83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83"/>
      <c r="H908" s="89"/>
      <c r="I908" s="83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83"/>
      <c r="H909" s="89"/>
      <c r="I909" s="83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83"/>
      <c r="H910" s="89"/>
      <c r="I910" s="83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83"/>
      <c r="H911" s="89"/>
      <c r="I911" s="83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83"/>
      <c r="H912" s="89"/>
      <c r="I912" s="83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83"/>
      <c r="H913" s="89"/>
      <c r="I913" s="83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83"/>
      <c r="H914" s="89"/>
      <c r="I914" s="83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83"/>
      <c r="H915" s="89"/>
      <c r="I915" s="83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83"/>
      <c r="H916" s="89"/>
      <c r="I916" s="83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83"/>
      <c r="H917" s="89"/>
      <c r="I917" s="83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83"/>
      <c r="H918" s="89"/>
      <c r="I918" s="83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83"/>
      <c r="H919" s="89"/>
      <c r="I919" s="83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83"/>
      <c r="H920" s="89"/>
      <c r="I920" s="83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83"/>
      <c r="H921" s="89"/>
      <c r="I921" s="83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83"/>
      <c r="H922" s="89"/>
      <c r="I922" s="83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83"/>
      <c r="H923" s="89"/>
      <c r="I923" s="83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83"/>
      <c r="H924" s="89"/>
      <c r="I924" s="83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83"/>
      <c r="H925" s="89"/>
      <c r="I925" s="83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83"/>
      <c r="H926" s="89"/>
      <c r="I926" s="83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83"/>
      <c r="H927" s="89"/>
      <c r="I927" s="83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83"/>
      <c r="H928" s="89"/>
      <c r="I928" s="83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83"/>
      <c r="H929" s="89"/>
      <c r="I929" s="83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83"/>
      <c r="H930" s="89"/>
      <c r="I930" s="83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83"/>
      <c r="H931" s="89"/>
      <c r="I931" s="83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83"/>
      <c r="H932" s="89"/>
      <c r="I932" s="83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83"/>
      <c r="H933" s="89"/>
      <c r="I933" s="83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83"/>
      <c r="H934" s="89"/>
      <c r="I934" s="83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83"/>
      <c r="H935" s="89"/>
      <c r="I935" s="83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83"/>
      <c r="H936" s="89"/>
      <c r="I936" s="83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83"/>
      <c r="H937" s="89"/>
      <c r="I937" s="83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83"/>
      <c r="H938" s="89"/>
      <c r="I938" s="83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83"/>
      <c r="H939" s="89"/>
      <c r="I939" s="83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83"/>
      <c r="H940" s="89"/>
      <c r="I940" s="83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83"/>
      <c r="H941" s="89"/>
      <c r="I941" s="83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83"/>
      <c r="H942" s="89"/>
      <c r="I942" s="83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83"/>
      <c r="H943" s="89"/>
      <c r="I943" s="83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83"/>
      <c r="H944" s="89"/>
      <c r="I944" s="83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83"/>
      <c r="H945" s="89"/>
      <c r="I945" s="83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83"/>
      <c r="H946" s="89"/>
      <c r="I946" s="83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83"/>
      <c r="H947" s="89"/>
      <c r="I947" s="83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83"/>
      <c r="H948" s="89"/>
      <c r="I948" s="83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83"/>
      <c r="H949" s="89"/>
      <c r="I949" s="83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83"/>
      <c r="H950" s="89"/>
      <c r="I950" s="83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83"/>
      <c r="H951" s="89"/>
      <c r="I951" s="83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83"/>
      <c r="H952" s="89"/>
      <c r="I952" s="83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83"/>
      <c r="H953" s="89"/>
      <c r="I953" s="83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83"/>
      <c r="H954" s="89"/>
      <c r="I954" s="83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83"/>
      <c r="H955" s="89"/>
      <c r="I955" s="83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83"/>
      <c r="H956" s="89"/>
      <c r="I956" s="83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83"/>
      <c r="H957" s="89"/>
      <c r="I957" s="83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83"/>
      <c r="H958" s="89"/>
      <c r="I958" s="83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83"/>
      <c r="H959" s="89"/>
      <c r="I959" s="83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83"/>
      <c r="H960" s="89"/>
      <c r="I960" s="83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83"/>
      <c r="H961" s="89"/>
      <c r="I961" s="83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83"/>
      <c r="H962" s="89"/>
      <c r="I962" s="83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83"/>
      <c r="H963" s="89"/>
      <c r="I963" s="83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83"/>
      <c r="H964" s="89"/>
      <c r="I964" s="83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83"/>
      <c r="H965" s="89"/>
      <c r="I965" s="83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83"/>
      <c r="H966" s="89"/>
      <c r="I966" s="83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83"/>
      <c r="H967" s="89"/>
      <c r="I967" s="83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83"/>
      <c r="H968" s="89"/>
      <c r="I968" s="83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83"/>
      <c r="H969" s="89"/>
      <c r="I969" s="83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83"/>
      <c r="H970" s="89"/>
      <c r="I970" s="83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83"/>
      <c r="H971" s="89"/>
      <c r="I971" s="83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83"/>
      <c r="H972" s="89"/>
      <c r="I972" s="83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83"/>
      <c r="H973" s="89"/>
      <c r="I973" s="83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83"/>
      <c r="H974" s="89"/>
      <c r="I974" s="83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83"/>
      <c r="H975" s="89"/>
      <c r="I975" s="83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83"/>
      <c r="H976" s="89"/>
      <c r="I976" s="83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83"/>
      <c r="H977" s="89"/>
      <c r="I977" s="83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83"/>
      <c r="H978" s="89"/>
      <c r="I978" s="83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83"/>
      <c r="H979" s="89"/>
      <c r="I979" s="83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83"/>
      <c r="H980" s="89"/>
      <c r="I980" s="83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83"/>
      <c r="H981" s="89"/>
      <c r="I981" s="83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83"/>
      <c r="H982" s="89"/>
      <c r="I982" s="83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83"/>
      <c r="H983" s="89"/>
      <c r="I983" s="83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83"/>
      <c r="H984" s="89"/>
      <c r="I984" s="83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83"/>
      <c r="H985" s="89"/>
      <c r="I985" s="83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83"/>
      <c r="H986" s="89"/>
      <c r="I986" s="83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83"/>
      <c r="H987" s="89"/>
      <c r="I987" s="83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83"/>
      <c r="H988" s="89"/>
      <c r="I988" s="83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83"/>
      <c r="H989" s="89"/>
      <c r="I989" s="83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83"/>
      <c r="H990" s="89"/>
      <c r="I990" s="83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83"/>
      <c r="H991" s="89"/>
      <c r="I991" s="83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83"/>
      <c r="H992" s="89"/>
      <c r="I992" s="83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83"/>
      <c r="H993" s="89"/>
      <c r="I993" s="83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83"/>
      <c r="H994" s="89"/>
      <c r="I994" s="83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83"/>
      <c r="H995" s="89"/>
      <c r="I995" s="83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83"/>
      <c r="H996" s="89"/>
      <c r="I996" s="83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83"/>
      <c r="H997" s="89"/>
      <c r="I997" s="83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83"/>
      <c r="H998" s="89"/>
      <c r="I998" s="83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83"/>
      <c r="H999" s="89"/>
      <c r="I999" s="83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83"/>
      <c r="H1000" s="89"/>
      <c r="I1000" s="83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83"/>
      <c r="H1001" s="89"/>
      <c r="I1001" s="83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83"/>
      <c r="H1002" s="89"/>
      <c r="I1002" s="83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83"/>
      <c r="H1003" s="89"/>
      <c r="I1003" s="83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83"/>
      <c r="H1004" s="89"/>
      <c r="I1004" s="83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83"/>
      <c r="H1005" s="89"/>
      <c r="I1005" s="83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83"/>
      <c r="H1006" s="89"/>
      <c r="I1006" s="83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83"/>
      <c r="H1007" s="89"/>
      <c r="I1007" s="83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83"/>
      <c r="H1008" s="89"/>
      <c r="I1008" s="83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83"/>
      <c r="H1009" s="89"/>
      <c r="I1009" s="83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83"/>
      <c r="H1010" s="89"/>
      <c r="I1010" s="83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83"/>
      <c r="H1011" s="89"/>
      <c r="I1011" s="83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83"/>
      <c r="H1012" s="89"/>
      <c r="I1012" s="83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83"/>
      <c r="H1013" s="89"/>
      <c r="I1013" s="83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83"/>
      <c r="H1014" s="89"/>
      <c r="I1014" s="83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83"/>
      <c r="H1015" s="89"/>
      <c r="I1015" s="83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83"/>
      <c r="H1016" s="89"/>
      <c r="I1016" s="83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83"/>
      <c r="H1017" s="89"/>
      <c r="I1017" s="83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83"/>
      <c r="H1018" s="89"/>
      <c r="I1018" s="83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83"/>
      <c r="H1019" s="89"/>
      <c r="I1019" s="83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83"/>
      <c r="H1020" s="89"/>
      <c r="I1020" s="83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83"/>
      <c r="H1021" s="89"/>
      <c r="I1021" s="83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83"/>
      <c r="H1022" s="89"/>
      <c r="I1022" s="83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83"/>
      <c r="H1023" s="89"/>
      <c r="I1023" s="83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83"/>
      <c r="H1024" s="89"/>
      <c r="I1024" s="83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83"/>
      <c r="H1025" s="89"/>
      <c r="I1025" s="83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83"/>
      <c r="H1026" s="89"/>
      <c r="I1026" s="83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83"/>
      <c r="H1027" s="89"/>
      <c r="I1027" s="83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83"/>
      <c r="H1028" s="89"/>
      <c r="I1028" s="83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83"/>
      <c r="H1029" s="89"/>
      <c r="I1029" s="83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83"/>
      <c r="H1030" s="89"/>
      <c r="I1030" s="83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83"/>
      <c r="H1031" s="89"/>
      <c r="I1031" s="83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83"/>
      <c r="H1032" s="89"/>
      <c r="I1032" s="83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83"/>
      <c r="H1033" s="89"/>
      <c r="I1033" s="83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83"/>
      <c r="H1034" s="89"/>
      <c r="I1034" s="83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83"/>
      <c r="H1035" s="89"/>
      <c r="I1035" s="83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83"/>
      <c r="H1036" s="89"/>
      <c r="I1036" s="83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83"/>
      <c r="H1037" s="89"/>
      <c r="I1037" s="83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83"/>
      <c r="H1038" s="89"/>
      <c r="I1038" s="83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83"/>
      <c r="H1039" s="89"/>
      <c r="I1039" s="83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83"/>
      <c r="H1040" s="89"/>
      <c r="I1040" s="83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83"/>
      <c r="H1041" s="89"/>
      <c r="I1041" s="83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83"/>
      <c r="H1042" s="89"/>
      <c r="I1042" s="83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83"/>
      <c r="H1043" s="89"/>
      <c r="I1043" s="83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83"/>
      <c r="H1044" s="89"/>
      <c r="I1044" s="83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83"/>
      <c r="H1045" s="89"/>
      <c r="I1045" s="83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83"/>
      <c r="H1046" s="89"/>
      <c r="I1046" s="83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83"/>
      <c r="H1047" s="89"/>
      <c r="I1047" s="83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83"/>
      <c r="H1048" s="89"/>
      <c r="I1048" s="83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83"/>
      <c r="H1049" s="89"/>
      <c r="I1049" s="83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83"/>
      <c r="H1050" s="89"/>
      <c r="I1050" s="83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83"/>
      <c r="H1051" s="89"/>
      <c r="I1051" s="83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83"/>
      <c r="H1052" s="89"/>
      <c r="I1052" s="83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83"/>
      <c r="H1053" s="89"/>
      <c r="I1053" s="83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83"/>
      <c r="H1054" s="89"/>
      <c r="I1054" s="83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83"/>
      <c r="H1055" s="89"/>
      <c r="I1055" s="83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83"/>
      <c r="H1056" s="89"/>
      <c r="I1056" s="83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83"/>
      <c r="H1057" s="89"/>
      <c r="I1057" s="83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83"/>
      <c r="H1058" s="89"/>
      <c r="I1058" s="83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83"/>
      <c r="H1059" s="89"/>
      <c r="I1059" s="83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83"/>
      <c r="H1060" s="89"/>
      <c r="I1060" s="83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83"/>
      <c r="H1061" s="89"/>
      <c r="I1061" s="83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83"/>
      <c r="H1062" s="89"/>
      <c r="I1062" s="83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83"/>
      <c r="H1063" s="89"/>
      <c r="I1063" s="83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83"/>
      <c r="H1064" s="89"/>
      <c r="I1064" s="83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83"/>
      <c r="H1065" s="89"/>
      <c r="I1065" s="83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83"/>
      <c r="H1066" s="89"/>
      <c r="I1066" s="83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83"/>
      <c r="H1067" s="89"/>
      <c r="I1067" s="83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83"/>
      <c r="H1068" s="89"/>
      <c r="I1068" s="83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83"/>
      <c r="H1069" s="89"/>
      <c r="I1069" s="83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83"/>
      <c r="H1070" s="89"/>
      <c r="I1070" s="83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83"/>
      <c r="H1071" s="89"/>
      <c r="I1071" s="83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83"/>
      <c r="H1072" s="89"/>
      <c r="I1072" s="83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83"/>
      <c r="H1073" s="89"/>
      <c r="I1073" s="83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83"/>
      <c r="H1074" s="89"/>
      <c r="I1074" s="83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83"/>
      <c r="H1075" s="89"/>
      <c r="I1075" s="83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83"/>
      <c r="H1076" s="89"/>
      <c r="I1076" s="83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83"/>
      <c r="H1077" s="89"/>
      <c r="I1077" s="83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83"/>
      <c r="H1078" s="89"/>
      <c r="I1078" s="83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83"/>
      <c r="H1079" s="89"/>
      <c r="I1079" s="83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83"/>
      <c r="H1080" s="89"/>
      <c r="I1080" s="83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83"/>
      <c r="H1081" s="89"/>
      <c r="I1081" s="83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83"/>
      <c r="H1082" s="89"/>
      <c r="I1082" s="83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83"/>
      <c r="H1083" s="89"/>
      <c r="I1083" s="83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83"/>
      <c r="H1084" s="89"/>
      <c r="I1084" s="83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83"/>
      <c r="H1085" s="89"/>
      <c r="I1085" s="83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83"/>
      <c r="H1086" s="89"/>
      <c r="I1086" s="83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83"/>
      <c r="H1087" s="89"/>
      <c r="I1087" s="83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83"/>
      <c r="H1088" s="89"/>
      <c r="I1088" s="83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83"/>
      <c r="H1089" s="89"/>
      <c r="I1089" s="83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83"/>
      <c r="H1090" s="89"/>
      <c r="I1090" s="83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83"/>
      <c r="H1091" s="89"/>
      <c r="I1091" s="83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83"/>
      <c r="H1092" s="89"/>
      <c r="I1092" s="83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83"/>
      <c r="H1093" s="89"/>
      <c r="I1093" s="83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83"/>
      <c r="H1094" s="89"/>
      <c r="I1094" s="83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83"/>
      <c r="H1095" s="89"/>
      <c r="I1095" s="83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83"/>
      <c r="H1096" s="89"/>
      <c r="I1096" s="83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83"/>
      <c r="H1097" s="89"/>
      <c r="I1097" s="83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83"/>
      <c r="H1098" s="89"/>
      <c r="I1098" s="83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83"/>
      <c r="H1099" s="89"/>
      <c r="I1099" s="83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83"/>
      <c r="H1100" s="89"/>
      <c r="I1100" s="83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83"/>
      <c r="H1101" s="89"/>
      <c r="I1101" s="83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83"/>
      <c r="H1102" s="89"/>
      <c r="I1102" s="83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83"/>
      <c r="H1103" s="89"/>
      <c r="I1103" s="83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83"/>
      <c r="H1104" s="89"/>
      <c r="I1104" s="83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83"/>
      <c r="H1105" s="89"/>
      <c r="I1105" s="83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83"/>
      <c r="H1106" s="89"/>
      <c r="I1106" s="83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83"/>
      <c r="H1107" s="89"/>
      <c r="I1107" s="83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83"/>
      <c r="H1108" s="89"/>
      <c r="I1108" s="83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83"/>
      <c r="H1109" s="89"/>
      <c r="I1109" s="83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83"/>
      <c r="H1110" s="89"/>
      <c r="I1110" s="83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83"/>
      <c r="H1111" s="89"/>
      <c r="I1111" s="83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83"/>
      <c r="H1112" s="89"/>
      <c r="I1112" s="83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83"/>
      <c r="H1113" s="89"/>
      <c r="I1113" s="83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83"/>
      <c r="H1114" s="89"/>
      <c r="I1114" s="83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83"/>
      <c r="H1115" s="89"/>
      <c r="I1115" s="83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83"/>
      <c r="H1116" s="89"/>
      <c r="I1116" s="83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83"/>
      <c r="H1117" s="89"/>
      <c r="I1117" s="83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83"/>
      <c r="H1118" s="89"/>
      <c r="I1118" s="83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83"/>
      <c r="H1119" s="89"/>
      <c r="I1119" s="83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83"/>
      <c r="H1120" s="89"/>
      <c r="I1120" s="83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83"/>
      <c r="H1121" s="89"/>
      <c r="I1121" s="83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83"/>
      <c r="H1122" s="89"/>
      <c r="I1122" s="83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83"/>
      <c r="H1123" s="89"/>
      <c r="I1123" s="83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83"/>
      <c r="H1124" s="89"/>
      <c r="I1124" s="83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83"/>
      <c r="H1125" s="89"/>
      <c r="I1125" s="83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83"/>
      <c r="H1126" s="89"/>
      <c r="I1126" s="83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83"/>
      <c r="H1127" s="89"/>
      <c r="I1127" s="83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83"/>
      <c r="H1128" s="89"/>
      <c r="I1128" s="83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83"/>
      <c r="H1129" s="89"/>
      <c r="I1129" s="83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83"/>
      <c r="H1130" s="89"/>
      <c r="I1130" s="83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83"/>
      <c r="H1131" s="89"/>
      <c r="I1131" s="83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83"/>
      <c r="H1132" s="89"/>
      <c r="I1132" s="83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83"/>
      <c r="H1133" s="89"/>
      <c r="I1133" s="83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83"/>
      <c r="H1134" s="89"/>
      <c r="I1134" s="83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83"/>
      <c r="H1135" s="89"/>
      <c r="I1135" s="83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83"/>
      <c r="H1136" s="89"/>
      <c r="I1136" s="83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83"/>
      <c r="H1137" s="89"/>
      <c r="I1137" s="83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83"/>
      <c r="H1138" s="89"/>
      <c r="I1138" s="83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83"/>
      <c r="H1139" s="89"/>
      <c r="I1139" s="83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83"/>
      <c r="H1140" s="89"/>
      <c r="I1140" s="83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83"/>
      <c r="H1141" s="89"/>
      <c r="I1141" s="83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83"/>
      <c r="H1142" s="89"/>
      <c r="I1142" s="83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83"/>
      <c r="H1143" s="89"/>
      <c r="I1143" s="83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83"/>
      <c r="H1144" s="89"/>
      <c r="I1144" s="83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83"/>
      <c r="H1145" s="89"/>
      <c r="I1145" s="83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83"/>
      <c r="H1146" s="89"/>
      <c r="I1146" s="83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83"/>
      <c r="H1147" s="89"/>
      <c r="I1147" s="83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83"/>
      <c r="H1148" s="89"/>
      <c r="I1148" s="83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83"/>
      <c r="H1149" s="89"/>
      <c r="I1149" s="83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83"/>
      <c r="H1150" s="89"/>
      <c r="I1150" s="83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83"/>
      <c r="H1151" s="89"/>
      <c r="I1151" s="83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83"/>
      <c r="H1152" s="89"/>
      <c r="I1152" s="83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83"/>
      <c r="H1153" s="89"/>
      <c r="I1153" s="83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83"/>
      <c r="H1154" s="89"/>
      <c r="I1154" s="83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83"/>
      <c r="H1155" s="89"/>
      <c r="I1155" s="83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83"/>
      <c r="H1156" s="89"/>
      <c r="I1156" s="83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83"/>
      <c r="H1157" s="89"/>
      <c r="I1157" s="83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83"/>
      <c r="H1158" s="89"/>
      <c r="I1158" s="83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83"/>
      <c r="H1159" s="89"/>
      <c r="I1159" s="83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83"/>
      <c r="H1160" s="89"/>
      <c r="I1160" s="83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83"/>
      <c r="H1161" s="89"/>
      <c r="I1161" s="83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83"/>
      <c r="H1162" s="89"/>
      <c r="I1162" s="83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83"/>
      <c r="H1163" s="89"/>
      <c r="I1163" s="83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83"/>
      <c r="H1164" s="89"/>
      <c r="I1164" s="83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83"/>
      <c r="H1165" s="89"/>
      <c r="I1165" s="83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83"/>
      <c r="H1166" s="89"/>
      <c r="I1166" s="83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83"/>
      <c r="H1167" s="89"/>
      <c r="I1167" s="83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83"/>
      <c r="H1168" s="89"/>
      <c r="I1168" s="83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83"/>
      <c r="H1169" s="89"/>
      <c r="I1169" s="83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83"/>
      <c r="H1170" s="89"/>
      <c r="I1170" s="83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83"/>
      <c r="H1171" s="89"/>
      <c r="I1171" s="83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83"/>
      <c r="H1172" s="89"/>
      <c r="I1172" s="83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83"/>
      <c r="H1173" s="89"/>
      <c r="I1173" s="83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83"/>
      <c r="H1174" s="89"/>
      <c r="I1174" s="83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83"/>
      <c r="H1175" s="89"/>
      <c r="I1175" s="83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83"/>
      <c r="H1176" s="89"/>
      <c r="I1176" s="83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83"/>
      <c r="H1177" s="89"/>
      <c r="I1177" s="83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83"/>
      <c r="H1178" s="89"/>
      <c r="I1178" s="83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83"/>
      <c r="H1179" s="89"/>
      <c r="I1179" s="83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83"/>
      <c r="H1180" s="89"/>
      <c r="I1180" s="83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83"/>
      <c r="H1181" s="89"/>
      <c r="I1181" s="83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83"/>
      <c r="H1182" s="89"/>
      <c r="I1182" s="83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83"/>
      <c r="H1183" s="89"/>
      <c r="I1183" s="83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83"/>
      <c r="H1184" s="89"/>
      <c r="I1184" s="83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83"/>
      <c r="H1185" s="89"/>
      <c r="I1185" s="83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83"/>
      <c r="H1186" s="89"/>
      <c r="I1186" s="83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83"/>
      <c r="H1187" s="89"/>
      <c r="I1187" s="83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83"/>
      <c r="H1188" s="89"/>
      <c r="I1188" s="83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83"/>
      <c r="H1189" s="89"/>
      <c r="I1189" s="83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83"/>
      <c r="H1190" s="89"/>
      <c r="I1190" s="83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83"/>
      <c r="H1191" s="89"/>
      <c r="I1191" s="83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83"/>
      <c r="H1192" s="89"/>
      <c r="I1192" s="83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83"/>
      <c r="H1193" s="89"/>
      <c r="I1193" s="83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83"/>
      <c r="H1194" s="89"/>
      <c r="I1194" s="83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83"/>
      <c r="H1195" s="89"/>
      <c r="I1195" s="83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83"/>
      <c r="H1196" s="89"/>
      <c r="I1196" s="83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83"/>
      <c r="H1197" s="89"/>
      <c r="I1197" s="83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83"/>
      <c r="H1198" s="89"/>
      <c r="I1198" s="83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83"/>
      <c r="H1199" s="89"/>
      <c r="I1199" s="83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83"/>
      <c r="H1200" s="89"/>
      <c r="I1200" s="83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83"/>
      <c r="H1201" s="89"/>
      <c r="I1201" s="83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83"/>
      <c r="H1202" s="89"/>
      <c r="I1202" s="83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83"/>
      <c r="H1203" s="89"/>
      <c r="I1203" s="83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83"/>
      <c r="H1204" s="89"/>
      <c r="I1204" s="83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83"/>
      <c r="H1205" s="89"/>
      <c r="I1205" s="83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83"/>
      <c r="H1206" s="89"/>
      <c r="I1206" s="83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83"/>
      <c r="H1207" s="89"/>
      <c r="I1207" s="83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83"/>
      <c r="H1208" s="89"/>
      <c r="I1208" s="83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83"/>
      <c r="H1209" s="89"/>
      <c r="I1209" s="83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83"/>
      <c r="H1210" s="89"/>
      <c r="I1210" s="83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83"/>
      <c r="H1211" s="89"/>
      <c r="I1211" s="83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83"/>
      <c r="H1212" s="89"/>
      <c r="I1212" s="83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83"/>
      <c r="H1213" s="89"/>
      <c r="I1213" s="83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83"/>
      <c r="H1214" s="89"/>
      <c r="I1214" s="83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83"/>
      <c r="H1215" s="89"/>
      <c r="I1215" s="83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83"/>
      <c r="H1216" s="89"/>
      <c r="I1216" s="83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83"/>
      <c r="H1217" s="89"/>
      <c r="I1217" s="83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83"/>
      <c r="H1218" s="89"/>
      <c r="I1218" s="83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83"/>
      <c r="H1219" s="89"/>
      <c r="I1219" s="83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83"/>
      <c r="H1220" s="89"/>
      <c r="I1220" s="83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83"/>
      <c r="H1221" s="89"/>
      <c r="I1221" s="83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83"/>
      <c r="H1222" s="89"/>
      <c r="I1222" s="83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83"/>
      <c r="H1223" s="89"/>
      <c r="I1223" s="83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83"/>
      <c r="H1224" s="89"/>
      <c r="I1224" s="83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83"/>
      <c r="H1225" s="89"/>
      <c r="I1225" s="83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83"/>
      <c r="H1226" s="89"/>
      <c r="I1226" s="83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83"/>
      <c r="H1227" s="89"/>
      <c r="I1227" s="83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83"/>
      <c r="H1228" s="89"/>
      <c r="I1228" s="83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83"/>
      <c r="H1229" s="89"/>
      <c r="I1229" s="83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83"/>
      <c r="H1230" s="89"/>
      <c r="I1230" s="83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83"/>
      <c r="H1231" s="89"/>
      <c r="I1231" s="83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83"/>
      <c r="H1232" s="89"/>
      <c r="I1232" s="83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83"/>
      <c r="H1233" s="89"/>
      <c r="I1233" s="83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83"/>
      <c r="H1234" s="89"/>
      <c r="I1234" s="83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83"/>
      <c r="H1235" s="89"/>
      <c r="I1235" s="83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83"/>
      <c r="H1236" s="89"/>
      <c r="I1236" s="83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83"/>
      <c r="H1237" s="89"/>
      <c r="I1237" s="83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83"/>
      <c r="H1238" s="89"/>
      <c r="I1238" s="83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83"/>
      <c r="H1239" s="89"/>
      <c r="I1239" s="83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83"/>
      <c r="H1240" s="89"/>
      <c r="I1240" s="83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83"/>
      <c r="H1241" s="89"/>
      <c r="I1241" s="83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83"/>
      <c r="H1242" s="89"/>
      <c r="I1242" s="83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83"/>
      <c r="H1243" s="89"/>
      <c r="I1243" s="83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83"/>
      <c r="H1244" s="89"/>
      <c r="I1244" s="83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83"/>
      <c r="H1245" s="89"/>
      <c r="I1245" s="83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83"/>
      <c r="H1246" s="89"/>
      <c r="I1246" s="83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83"/>
      <c r="H1247" s="89"/>
      <c r="I1247" s="83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83"/>
      <c r="H1248" s="89"/>
      <c r="I1248" s="83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83"/>
      <c r="H1249" s="89"/>
      <c r="I1249" s="83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83"/>
      <c r="H1250" s="89"/>
      <c r="I1250" s="83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83"/>
      <c r="H1251" s="89"/>
      <c r="I1251" s="83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83"/>
      <c r="H1252" s="89"/>
      <c r="I1252" s="83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83"/>
      <c r="H1253" s="89"/>
      <c r="I1253" s="83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83"/>
      <c r="H1254" s="89"/>
      <c r="I1254" s="83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83"/>
      <c r="H1255" s="89"/>
      <c r="I1255" s="83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83"/>
      <c r="H1256" s="89"/>
      <c r="I1256" s="83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83"/>
      <c r="H1257" s="89"/>
      <c r="I1257" s="83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83"/>
      <c r="H1258" s="89"/>
      <c r="I1258" s="83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83"/>
      <c r="H1259" s="89"/>
      <c r="I1259" s="83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83"/>
      <c r="H1260" s="89"/>
      <c r="I1260" s="83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83"/>
      <c r="H1261" s="89"/>
      <c r="I1261" s="83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83"/>
      <c r="H1262" s="89"/>
      <c r="I1262" s="83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83"/>
      <c r="H1263" s="89"/>
      <c r="I1263" s="83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83"/>
      <c r="H1264" s="89"/>
      <c r="I1264" s="83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83"/>
      <c r="H1265" s="89"/>
      <c r="I1265" s="83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83"/>
      <c r="H1266" s="89"/>
      <c r="I1266" s="83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83"/>
      <c r="H1267" s="89"/>
      <c r="I1267" s="83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83"/>
      <c r="H1268" s="89"/>
      <c r="I1268" s="83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83"/>
      <c r="H1269" s="89"/>
      <c r="I1269" s="83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83"/>
      <c r="H1270" s="89"/>
      <c r="I1270" s="83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83"/>
      <c r="H1271" s="89"/>
      <c r="I1271" s="83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83"/>
      <c r="H1272" s="89"/>
      <c r="I1272" s="83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83"/>
      <c r="H1273" s="89"/>
      <c r="I1273" s="83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83"/>
      <c r="H1274" s="89"/>
      <c r="I1274" s="83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83"/>
      <c r="H1275" s="89"/>
      <c r="I1275" s="83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83"/>
      <c r="H1276" s="89"/>
      <c r="I1276" s="83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83"/>
      <c r="H1277" s="89"/>
      <c r="I1277" s="83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83"/>
      <c r="H1278" s="89"/>
      <c r="I1278" s="83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83"/>
      <c r="H1279" s="89"/>
      <c r="I1279" s="83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83"/>
      <c r="H1280" s="89"/>
      <c r="I1280" s="83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83"/>
      <c r="H1281" s="89"/>
      <c r="I1281" s="83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83"/>
      <c r="H1282" s="89"/>
      <c r="I1282" s="83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83"/>
      <c r="H1283" s="89"/>
      <c r="I1283" s="83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83"/>
      <c r="H1284" s="89"/>
      <c r="I1284" s="83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83"/>
      <c r="H1285" s="89"/>
      <c r="I1285" s="83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83"/>
      <c r="H1286" s="89"/>
      <c r="I1286" s="83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83"/>
      <c r="H1287" s="89"/>
      <c r="I1287" s="83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83"/>
      <c r="H1288" s="89"/>
      <c r="I1288" s="83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83"/>
      <c r="H1289" s="89"/>
      <c r="I1289" s="83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83"/>
      <c r="H1290" s="89"/>
      <c r="I1290" s="83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83"/>
      <c r="H1291" s="89"/>
      <c r="I1291" s="83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83"/>
      <c r="H1292" s="89"/>
      <c r="I1292" s="83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83"/>
      <c r="H1293" s="89"/>
      <c r="I1293" s="83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83"/>
      <c r="H1294" s="89"/>
      <c r="I1294" s="83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83"/>
      <c r="H1295" s="89"/>
      <c r="I1295" s="83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83"/>
      <c r="H1296" s="89"/>
      <c r="I1296" s="83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83"/>
      <c r="H1297" s="89"/>
      <c r="I1297" s="83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83"/>
      <c r="H1298" s="89"/>
      <c r="I1298" s="83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83"/>
      <c r="H1299" s="89"/>
      <c r="I1299" s="83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83"/>
      <c r="H1300" s="89"/>
      <c r="I1300" s="83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83"/>
      <c r="H1301" s="89"/>
      <c r="I1301" s="83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83"/>
      <c r="H1302" s="89"/>
      <c r="I1302" s="83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83"/>
      <c r="H1303" s="89"/>
      <c r="I1303" s="83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83"/>
      <c r="H1304" s="89"/>
      <c r="I1304" s="83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83"/>
      <c r="H1305" s="89"/>
      <c r="I1305" s="83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83"/>
      <c r="H1306" s="89"/>
      <c r="I1306" s="83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83"/>
      <c r="H1307" s="89"/>
      <c r="I1307" s="83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83"/>
      <c r="H1308" s="89"/>
      <c r="I1308" s="83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83"/>
      <c r="H1309" s="89"/>
      <c r="I1309" s="83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83"/>
      <c r="H1310" s="89"/>
      <c r="I1310" s="83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83"/>
      <c r="H1311" s="89"/>
      <c r="I1311" s="83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83"/>
      <c r="H1312" s="89"/>
      <c r="I1312" s="83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83"/>
      <c r="H1313" s="89"/>
      <c r="I1313" s="83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83"/>
      <c r="H1314" s="89"/>
      <c r="I1314" s="83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83"/>
      <c r="H1315" s="89"/>
      <c r="I1315" s="83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83"/>
      <c r="H1316" s="89"/>
      <c r="I1316" s="83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83"/>
      <c r="H1317" s="89"/>
      <c r="I1317" s="83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83"/>
      <c r="H1318" s="89"/>
      <c r="I1318" s="83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83"/>
      <c r="H1319" s="89"/>
      <c r="I1319" s="83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83"/>
      <c r="H1320" s="89"/>
      <c r="I1320" s="83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83"/>
      <c r="H1321" s="89"/>
      <c r="I1321" s="83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83"/>
      <c r="H1322" s="89"/>
      <c r="I1322" s="83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83"/>
      <c r="H1323" s="89"/>
      <c r="I1323" s="83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83"/>
      <c r="H1324" s="89"/>
      <c r="I1324" s="83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83"/>
      <c r="H1325" s="89"/>
      <c r="I1325" s="83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83"/>
      <c r="H1326" s="89"/>
      <c r="I1326" s="83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83"/>
      <c r="H1327" s="89"/>
      <c r="I1327" s="83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83"/>
      <c r="H1328" s="89"/>
      <c r="I1328" s="83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83"/>
      <c r="H1329" s="89"/>
      <c r="I1329" s="83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83"/>
      <c r="H1330" s="89"/>
      <c r="I1330" s="83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83"/>
      <c r="H1331" s="89"/>
      <c r="I1331" s="83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83"/>
      <c r="H1332" s="89"/>
      <c r="I1332" s="83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83"/>
      <c r="H1333" s="89"/>
      <c r="I1333" s="83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83"/>
      <c r="H1334" s="89"/>
      <c r="I1334" s="83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83"/>
      <c r="H1335" s="89"/>
      <c r="I1335" s="83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83"/>
      <c r="H1336" s="89"/>
      <c r="I1336" s="83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83"/>
      <c r="H1337" s="89"/>
      <c r="I1337" s="83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83"/>
      <c r="H1338" s="89"/>
      <c r="I1338" s="83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83"/>
      <c r="H1339" s="89"/>
      <c r="I1339" s="83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83"/>
      <c r="H1340" s="89"/>
      <c r="I1340" s="83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83"/>
      <c r="H1341" s="89"/>
      <c r="I1341" s="83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83"/>
      <c r="H1342" s="89"/>
      <c r="I1342" s="83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83"/>
      <c r="H1343" s="89"/>
      <c r="I1343" s="83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83"/>
      <c r="H1344" s="89"/>
      <c r="I1344" s="83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83"/>
      <c r="H1345" s="89"/>
      <c r="I1345" s="83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83"/>
      <c r="H1346" s="89"/>
      <c r="I1346" s="83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83"/>
      <c r="H1347" s="89"/>
      <c r="I1347" s="83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83"/>
      <c r="H1348" s="89"/>
      <c r="I1348" s="83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83"/>
      <c r="H1349" s="89"/>
      <c r="I1349" s="83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83"/>
      <c r="H1350" s="89"/>
      <c r="I1350" s="83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83"/>
      <c r="H1351" s="89"/>
      <c r="I1351" s="83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83"/>
      <c r="H1352" s="89"/>
      <c r="I1352" s="83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83"/>
      <c r="H1353" s="89"/>
      <c r="I1353" s="83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83"/>
      <c r="H1354" s="89"/>
      <c r="I1354" s="83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83"/>
      <c r="H1355" s="89"/>
      <c r="I1355" s="83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83"/>
      <c r="H1356" s="89"/>
      <c r="I1356" s="83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83"/>
      <c r="H1357" s="89"/>
      <c r="I1357" s="83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83"/>
      <c r="H1358" s="89"/>
      <c r="I1358" s="83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83"/>
      <c r="H1359" s="89"/>
      <c r="I1359" s="83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83"/>
      <c r="H1360" s="89"/>
      <c r="I1360" s="83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83"/>
      <c r="H1361" s="89"/>
      <c r="I1361" s="83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83"/>
      <c r="H1362" s="89"/>
      <c r="I1362" s="83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83"/>
      <c r="H1363" s="89"/>
      <c r="I1363" s="83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83"/>
      <c r="H1364" s="89"/>
      <c r="I1364" s="83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83"/>
      <c r="H1365" s="89"/>
      <c r="I1365" s="83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83"/>
      <c r="H1366" s="89"/>
      <c r="I1366" s="83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83"/>
      <c r="H1367" s="89"/>
      <c r="I1367" s="83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83"/>
      <c r="H1368" s="89"/>
      <c r="I1368" s="83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83"/>
      <c r="H1369" s="89"/>
      <c r="I1369" s="83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83"/>
      <c r="H1370" s="89"/>
      <c r="I1370" s="83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83"/>
      <c r="H1371" s="89"/>
      <c r="I1371" s="83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83"/>
      <c r="H1372" s="89"/>
      <c r="I1372" s="83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83"/>
      <c r="H1373" s="89"/>
      <c r="I1373" s="83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83"/>
      <c r="H1374" s="89"/>
      <c r="I1374" s="83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83"/>
      <c r="H1375" s="89"/>
      <c r="I1375" s="83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83"/>
      <c r="H1376" s="89"/>
      <c r="I1376" s="83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83"/>
      <c r="H1377" s="89"/>
      <c r="I1377" s="83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83"/>
      <c r="H1378" s="89"/>
      <c r="I1378" s="83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83"/>
      <c r="H1379" s="89"/>
      <c r="I1379" s="83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83"/>
      <c r="H1380" s="89"/>
      <c r="I1380" s="83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83"/>
      <c r="H1381" s="89"/>
      <c r="I1381" s="83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83"/>
      <c r="H1382" s="89"/>
      <c r="I1382" s="83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83"/>
      <c r="H1383" s="89"/>
      <c r="I1383" s="83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83"/>
      <c r="H1384" s="89"/>
      <c r="I1384" s="83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83"/>
      <c r="H1385" s="89"/>
      <c r="I1385" s="83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83"/>
      <c r="H1386" s="89"/>
      <c r="I1386" s="83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83"/>
      <c r="H1387" s="89"/>
      <c r="I1387" s="83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83"/>
      <c r="H1388" s="89"/>
      <c r="I1388" s="83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83"/>
      <c r="H1389" s="89"/>
      <c r="I1389" s="83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83"/>
      <c r="H1390" s="89"/>
      <c r="I1390" s="83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83"/>
      <c r="H1391" s="89"/>
      <c r="I1391" s="83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83"/>
      <c r="H1392" s="89"/>
      <c r="I1392" s="83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83"/>
      <c r="H1393" s="89"/>
      <c r="I1393" s="83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83"/>
      <c r="H1394" s="89"/>
      <c r="I1394" s="83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83"/>
      <c r="H1395" s="89"/>
      <c r="I1395" s="83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83"/>
      <c r="H1396" s="89"/>
      <c r="I1396" s="83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83"/>
      <c r="H1397" s="89"/>
      <c r="I1397" s="83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83"/>
      <c r="H1398" s="89"/>
      <c r="I1398" s="83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83"/>
      <c r="H1399" s="89"/>
      <c r="I1399" s="83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83"/>
      <c r="H1400" s="89"/>
      <c r="I1400" s="83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83"/>
      <c r="H1401" s="89"/>
      <c r="I1401" s="83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83"/>
      <c r="H1402" s="89"/>
      <c r="I1402" s="83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83"/>
      <c r="H1403" s="89"/>
      <c r="I1403" s="83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83"/>
      <c r="H1404" s="89"/>
      <c r="I1404" s="83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83"/>
      <c r="H1405" s="89"/>
      <c r="I1405" s="83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83"/>
      <c r="H1406" s="89"/>
      <c r="I1406" s="83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83"/>
      <c r="H1407" s="89"/>
      <c r="I1407" s="83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83"/>
      <c r="H1408" s="89"/>
      <c r="I1408" s="83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83"/>
      <c r="H1409" s="89"/>
      <c r="I1409" s="83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83"/>
      <c r="H1410" s="89"/>
      <c r="I1410" s="83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83"/>
      <c r="H1411" s="89"/>
      <c r="I1411" s="83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83"/>
      <c r="H1412" s="89"/>
      <c r="I1412" s="83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83"/>
      <c r="H1413" s="89"/>
      <c r="I1413" s="83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83"/>
      <c r="H1414" s="89"/>
      <c r="I1414" s="83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83"/>
      <c r="H1415" s="89"/>
      <c r="I1415" s="83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83"/>
      <c r="H1416" s="89"/>
      <c r="I1416" s="83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83"/>
      <c r="H1417" s="89"/>
      <c r="I1417" s="83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83"/>
      <c r="H1418" s="89"/>
      <c r="I1418" s="83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83"/>
      <c r="H1419" s="89"/>
      <c r="I1419" s="83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83"/>
      <c r="H1420" s="89"/>
      <c r="I1420" s="83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83"/>
      <c r="H1421" s="89"/>
      <c r="I1421" s="83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83"/>
      <c r="H1422" s="89"/>
      <c r="I1422" s="83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83"/>
      <c r="H1423" s="89"/>
      <c r="I1423" s="83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83"/>
      <c r="H1424" s="89"/>
      <c r="I1424" s="83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83"/>
      <c r="H1425" s="89"/>
      <c r="I1425" s="83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83"/>
      <c r="H1426" s="89"/>
      <c r="I1426" s="83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83"/>
      <c r="H1427" s="89"/>
      <c r="I1427" s="83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83"/>
      <c r="H1428" s="89"/>
      <c r="I1428" s="83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83"/>
      <c r="H1429" s="89"/>
      <c r="I1429" s="83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83"/>
      <c r="H1430" s="89"/>
      <c r="I1430" s="83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83"/>
      <c r="H1431" s="89"/>
      <c r="I1431" s="83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83"/>
      <c r="H1432" s="89"/>
      <c r="I1432" s="83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83"/>
      <c r="H1433" s="89"/>
      <c r="I1433" s="83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83"/>
      <c r="H1434" s="89"/>
      <c r="I1434" s="83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83"/>
      <c r="H1435" s="89"/>
      <c r="I1435" s="83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83"/>
      <c r="H1436" s="89"/>
      <c r="I1436" s="83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83"/>
      <c r="H1437" s="89"/>
      <c r="I1437" s="83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83"/>
      <c r="H1438" s="89"/>
      <c r="I1438" s="83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83"/>
      <c r="H1439" s="89"/>
      <c r="I1439" s="83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83"/>
      <c r="H1440" s="89"/>
      <c r="I1440" s="83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83"/>
      <c r="H1441" s="89"/>
      <c r="I1441" s="83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83"/>
      <c r="H1442" s="89"/>
      <c r="I1442" s="83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83"/>
      <c r="H1443" s="89"/>
      <c r="I1443" s="83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83"/>
      <c r="H1444" s="89"/>
      <c r="I1444" s="83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83"/>
      <c r="H1445" s="89"/>
      <c r="I1445" s="83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83"/>
      <c r="H1446" s="89"/>
      <c r="I1446" s="83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83"/>
      <c r="H1447" s="89"/>
      <c r="I1447" s="83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83"/>
      <c r="H1448" s="89"/>
      <c r="I1448" s="83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83"/>
      <c r="H1449" s="89"/>
      <c r="I1449" s="83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83"/>
      <c r="H1450" s="89"/>
      <c r="I1450" s="83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83"/>
      <c r="H1451" s="89"/>
      <c r="I1451" s="83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83"/>
      <c r="H1452" s="89"/>
      <c r="I1452" s="83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83"/>
      <c r="H1453" s="89"/>
      <c r="I1453" s="83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83"/>
      <c r="H1454" s="89"/>
      <c r="I1454" s="83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83"/>
      <c r="H1455" s="89"/>
      <c r="I1455" s="83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83"/>
      <c r="H1456" s="89"/>
      <c r="I1456" s="83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83"/>
      <c r="H1457" s="89"/>
      <c r="I1457" s="83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83"/>
      <c r="H1458" s="89"/>
      <c r="I1458" s="83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83"/>
      <c r="H1459" s="89"/>
      <c r="I1459" s="83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83"/>
      <c r="H1460" s="89"/>
      <c r="I1460" s="83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83"/>
      <c r="H1461" s="89"/>
      <c r="I1461" s="83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83"/>
      <c r="H1462" s="89"/>
      <c r="I1462" s="83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83"/>
      <c r="H1463" s="89"/>
      <c r="I1463" s="83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83"/>
      <c r="H1464" s="89"/>
      <c r="I1464" s="83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83"/>
      <c r="H1465" s="89"/>
      <c r="I1465" s="83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83"/>
      <c r="H1466" s="89"/>
      <c r="I1466" s="83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83"/>
      <c r="H1467" s="89"/>
      <c r="I1467" s="83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83"/>
      <c r="H1468" s="89"/>
      <c r="I1468" s="83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83"/>
      <c r="H1469" s="89"/>
      <c r="I1469" s="83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83"/>
      <c r="H1470" s="89"/>
      <c r="I1470" s="83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83"/>
      <c r="H1471" s="89"/>
      <c r="I1471" s="83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83"/>
      <c r="H1472" s="89"/>
      <c r="I1472" s="83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83"/>
      <c r="H1473" s="89"/>
      <c r="I1473" s="83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83"/>
      <c r="H1474" s="89"/>
      <c r="I1474" s="83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83"/>
      <c r="H1475" s="89"/>
      <c r="I1475" s="83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83"/>
      <c r="H1476" s="89"/>
      <c r="I1476" s="83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83"/>
      <c r="H1477" s="89"/>
      <c r="I1477" s="83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83"/>
      <c r="H1478" s="89"/>
      <c r="I1478" s="83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83"/>
      <c r="H1479" s="89"/>
      <c r="I1479" s="83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83"/>
      <c r="H1480" s="89"/>
      <c r="I1480" s="83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83"/>
      <c r="H1481" s="89"/>
      <c r="I1481" s="83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83"/>
      <c r="H1482" s="89"/>
      <c r="I1482" s="83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83"/>
      <c r="H1483" s="89"/>
      <c r="I1483" s="83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83"/>
      <c r="H1484" s="89"/>
      <c r="I1484" s="83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83"/>
      <c r="H1485" s="89"/>
      <c r="I1485" s="83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83"/>
      <c r="H1486" s="89"/>
      <c r="I1486" s="83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83"/>
      <c r="H1487" s="89"/>
      <c r="I1487" s="83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83"/>
      <c r="H1488" s="89"/>
      <c r="I1488" s="83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83"/>
      <c r="H1489" s="89"/>
      <c r="I1489" s="83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83"/>
      <c r="H1490" s="89"/>
      <c r="I1490" s="83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83"/>
      <c r="H1491" s="89"/>
      <c r="I1491" s="83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83"/>
      <c r="H1492" s="89"/>
      <c r="I1492" s="83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83"/>
      <c r="H1493" s="89"/>
      <c r="I1493" s="83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83"/>
      <c r="H1494" s="89"/>
      <c r="I1494" s="83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83"/>
      <c r="H1495" s="89"/>
      <c r="I1495" s="83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83"/>
      <c r="H1496" s="89"/>
      <c r="I1496" s="83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83"/>
      <c r="H1497" s="89"/>
      <c r="I1497" s="83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83"/>
      <c r="H1498" s="89"/>
      <c r="I1498" s="83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83"/>
      <c r="H1499" s="89"/>
      <c r="I1499" s="83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83"/>
      <c r="H1500" s="89"/>
      <c r="I1500" s="83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83"/>
      <c r="H1501" s="89"/>
      <c r="I1501" s="83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83"/>
      <c r="H1502" s="89"/>
      <c r="I1502" s="83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83"/>
      <c r="H1503" s="89"/>
      <c r="I1503" s="83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83"/>
      <c r="H1504" s="89"/>
      <c r="I1504" s="83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83"/>
      <c r="H1505" s="89"/>
      <c r="I1505" s="83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83"/>
      <c r="H1506" s="89"/>
      <c r="I1506" s="83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83"/>
      <c r="H1507" s="89"/>
      <c r="I1507" s="83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83"/>
      <c r="H1508" s="89"/>
      <c r="I1508" s="83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83"/>
      <c r="H1509" s="89"/>
      <c r="I1509" s="83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83"/>
      <c r="H1510" s="89"/>
      <c r="I1510" s="83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83"/>
      <c r="H1511" s="89"/>
      <c r="I1511" s="83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83"/>
      <c r="H1512" s="89"/>
      <c r="I1512" s="83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83"/>
      <c r="H1513" s="89"/>
      <c r="I1513" s="83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83"/>
      <c r="H1514" s="89"/>
      <c r="I1514" s="83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83"/>
      <c r="H1515" s="89"/>
      <c r="I1515" s="83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83"/>
      <c r="H1516" s="89"/>
      <c r="I1516" s="83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83"/>
      <c r="H1517" s="89"/>
      <c r="I1517" s="83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83"/>
      <c r="H1518" s="89"/>
      <c r="I1518" s="83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83"/>
      <c r="H1519" s="89"/>
      <c r="I1519" s="83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83"/>
      <c r="H1520" s="89"/>
      <c r="I1520" s="83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83"/>
      <c r="H1521" s="89"/>
      <c r="I1521" s="83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83"/>
      <c r="H1522" s="89"/>
      <c r="I1522" s="83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83"/>
      <c r="H1523" s="89"/>
      <c r="I1523" s="83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83"/>
      <c r="H1524" s="89"/>
      <c r="I1524" s="83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83"/>
      <c r="H1525" s="89"/>
      <c r="I1525" s="83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83"/>
      <c r="H1526" s="89"/>
      <c r="I1526" s="83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83"/>
      <c r="H1527" s="89"/>
      <c r="I1527" s="83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83"/>
      <c r="H1528" s="89"/>
      <c r="I1528" s="83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83"/>
      <c r="H1529" s="89"/>
      <c r="I1529" s="83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83"/>
      <c r="H1530" s="89"/>
      <c r="I1530" s="83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83"/>
      <c r="H1531" s="89"/>
      <c r="I1531" s="83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83"/>
      <c r="H1532" s="89"/>
      <c r="I1532" s="83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83"/>
      <c r="H1533" s="89"/>
      <c r="I1533" s="83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83"/>
      <c r="H1534" s="89"/>
      <c r="I1534" s="83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83"/>
      <c r="H1535" s="89"/>
      <c r="I1535" s="83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83"/>
      <c r="H1536" s="89"/>
      <c r="I1536" s="83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83"/>
      <c r="H1537" s="89"/>
      <c r="I1537" s="83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83"/>
      <c r="H1538" s="89"/>
      <c r="I1538" s="83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83"/>
      <c r="H1539" s="89"/>
      <c r="I1539" s="83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83"/>
      <c r="H1540" s="89"/>
      <c r="I1540" s="83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83"/>
      <c r="H1541" s="89"/>
      <c r="I1541" s="83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83"/>
      <c r="H1542" s="89"/>
      <c r="I1542" s="83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83"/>
      <c r="H1543" s="89"/>
      <c r="I1543" s="83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83"/>
      <c r="H1544" s="89"/>
      <c r="I1544" s="83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83"/>
      <c r="H1545" s="89"/>
      <c r="I1545" s="83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83"/>
      <c r="H1546" s="89"/>
      <c r="I1546" s="83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83"/>
      <c r="H1547" s="89"/>
      <c r="I1547" s="83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83"/>
      <c r="H1548" s="89"/>
      <c r="I1548" s="83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83"/>
      <c r="H1549" s="89"/>
      <c r="I1549" s="83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83"/>
      <c r="H1550" s="89"/>
      <c r="I1550" s="83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83"/>
      <c r="H1551" s="89"/>
      <c r="I1551" s="83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83"/>
      <c r="H1552" s="89"/>
      <c r="I1552" s="83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83"/>
      <c r="H1553" s="89"/>
      <c r="I1553" s="83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83"/>
      <c r="H1554" s="89"/>
      <c r="I1554" s="83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83"/>
      <c r="H1555" s="89"/>
      <c r="I1555" s="83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83"/>
      <c r="H1556" s="89"/>
      <c r="I1556" s="83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83"/>
      <c r="H1557" s="89"/>
      <c r="I1557" s="83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83"/>
      <c r="H1558" s="89"/>
      <c r="I1558" s="83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83"/>
      <c r="H1559" s="89"/>
      <c r="I1559" s="83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83"/>
      <c r="H1560" s="89"/>
      <c r="I1560" s="83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83"/>
      <c r="H1561" s="89"/>
      <c r="I1561" s="83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83"/>
      <c r="H1562" s="89"/>
      <c r="I1562" s="83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83"/>
      <c r="H1563" s="89"/>
      <c r="I1563" s="83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83"/>
      <c r="H1564" s="89"/>
      <c r="I1564" s="83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83"/>
      <c r="H1565" s="89"/>
      <c r="I1565" s="83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83"/>
      <c r="H1566" s="89"/>
      <c r="I1566" s="83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83"/>
      <c r="H1567" s="89"/>
      <c r="I1567" s="83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83"/>
      <c r="H1568" s="89"/>
      <c r="I1568" s="83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83"/>
      <c r="H1569" s="89"/>
      <c r="I1569" s="83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83"/>
      <c r="H1570" s="89"/>
      <c r="I1570" s="83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83"/>
      <c r="H1571" s="89"/>
      <c r="I1571" s="83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83"/>
      <c r="H1572" s="89"/>
      <c r="I1572" s="83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83"/>
      <c r="H1573" s="89"/>
      <c r="I1573" s="83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83"/>
      <c r="H1574" s="89"/>
      <c r="I1574" s="83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83"/>
      <c r="H1575" s="89"/>
      <c r="I1575" s="83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83"/>
      <c r="H1576" s="89"/>
      <c r="I1576" s="83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83"/>
      <c r="H1577" s="89"/>
      <c r="I1577" s="83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83"/>
      <c r="H1578" s="89"/>
      <c r="I1578" s="83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83"/>
      <c r="H1579" s="89"/>
      <c r="I1579" s="83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83"/>
      <c r="H1580" s="89"/>
      <c r="I1580" s="83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83"/>
      <c r="H1581" s="89"/>
      <c r="I1581" s="83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83"/>
      <c r="H1582" s="89"/>
      <c r="I1582" s="83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83"/>
      <c r="H1583" s="89"/>
      <c r="I1583" s="83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83"/>
      <c r="H1584" s="89"/>
      <c r="I1584" s="83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83"/>
      <c r="H1585" s="89"/>
      <c r="I1585" s="83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83"/>
      <c r="H1586" s="89"/>
      <c r="I1586" s="83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83"/>
      <c r="H1587" s="89"/>
      <c r="I1587" s="83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83"/>
      <c r="H1588" s="89"/>
      <c r="I1588" s="83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83"/>
      <c r="H1589" s="89"/>
      <c r="I1589" s="83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83"/>
      <c r="H1590" s="89"/>
      <c r="I1590" s="83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83"/>
      <c r="H1591" s="89"/>
      <c r="I1591" s="83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83"/>
      <c r="H1592" s="89"/>
      <c r="I1592" s="83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83"/>
      <c r="H1593" s="89"/>
      <c r="I1593" s="83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83"/>
      <c r="H1594" s="89"/>
      <c r="I1594" s="83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83"/>
      <c r="H1595" s="89"/>
      <c r="I1595" s="83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83"/>
      <c r="H1596" s="89"/>
      <c r="I1596" s="83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83"/>
      <c r="H1597" s="89"/>
      <c r="I1597" s="83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83"/>
      <c r="H1598" s="89"/>
      <c r="I1598" s="83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83"/>
      <c r="H1599" s="89"/>
      <c r="I1599" s="83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83"/>
      <c r="H1600" s="89"/>
      <c r="I1600" s="83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83"/>
      <c r="H1601" s="89"/>
      <c r="I1601" s="83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83"/>
      <c r="H1602" s="89"/>
      <c r="I1602" s="83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83"/>
      <c r="H1603" s="89"/>
      <c r="I1603" s="83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83"/>
      <c r="H1604" s="89"/>
      <c r="I1604" s="83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83"/>
      <c r="H1605" s="89"/>
      <c r="I1605" s="83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83"/>
      <c r="H1606" s="89"/>
      <c r="I1606" s="83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83"/>
      <c r="H1607" s="89"/>
      <c r="I1607" s="83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83"/>
      <c r="H1608" s="89"/>
      <c r="I1608" s="83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83"/>
      <c r="H1609" s="89"/>
      <c r="I1609" s="83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83"/>
      <c r="H1610" s="89"/>
      <c r="I1610" s="83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83"/>
      <c r="H1611" s="89"/>
      <c r="I1611" s="83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83"/>
      <c r="H1612" s="89"/>
      <c r="I1612" s="83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83"/>
      <c r="H1613" s="89"/>
      <c r="I1613" s="83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83"/>
      <c r="H1614" s="89"/>
      <c r="I1614" s="83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83"/>
      <c r="H1615" s="89"/>
      <c r="I1615" s="83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83"/>
      <c r="H1616" s="89"/>
      <c r="I1616" s="83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83"/>
      <c r="H1617" s="89"/>
      <c r="I1617" s="83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83"/>
      <c r="H1618" s="89"/>
      <c r="I1618" s="83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83"/>
      <c r="H1619" s="89"/>
      <c r="I1619" s="83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83"/>
      <c r="H1620" s="89"/>
      <c r="I1620" s="83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83"/>
      <c r="H1621" s="89"/>
      <c r="I1621" s="83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83"/>
      <c r="H1622" s="89"/>
      <c r="I1622" s="83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83"/>
      <c r="H1623" s="89"/>
      <c r="I1623" s="83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83"/>
      <c r="H1624" s="89"/>
      <c r="I1624" s="83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83"/>
      <c r="H1625" s="89"/>
      <c r="I1625" s="83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83"/>
      <c r="H1626" s="89"/>
      <c r="I1626" s="83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83"/>
      <c r="H1627" s="89"/>
      <c r="I1627" s="83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83"/>
      <c r="H1628" s="89"/>
      <c r="I1628" s="83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83"/>
      <c r="H1629" s="89"/>
      <c r="I1629" s="83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83"/>
      <c r="H1630" s="89"/>
      <c r="I1630" s="83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83"/>
      <c r="H1631" s="89"/>
      <c r="I1631" s="83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83"/>
      <c r="H1632" s="89"/>
      <c r="I1632" s="83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83"/>
      <c r="H1633" s="89"/>
      <c r="I1633" s="83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83"/>
      <c r="H1634" s="89"/>
      <c r="I1634" s="83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83"/>
      <c r="H1635" s="89"/>
      <c r="I1635" s="83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83"/>
      <c r="H1636" s="89"/>
      <c r="I1636" s="83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83"/>
      <c r="H1637" s="89"/>
      <c r="I1637" s="83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83"/>
      <c r="H1638" s="89"/>
      <c r="I1638" s="83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83"/>
      <c r="H1639" s="89"/>
      <c r="I1639" s="83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83"/>
      <c r="H1640" s="89"/>
      <c r="I1640" s="83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83"/>
      <c r="H1641" s="89"/>
      <c r="I1641" s="83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83"/>
      <c r="H1642" s="89"/>
      <c r="I1642" s="83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83"/>
      <c r="H1643" s="89"/>
      <c r="I1643" s="83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83"/>
      <c r="H1644" s="89"/>
      <c r="I1644" s="83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83"/>
      <c r="H1645" s="89"/>
      <c r="I1645" s="83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83"/>
      <c r="H1646" s="89"/>
      <c r="I1646" s="83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83"/>
      <c r="H1647" s="89"/>
      <c r="I1647" s="83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83"/>
      <c r="H1648" s="89"/>
      <c r="I1648" s="83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83"/>
      <c r="H1649" s="89"/>
      <c r="I1649" s="83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83"/>
      <c r="H1650" s="89"/>
      <c r="I1650" s="83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83"/>
      <c r="H1651" s="89"/>
      <c r="I1651" s="83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83"/>
      <c r="H1652" s="89"/>
      <c r="I1652" s="83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83"/>
      <c r="H1653" s="89"/>
      <c r="I1653" s="83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83"/>
      <c r="H1654" s="89"/>
      <c r="I1654" s="83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83"/>
      <c r="H1655" s="89"/>
      <c r="I1655" s="83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83"/>
      <c r="H1656" s="89"/>
      <c r="I1656" s="83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83"/>
      <c r="H1657" s="89"/>
      <c r="I1657" s="83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83"/>
      <c r="H1658" s="89"/>
      <c r="I1658" s="83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83"/>
      <c r="H1659" s="89"/>
      <c r="I1659" s="83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83"/>
      <c r="H1660" s="89"/>
      <c r="I1660" s="83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83"/>
      <c r="H1661" s="89"/>
      <c r="I1661" s="83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83"/>
      <c r="H1662" s="89"/>
      <c r="I1662" s="83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83"/>
      <c r="H1663" s="89"/>
      <c r="I1663" s="83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83"/>
      <c r="H1664" s="89"/>
      <c r="I1664" s="83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83"/>
      <c r="H1665" s="89"/>
      <c r="I1665" s="83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83"/>
      <c r="H1666" s="89"/>
      <c r="I1666" s="83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83"/>
      <c r="H1667" s="89"/>
      <c r="I1667" s="83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83"/>
      <c r="H1668" s="89"/>
      <c r="I1668" s="83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83"/>
      <c r="H1669" s="89"/>
      <c r="I1669" s="83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83"/>
      <c r="H1670" s="89"/>
      <c r="I1670" s="83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83"/>
      <c r="H1671" s="89"/>
      <c r="I1671" s="83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83"/>
      <c r="H1672" s="89"/>
      <c r="I1672" s="83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83"/>
      <c r="H1673" s="89"/>
      <c r="I1673" s="83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83"/>
      <c r="H1674" s="89"/>
      <c r="I1674" s="83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83"/>
      <c r="H1675" s="89"/>
      <c r="I1675" s="83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83"/>
      <c r="H1676" s="89"/>
      <c r="I1676" s="83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83"/>
      <c r="H1677" s="89"/>
      <c r="I1677" s="83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83"/>
      <c r="H1678" s="89"/>
      <c r="I1678" s="83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83"/>
      <c r="H1679" s="89"/>
      <c r="I1679" s="83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83"/>
      <c r="H1680" s="89"/>
      <c r="I1680" s="83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83"/>
      <c r="H1681" s="89"/>
      <c r="I1681" s="83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83"/>
      <c r="H1682" s="89"/>
      <c r="I1682" s="83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83"/>
      <c r="H1683" s="89"/>
      <c r="I1683" s="83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83"/>
      <c r="H1684" s="89"/>
      <c r="I1684" s="83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83"/>
      <c r="H1685" s="89"/>
      <c r="I1685" s="83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83"/>
      <c r="H1686" s="89"/>
      <c r="I1686" s="83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83"/>
      <c r="H1687" s="89"/>
      <c r="I1687" s="83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83"/>
      <c r="H1688" s="89"/>
      <c r="I1688" s="83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83"/>
      <c r="H1689" s="89"/>
      <c r="I1689" s="83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83"/>
      <c r="H1690" s="89"/>
      <c r="I1690" s="83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83"/>
      <c r="H1691" s="89"/>
      <c r="I1691" s="83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83"/>
      <c r="H1692" s="89"/>
      <c r="I1692" s="83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83"/>
      <c r="H1693" s="89"/>
      <c r="I1693" s="83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83"/>
      <c r="H1694" s="89"/>
      <c r="I1694" s="83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83"/>
      <c r="H1695" s="89"/>
      <c r="I1695" s="83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83"/>
      <c r="H1696" s="89"/>
      <c r="I1696" s="83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83"/>
      <c r="H1697" s="89"/>
      <c r="I1697" s="83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83"/>
      <c r="H1698" s="89"/>
      <c r="I1698" s="83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83"/>
      <c r="H1699" s="89"/>
      <c r="I1699" s="83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83"/>
      <c r="H1700" s="89"/>
      <c r="I1700" s="83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83"/>
      <c r="H1701" s="89"/>
      <c r="I1701" s="83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83"/>
      <c r="H1702" s="89"/>
      <c r="I1702" s="83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83"/>
      <c r="H1703" s="89"/>
      <c r="I1703" s="83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83"/>
      <c r="H1704" s="89"/>
      <c r="I1704" s="83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83"/>
      <c r="H1705" s="89"/>
      <c r="I1705" s="83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83"/>
      <c r="H1706" s="89"/>
      <c r="I1706" s="83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83"/>
      <c r="H1707" s="89"/>
      <c r="I1707" s="83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83"/>
      <c r="H1708" s="89"/>
      <c r="I1708" s="83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83"/>
      <c r="H1709" s="89"/>
      <c r="I1709" s="83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83"/>
      <c r="H1710" s="89"/>
      <c r="I1710" s="83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83"/>
      <c r="H1711" s="89"/>
      <c r="I1711" s="83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83"/>
      <c r="H1712" s="89"/>
      <c r="I1712" s="83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83"/>
      <c r="H1713" s="89"/>
      <c r="I1713" s="83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83"/>
      <c r="H1714" s="89"/>
      <c r="I1714" s="83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83"/>
      <c r="H1715" s="89"/>
      <c r="I1715" s="83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83"/>
      <c r="H1716" s="89"/>
      <c r="I1716" s="83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83"/>
      <c r="H1717" s="89"/>
      <c r="I1717" s="83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83"/>
      <c r="H1718" s="89"/>
      <c r="I1718" s="83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83"/>
      <c r="H1719" s="89"/>
      <c r="I1719" s="83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83"/>
      <c r="H1720" s="89"/>
      <c r="I1720" s="83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83"/>
      <c r="H1721" s="89"/>
      <c r="I1721" s="83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83"/>
      <c r="H1722" s="89"/>
      <c r="I1722" s="83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83"/>
      <c r="H1723" s="89"/>
      <c r="I1723" s="83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83"/>
      <c r="H1724" s="89"/>
      <c r="I1724" s="83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83"/>
      <c r="H1725" s="89"/>
      <c r="I1725" s="83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83"/>
      <c r="H1726" s="89"/>
      <c r="I1726" s="83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83"/>
      <c r="H1727" s="89"/>
      <c r="I1727" s="83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83"/>
      <c r="H1728" s="89"/>
      <c r="I1728" s="83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83"/>
      <c r="H1729" s="89"/>
      <c r="I1729" s="83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83"/>
      <c r="H1730" s="89"/>
      <c r="I1730" s="83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83"/>
      <c r="H1731" s="89"/>
      <c r="I1731" s="83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83"/>
      <c r="H1732" s="89"/>
      <c r="I1732" s="83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83"/>
      <c r="H1733" s="89"/>
      <c r="I1733" s="83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83"/>
      <c r="H1734" s="89"/>
      <c r="I1734" s="83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83"/>
      <c r="H1735" s="89"/>
      <c r="I1735" s="83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83"/>
      <c r="H1736" s="89"/>
      <c r="I1736" s="83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83"/>
      <c r="H1737" s="89"/>
      <c r="I1737" s="83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83"/>
      <c r="H1738" s="89"/>
      <c r="I1738" s="83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83"/>
      <c r="H1739" s="89"/>
      <c r="I1739" s="83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83"/>
      <c r="H1740" s="89"/>
      <c r="I1740" s="83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83"/>
      <c r="H1741" s="89"/>
      <c r="I1741" s="83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83"/>
      <c r="H1742" s="89"/>
      <c r="I1742" s="83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83"/>
      <c r="H1743" s="89"/>
      <c r="I1743" s="83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83"/>
      <c r="H1744" s="89"/>
      <c r="I1744" s="83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83"/>
      <c r="H1745" s="89"/>
      <c r="I1745" s="83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83"/>
      <c r="H1746" s="89"/>
      <c r="I1746" s="83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83"/>
      <c r="H1747" s="89"/>
      <c r="I1747" s="83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83"/>
      <c r="H1748" s="89"/>
      <c r="I1748" s="83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83"/>
      <c r="H1749" s="89"/>
      <c r="I1749" s="83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83"/>
      <c r="H1750" s="89"/>
      <c r="I1750" s="83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83"/>
      <c r="H1751" s="89"/>
      <c r="I1751" s="83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83"/>
      <c r="H1752" s="89"/>
      <c r="I1752" s="83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83"/>
      <c r="H1753" s="89"/>
      <c r="I1753" s="83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83"/>
      <c r="H1754" s="89"/>
      <c r="I1754" s="83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83"/>
      <c r="H1755" s="89"/>
      <c r="I1755" s="83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83"/>
      <c r="H1756" s="89"/>
      <c r="I1756" s="83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83"/>
      <c r="H1757" s="89"/>
      <c r="I1757" s="83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83"/>
      <c r="H1758" s="89"/>
      <c r="I1758" s="83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83"/>
      <c r="H1759" s="89"/>
      <c r="I1759" s="83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83"/>
      <c r="H1760" s="89"/>
      <c r="I1760" s="83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83"/>
      <c r="H1761" s="89"/>
      <c r="I1761" s="83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83"/>
      <c r="H1762" s="89"/>
      <c r="I1762" s="83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83"/>
      <c r="H1763" s="89"/>
      <c r="I1763" s="83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83"/>
      <c r="H1764" s="89"/>
      <c r="I1764" s="83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83"/>
      <c r="H1765" s="89"/>
      <c r="I1765" s="83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83"/>
      <c r="H1766" s="89"/>
      <c r="I1766" s="83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83"/>
      <c r="H1767" s="89"/>
      <c r="I1767" s="83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83"/>
      <c r="H1768" s="89"/>
      <c r="I1768" s="83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83"/>
      <c r="H1769" s="89"/>
      <c r="I1769" s="83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83"/>
      <c r="H1770" s="89"/>
      <c r="I1770" s="83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83"/>
      <c r="H1771" s="89"/>
      <c r="I1771" s="83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83"/>
      <c r="H1772" s="89"/>
      <c r="I1772" s="83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83"/>
      <c r="H1773" s="89"/>
      <c r="I1773" s="83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83"/>
      <c r="H1774" s="89"/>
      <c r="I1774" s="83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83"/>
      <c r="H1775" s="89"/>
      <c r="I1775" s="83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83"/>
      <c r="H1776" s="89"/>
      <c r="I1776" s="83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83"/>
      <c r="H1777" s="89"/>
      <c r="I1777" s="83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83"/>
      <c r="H1778" s="89"/>
      <c r="I1778" s="83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83"/>
      <c r="H1779" s="89"/>
      <c r="I1779" s="83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83"/>
      <c r="H1780" s="89"/>
      <c r="I1780" s="83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83"/>
      <c r="H1781" s="89"/>
      <c r="I1781" s="83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83"/>
      <c r="H1782" s="89"/>
      <c r="I1782" s="83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83"/>
      <c r="H1783" s="89"/>
      <c r="I1783" s="83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83"/>
      <c r="H1784" s="89"/>
      <c r="I1784" s="83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83"/>
      <c r="H1785" s="89"/>
      <c r="I1785" s="83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83"/>
      <c r="H1786" s="89"/>
      <c r="I1786" s="83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83"/>
      <c r="H1787" s="89"/>
      <c r="I1787" s="83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83"/>
      <c r="H1788" s="89"/>
      <c r="I1788" s="83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83"/>
      <c r="H1789" s="89"/>
      <c r="I1789" s="83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83"/>
      <c r="H1790" s="89"/>
      <c r="I1790" s="83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83"/>
      <c r="H1791" s="89"/>
      <c r="I1791" s="83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83"/>
      <c r="H1792" s="89"/>
      <c r="I1792" s="83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83"/>
      <c r="H1793" s="89"/>
      <c r="I1793" s="83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83"/>
      <c r="H1794" s="89"/>
      <c r="I1794" s="83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83"/>
      <c r="H1795" s="89"/>
      <c r="I1795" s="83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83"/>
      <c r="H1796" s="89"/>
      <c r="I1796" s="83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83"/>
      <c r="H1797" s="89"/>
      <c r="I1797" s="83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83"/>
      <c r="H1798" s="89"/>
      <c r="I1798" s="83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83"/>
      <c r="H1799" s="89"/>
      <c r="I1799" s="83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83"/>
      <c r="H1800" s="89"/>
      <c r="I1800" s="83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83"/>
      <c r="H1801" s="89"/>
      <c r="I1801" s="83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83"/>
      <c r="H1802" s="89"/>
      <c r="I1802" s="83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83"/>
      <c r="H1803" s="89"/>
      <c r="I1803" s="83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83"/>
      <c r="H1804" s="89"/>
      <c r="I1804" s="83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83"/>
      <c r="H1805" s="89"/>
      <c r="I1805" s="83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83"/>
      <c r="H1806" s="89"/>
      <c r="I1806" s="83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83"/>
      <c r="H1807" s="89"/>
      <c r="I1807" s="83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83"/>
      <c r="H1808" s="89"/>
      <c r="I1808" s="83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83"/>
      <c r="H1809" s="89"/>
      <c r="I1809" s="83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83"/>
      <c r="H1810" s="89"/>
      <c r="I1810" s="83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83"/>
      <c r="H1811" s="89"/>
      <c r="I1811" s="83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83"/>
      <c r="H1812" s="89"/>
      <c r="I1812" s="83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83"/>
      <c r="H1813" s="89"/>
      <c r="I1813" s="83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83"/>
      <c r="H1814" s="89"/>
      <c r="I1814" s="83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83"/>
      <c r="H1815" s="89"/>
      <c r="I1815" s="83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83"/>
      <c r="H1816" s="89"/>
      <c r="I1816" s="83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83"/>
      <c r="H1817" s="89"/>
      <c r="I1817" s="83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83"/>
      <c r="H1818" s="89"/>
      <c r="I1818" s="83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83"/>
      <c r="H1819" s="89"/>
      <c r="I1819" s="83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83"/>
      <c r="H1820" s="89"/>
      <c r="I1820" s="83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83"/>
      <c r="H1821" s="89"/>
      <c r="I1821" s="83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83"/>
      <c r="H1822" s="89"/>
      <c r="I1822" s="83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83"/>
      <c r="H1823" s="89"/>
      <c r="I1823" s="83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83"/>
      <c r="H1824" s="89"/>
      <c r="I1824" s="83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83"/>
      <c r="H1825" s="89"/>
      <c r="I1825" s="83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83"/>
      <c r="H1826" s="89"/>
      <c r="I1826" s="83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83"/>
      <c r="H1827" s="89"/>
      <c r="I1827" s="83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83"/>
      <c r="H1828" s="89"/>
      <c r="I1828" s="83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83"/>
      <c r="H1829" s="89"/>
      <c r="I1829" s="83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83"/>
      <c r="H1830" s="89"/>
      <c r="I1830" s="83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83"/>
      <c r="H1831" s="89"/>
      <c r="I1831" s="83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83"/>
      <c r="H1832" s="89"/>
      <c r="I1832" s="83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83"/>
      <c r="H1833" s="89"/>
      <c r="I1833" s="83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83"/>
      <c r="H1834" s="89"/>
      <c r="I1834" s="83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83"/>
      <c r="H1835" s="89"/>
      <c r="I1835" s="83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83"/>
      <c r="H1836" s="89"/>
      <c r="I1836" s="83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83"/>
      <c r="H1837" s="89"/>
      <c r="I1837" s="83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83"/>
      <c r="H1838" s="89"/>
      <c r="I1838" s="83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83"/>
      <c r="H1839" s="89"/>
      <c r="I1839" s="83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83"/>
      <c r="H1840" s="89"/>
      <c r="I1840" s="83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83"/>
      <c r="H1841" s="89"/>
      <c r="I1841" s="83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83"/>
      <c r="H1842" s="89"/>
      <c r="I1842" s="83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83"/>
      <c r="H1843" s="89"/>
      <c r="I1843" s="83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83"/>
      <c r="H1844" s="89"/>
      <c r="I1844" s="83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83"/>
      <c r="H1845" s="89"/>
      <c r="I1845" s="83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83"/>
      <c r="H1846" s="89"/>
      <c r="I1846" s="83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83"/>
      <c r="H1847" s="89"/>
      <c r="I1847" s="83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83"/>
      <c r="H1848" s="89"/>
      <c r="I1848" s="83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83"/>
      <c r="H1849" s="89"/>
      <c r="I1849" s="83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83"/>
      <c r="H1850" s="89"/>
      <c r="I1850" s="83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83"/>
      <c r="H1851" s="89"/>
      <c r="I1851" s="83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83"/>
      <c r="H1852" s="89"/>
      <c r="I1852" s="83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83"/>
      <c r="H1853" s="89"/>
      <c r="I1853" s="83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83"/>
      <c r="H1854" s="89"/>
      <c r="I1854" s="83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83"/>
      <c r="H1855" s="89"/>
      <c r="I1855" s="83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83"/>
      <c r="H1856" s="89"/>
      <c r="I1856" s="83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83"/>
      <c r="H1857" s="89"/>
      <c r="I1857" s="83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83"/>
      <c r="H1858" s="89"/>
      <c r="I1858" s="83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83"/>
      <c r="H1859" s="89"/>
      <c r="I1859" s="83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83"/>
      <c r="H1860" s="89"/>
      <c r="I1860" s="83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83"/>
      <c r="H1861" s="89"/>
      <c r="I1861" s="83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83"/>
      <c r="H1862" s="89"/>
      <c r="I1862" s="83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83"/>
      <c r="H1863" s="89"/>
      <c r="I1863" s="83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83"/>
      <c r="H1864" s="89"/>
      <c r="I1864" s="83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83"/>
      <c r="H1865" s="89"/>
      <c r="I1865" s="83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83"/>
      <c r="H1866" s="89"/>
      <c r="I1866" s="83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83"/>
      <c r="H1867" s="89"/>
      <c r="I1867" s="83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83"/>
      <c r="H1868" s="89"/>
      <c r="I1868" s="83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83"/>
      <c r="H1869" s="89"/>
      <c r="I1869" s="83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83"/>
      <c r="H1870" s="89"/>
      <c r="I1870" s="83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83"/>
      <c r="H1871" s="89"/>
      <c r="I1871" s="83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83"/>
      <c r="H1872" s="89"/>
      <c r="I1872" s="83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83"/>
      <c r="H1873" s="89"/>
      <c r="I1873" s="83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83"/>
      <c r="H1874" s="89"/>
      <c r="I1874" s="83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83"/>
      <c r="H1875" s="89"/>
      <c r="I1875" s="83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83"/>
      <c r="H1876" s="89"/>
      <c r="I1876" s="83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83"/>
      <c r="H1877" s="89"/>
      <c r="I1877" s="83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83"/>
      <c r="H1878" s="89"/>
      <c r="I1878" s="83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83"/>
      <c r="H1879" s="89"/>
      <c r="I1879" s="83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83"/>
      <c r="H1880" s="89"/>
      <c r="I1880" s="83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83"/>
      <c r="H1881" s="89"/>
      <c r="I1881" s="83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83"/>
      <c r="H1882" s="89"/>
      <c r="I1882" s="83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83"/>
      <c r="H1883" s="89"/>
      <c r="I1883" s="83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83"/>
      <c r="H1884" s="89"/>
      <c r="I1884" s="83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83"/>
      <c r="H1885" s="89"/>
      <c r="I1885" s="83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83"/>
      <c r="H1886" s="89"/>
      <c r="I1886" s="83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83"/>
      <c r="H1887" s="89"/>
      <c r="I1887" s="83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83"/>
      <c r="H1888" s="89"/>
      <c r="I1888" s="83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83"/>
      <c r="H1889" s="89"/>
      <c r="I1889" s="83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83"/>
      <c r="H1890" s="89"/>
      <c r="I1890" s="83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83"/>
      <c r="H1891" s="89"/>
      <c r="I1891" s="83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83"/>
      <c r="H1892" s="89"/>
      <c r="I1892" s="83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83"/>
      <c r="H1893" s="89"/>
      <c r="I1893" s="83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83"/>
      <c r="H1894" s="89"/>
      <c r="I1894" s="83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83"/>
      <c r="H1895" s="89"/>
      <c r="I1895" s="83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83"/>
      <c r="H1896" s="89"/>
      <c r="I1896" s="83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83"/>
      <c r="H1897" s="89"/>
      <c r="I1897" s="83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83"/>
      <c r="H1898" s="89"/>
      <c r="I1898" s="83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83"/>
      <c r="H1899" s="89"/>
      <c r="I1899" s="83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83"/>
      <c r="H1900" s="89"/>
      <c r="I1900" s="83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83"/>
      <c r="H1901" s="89"/>
      <c r="I1901" s="83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83"/>
      <c r="H1902" s="89"/>
      <c r="I1902" s="83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83"/>
      <c r="H1903" s="89"/>
      <c r="I1903" s="83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83"/>
      <c r="H1904" s="89"/>
      <c r="I1904" s="83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83"/>
      <c r="H1905" s="89"/>
      <c r="I1905" s="83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83"/>
      <c r="H1906" s="89"/>
      <c r="I1906" s="83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83"/>
      <c r="H1907" s="89"/>
      <c r="I1907" s="83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83"/>
      <c r="H1908" s="89"/>
      <c r="I1908" s="83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83"/>
      <c r="H1909" s="89"/>
      <c r="I1909" s="83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83"/>
      <c r="H1910" s="89"/>
      <c r="I1910" s="83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83"/>
      <c r="H1911" s="89"/>
      <c r="I1911" s="83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83"/>
      <c r="H1912" s="89"/>
      <c r="I1912" s="83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83"/>
      <c r="H1913" s="89"/>
      <c r="I1913" s="83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83"/>
      <c r="H1914" s="89"/>
      <c r="I1914" s="83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83"/>
      <c r="H1915" s="89"/>
      <c r="I1915" s="83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83"/>
      <c r="H1916" s="89"/>
      <c r="I1916" s="83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83"/>
      <c r="H1917" s="89"/>
      <c r="I1917" s="83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83"/>
      <c r="H1918" s="89"/>
      <c r="I1918" s="83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83"/>
      <c r="H1919" s="89"/>
      <c r="I1919" s="83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83"/>
      <c r="H1920" s="89"/>
      <c r="I1920" s="83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83"/>
      <c r="H1921" s="89"/>
      <c r="I1921" s="83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83"/>
      <c r="H1922" s="89"/>
      <c r="I1922" s="83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83"/>
      <c r="H1923" s="89"/>
      <c r="I1923" s="83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83"/>
      <c r="H1924" s="89"/>
      <c r="I1924" s="83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83"/>
      <c r="H1925" s="89"/>
      <c r="I1925" s="83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83"/>
      <c r="H1926" s="89"/>
      <c r="I1926" s="83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83"/>
      <c r="H1927" s="89"/>
      <c r="I1927" s="83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83"/>
      <c r="H1928" s="89"/>
      <c r="I1928" s="83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83"/>
      <c r="H1929" s="89"/>
      <c r="I1929" s="83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83"/>
      <c r="H1930" s="89"/>
      <c r="I1930" s="83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83"/>
      <c r="H1931" s="89"/>
      <c r="I1931" s="83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83"/>
      <c r="H1932" s="89"/>
      <c r="I1932" s="83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83"/>
      <c r="H1933" s="89"/>
      <c r="I1933" s="83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83"/>
      <c r="H1934" s="89"/>
      <c r="I1934" s="83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83"/>
      <c r="H1935" s="89"/>
      <c r="I1935" s="83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83"/>
      <c r="H1936" s="89"/>
      <c r="I1936" s="83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83"/>
      <c r="H1937" s="89"/>
      <c r="I1937" s="83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83"/>
      <c r="H1938" s="89"/>
      <c r="I1938" s="83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83"/>
      <c r="H1939" s="89"/>
      <c r="I1939" s="83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83"/>
      <c r="H1940" s="89"/>
      <c r="I1940" s="83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83"/>
      <c r="H1941" s="89"/>
      <c r="I1941" s="83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83"/>
      <c r="H1942" s="89"/>
      <c r="I1942" s="83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83"/>
      <c r="H1943" s="89"/>
      <c r="I1943" s="83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83"/>
      <c r="H1944" s="89"/>
      <c r="I1944" s="83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83"/>
      <c r="H1945" s="89"/>
      <c r="I1945" s="83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83"/>
      <c r="H1946" s="89"/>
      <c r="I1946" s="83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83"/>
      <c r="H1947" s="89"/>
      <c r="I1947" s="83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83"/>
      <c r="H1948" s="89"/>
      <c r="I1948" s="83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83"/>
      <c r="H1949" s="89"/>
      <c r="I1949" s="83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83"/>
      <c r="H1950" s="89"/>
      <c r="I1950" s="83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83"/>
      <c r="H1951" s="89"/>
      <c r="I1951" s="83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83"/>
      <c r="H1952" s="89"/>
      <c r="I1952" s="83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83"/>
      <c r="H1953" s="89"/>
      <c r="I1953" s="83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83"/>
      <c r="H1954" s="89"/>
      <c r="I1954" s="83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83"/>
      <c r="H1955" s="89"/>
      <c r="I1955" s="83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83"/>
      <c r="H1956" s="89"/>
      <c r="I1956" s="83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83"/>
      <c r="H1957" s="89"/>
      <c r="I1957" s="83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83"/>
      <c r="H1958" s="89"/>
      <c r="I1958" s="83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83"/>
      <c r="H1959" s="89"/>
      <c r="I1959" s="83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83"/>
      <c r="H1960" s="89"/>
      <c r="I1960" s="83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83"/>
      <c r="H1961" s="89"/>
      <c r="I1961" s="83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83"/>
      <c r="H1962" s="89"/>
      <c r="I1962" s="83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83"/>
      <c r="H1963" s="89"/>
      <c r="I1963" s="83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83"/>
      <c r="H1964" s="89"/>
      <c r="I1964" s="83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83"/>
      <c r="H1965" s="89"/>
      <c r="I1965" s="83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83"/>
      <c r="H1966" s="89"/>
      <c r="I1966" s="83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83"/>
      <c r="H1967" s="89"/>
      <c r="I1967" s="83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83"/>
      <c r="H1968" s="89"/>
      <c r="I1968" s="83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83"/>
      <c r="H1969" s="89"/>
      <c r="I1969" s="83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83"/>
      <c r="H1970" s="89"/>
      <c r="I1970" s="83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83"/>
      <c r="H1971" s="89"/>
      <c r="I1971" s="83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83"/>
      <c r="H1972" s="89"/>
      <c r="I1972" s="83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83"/>
      <c r="H1973" s="89"/>
      <c r="I1973" s="83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83"/>
      <c r="H1974" s="89"/>
      <c r="I1974" s="83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83"/>
      <c r="H1975" s="89"/>
      <c r="I1975" s="83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83"/>
      <c r="H1976" s="89"/>
      <c r="I1976" s="83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83"/>
      <c r="H1977" s="89"/>
      <c r="I1977" s="83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83"/>
      <c r="H1978" s="89"/>
      <c r="I1978" s="83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83"/>
      <c r="H1979" s="89"/>
      <c r="I1979" s="83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83"/>
      <c r="H1980" s="89"/>
      <c r="I1980" s="83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83"/>
      <c r="H1981" s="89"/>
      <c r="I1981" s="83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83"/>
      <c r="H1982" s="89"/>
      <c r="I1982" s="83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83"/>
      <c r="H1983" s="89"/>
      <c r="I1983" s="83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83"/>
      <c r="H1984" s="89"/>
      <c r="I1984" s="83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83"/>
      <c r="H1985" s="89"/>
      <c r="I1985" s="83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83"/>
      <c r="H1986" s="89"/>
      <c r="I1986" s="83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83"/>
      <c r="H1987" s="89"/>
      <c r="I1987" s="83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83"/>
      <c r="H1988" s="89"/>
      <c r="I1988" s="83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83"/>
      <c r="H1989" s="89"/>
      <c r="I1989" s="83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83"/>
      <c r="H1990" s="89"/>
      <c r="I1990" s="83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83"/>
      <c r="H1991" s="89"/>
      <c r="I1991" s="83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83"/>
      <c r="H1992" s="89"/>
      <c r="I1992" s="83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83"/>
      <c r="H1993" s="89"/>
      <c r="I1993" s="83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83"/>
      <c r="H1994" s="89"/>
      <c r="I1994" s="83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83"/>
      <c r="H1995" s="89"/>
      <c r="I1995" s="83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83"/>
      <c r="H1996" s="89"/>
      <c r="I1996" s="83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83"/>
      <c r="H1997" s="89"/>
      <c r="I1997" s="83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83"/>
      <c r="H1998" s="89"/>
      <c r="I1998" s="83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83"/>
      <c r="H1999" s="89"/>
      <c r="I1999" s="83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83"/>
      <c r="H2000" s="89"/>
      <c r="I2000" s="83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83"/>
      <c r="H2001" s="89"/>
      <c r="I2001" s="83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83"/>
      <c r="H2002" s="89"/>
      <c r="I2002" s="83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83"/>
      <c r="H2003" s="89"/>
      <c r="I2003" s="83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83"/>
      <c r="H2004" s="89"/>
      <c r="I2004" s="83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83"/>
      <c r="H2005" s="89"/>
      <c r="I2005" s="83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83"/>
      <c r="H2006" s="89"/>
      <c r="I2006" s="83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83"/>
      <c r="H2007" s="89"/>
      <c r="I2007" s="83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83"/>
      <c r="H2008" s="89"/>
      <c r="I2008" s="83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83"/>
      <c r="H2009" s="89"/>
      <c r="I2009" s="83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83"/>
      <c r="H2010" s="89"/>
      <c r="I2010" s="83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83"/>
      <c r="H2011" s="89"/>
      <c r="I2011" s="83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83"/>
      <c r="H2012" s="89"/>
      <c r="I2012" s="83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83"/>
      <c r="H2013" s="89"/>
      <c r="I2013" s="83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83"/>
      <c r="H2014" s="89"/>
      <c r="I2014" s="83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83"/>
      <c r="H2015" s="89"/>
      <c r="I2015" s="83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83"/>
      <c r="H2016" s="89"/>
      <c r="I2016" s="83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83"/>
      <c r="H2017" s="89"/>
      <c r="I2017" s="83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83"/>
      <c r="H2018" s="89"/>
      <c r="I2018" s="83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83"/>
      <c r="H2019" s="89"/>
      <c r="I2019" s="83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83"/>
      <c r="H2020" s="89"/>
      <c r="I2020" s="83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83"/>
      <c r="H2021" s="89"/>
      <c r="I2021" s="83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83"/>
      <c r="H2022" s="89"/>
      <c r="I2022" s="83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83"/>
      <c r="H2023" s="89"/>
      <c r="I2023" s="83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83"/>
      <c r="H2024" s="89"/>
      <c r="I2024" s="83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83"/>
      <c r="H2025" s="89"/>
      <c r="I2025" s="83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83"/>
      <c r="H2026" s="89"/>
      <c r="I2026" s="83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83"/>
      <c r="H2027" s="89"/>
      <c r="I2027" s="83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83"/>
      <c r="H2028" s="89"/>
      <c r="I2028" s="83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83"/>
      <c r="H2029" s="89"/>
      <c r="I2029" s="83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83"/>
      <c r="H2030" s="89"/>
      <c r="I2030" s="83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83"/>
      <c r="H2031" s="89"/>
      <c r="I2031" s="83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83"/>
      <c r="H2032" s="89"/>
      <c r="I2032" s="83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83"/>
      <c r="H2033" s="89"/>
      <c r="I2033" s="83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83"/>
      <c r="H2034" s="89"/>
      <c r="I2034" s="83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83"/>
      <c r="H2035" s="89"/>
      <c r="I2035" s="83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83"/>
      <c r="H2036" s="89"/>
      <c r="I2036" s="83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83"/>
      <c r="H2037" s="89"/>
      <c r="I2037" s="83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83"/>
      <c r="H2038" s="89"/>
      <c r="I2038" s="83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83"/>
      <c r="H2039" s="89"/>
      <c r="I2039" s="83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83"/>
      <c r="H2040" s="89"/>
      <c r="I2040" s="83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83"/>
      <c r="H2041" s="89"/>
      <c r="I2041" s="83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83"/>
      <c r="H2042" s="89"/>
      <c r="I2042" s="83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83"/>
      <c r="H2043" s="89"/>
      <c r="I2043" s="83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83"/>
      <c r="H2044" s="89"/>
      <c r="I2044" s="83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83"/>
      <c r="H2045" s="89"/>
      <c r="I2045" s="83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83"/>
      <c r="H2046" s="89"/>
      <c r="I2046" s="83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83"/>
      <c r="H2047" s="89"/>
      <c r="I2047" s="83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83"/>
      <c r="H2048" s="89"/>
      <c r="I2048" s="83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83"/>
      <c r="H2049" s="89"/>
      <c r="I2049" s="83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83"/>
      <c r="H2050" s="89"/>
      <c r="I2050" s="83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83"/>
      <c r="H2051" s="89"/>
      <c r="I2051" s="83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83"/>
      <c r="H2052" s="89"/>
      <c r="I2052" s="83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83"/>
      <c r="H2053" s="89"/>
      <c r="I2053" s="83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83"/>
      <c r="H2054" s="89"/>
      <c r="I2054" s="83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83"/>
      <c r="H2055" s="89"/>
      <c r="I2055" s="83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83"/>
      <c r="H2056" s="89"/>
      <c r="I2056" s="83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83"/>
      <c r="H2057" s="89"/>
      <c r="I2057" s="83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83"/>
      <c r="H2058" s="89"/>
      <c r="I2058" s="83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83"/>
      <c r="H2059" s="89"/>
      <c r="I2059" s="83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83"/>
      <c r="H2060" s="89"/>
      <c r="I2060" s="83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83"/>
      <c r="H2061" s="89"/>
      <c r="I2061" s="83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83"/>
      <c r="H2062" s="89"/>
      <c r="I2062" s="83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83"/>
      <c r="H2063" s="89"/>
      <c r="I2063" s="83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83"/>
      <c r="H2064" s="89"/>
      <c r="I2064" s="83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83"/>
      <c r="H2065" s="89"/>
      <c r="I2065" s="83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83"/>
      <c r="H2066" s="89"/>
      <c r="I2066" s="83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83"/>
      <c r="H2067" s="89"/>
      <c r="I2067" s="83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83"/>
      <c r="H2068" s="89"/>
      <c r="I2068" s="83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83"/>
      <c r="H2069" s="89"/>
      <c r="I2069" s="83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83"/>
      <c r="H2070" s="89"/>
      <c r="I2070" s="83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83"/>
      <c r="H2071" s="89"/>
      <c r="I2071" s="83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83"/>
      <c r="H2072" s="89"/>
      <c r="I2072" s="83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83"/>
      <c r="H2073" s="89"/>
      <c r="I2073" s="83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83"/>
      <c r="H2074" s="89"/>
      <c r="I2074" s="83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83"/>
      <c r="H2075" s="89"/>
      <c r="I2075" s="83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83"/>
      <c r="H2076" s="89"/>
      <c r="I2076" s="83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83"/>
      <c r="H2077" s="89"/>
      <c r="I2077" s="83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83"/>
      <c r="H2078" s="89"/>
      <c r="I2078" s="83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83"/>
      <c r="H2079" s="89"/>
      <c r="I2079" s="83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83"/>
      <c r="H2080" s="89"/>
      <c r="I2080" s="83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83"/>
      <c r="H2081" s="89"/>
      <c r="I2081" s="83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83"/>
      <c r="H2082" s="89"/>
      <c r="I2082" s="83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83"/>
      <c r="H2083" s="89"/>
      <c r="I2083" s="83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83"/>
      <c r="H2084" s="89"/>
      <c r="I2084" s="83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83"/>
      <c r="H2085" s="89"/>
      <c r="I2085" s="83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83"/>
      <c r="H2086" s="89"/>
      <c r="I2086" s="83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83"/>
      <c r="H2087" s="89"/>
      <c r="I2087" s="83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83"/>
      <c r="H2088" s="89"/>
      <c r="I2088" s="83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83"/>
      <c r="H2089" s="89"/>
      <c r="I2089" s="83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83"/>
      <c r="H2090" s="89"/>
      <c r="I2090" s="83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83"/>
      <c r="H2091" s="89"/>
      <c r="I2091" s="83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83"/>
      <c r="H2092" s="89"/>
      <c r="I2092" s="83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83"/>
      <c r="H2093" s="89"/>
      <c r="I2093" s="83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83"/>
      <c r="H2094" s="89"/>
      <c r="I2094" s="83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83"/>
      <c r="H2095" s="89"/>
      <c r="I2095" s="83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83"/>
      <c r="H2096" s="89"/>
      <c r="I2096" s="83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83"/>
      <c r="H2097" s="89"/>
      <c r="I2097" s="83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83"/>
      <c r="H2098" s="89"/>
      <c r="I2098" s="83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83"/>
      <c r="H2099" s="89"/>
      <c r="I2099" s="83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83"/>
      <c r="H2100" s="89"/>
      <c r="I2100" s="83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83"/>
      <c r="H2101" s="89"/>
      <c r="I2101" s="83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83"/>
      <c r="H2102" s="89"/>
      <c r="I2102" s="83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83"/>
      <c r="H2103" s="89"/>
      <c r="I2103" s="83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83"/>
      <c r="H2104" s="89"/>
      <c r="I2104" s="83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83"/>
      <c r="H2105" s="89"/>
      <c r="I2105" s="83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83"/>
      <c r="H2106" s="89"/>
      <c r="I2106" s="83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83"/>
      <c r="H2107" s="89"/>
      <c r="I2107" s="83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83"/>
      <c r="H2108" s="89"/>
      <c r="I2108" s="83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83"/>
      <c r="H2109" s="89"/>
      <c r="I2109" s="83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83"/>
      <c r="H2110" s="89"/>
      <c r="I2110" s="83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83"/>
      <c r="H2111" s="89"/>
      <c r="I2111" s="83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83"/>
      <c r="H2112" s="89"/>
      <c r="I2112" s="83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83"/>
      <c r="H2113" s="89"/>
      <c r="I2113" s="83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83"/>
      <c r="H2114" s="89"/>
      <c r="I2114" s="83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83"/>
      <c r="H2115" s="89"/>
      <c r="I2115" s="83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83"/>
      <c r="H2116" s="89"/>
      <c r="I2116" s="83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83"/>
      <c r="H2117" s="89"/>
      <c r="I2117" s="83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83"/>
      <c r="H2118" s="89"/>
      <c r="I2118" s="83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83"/>
      <c r="H2119" s="89"/>
      <c r="I2119" s="83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83"/>
      <c r="H2120" s="89"/>
      <c r="I2120" s="83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83"/>
      <c r="H2121" s="89"/>
      <c r="I2121" s="83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83"/>
      <c r="H2122" s="89"/>
      <c r="I2122" s="83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83"/>
      <c r="H2123" s="89"/>
      <c r="I2123" s="83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83"/>
      <c r="H2124" s="89"/>
      <c r="I2124" s="83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83"/>
      <c r="H2125" s="89"/>
      <c r="I2125" s="83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83"/>
      <c r="H2126" s="89"/>
      <c r="I2126" s="83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83"/>
      <c r="H2127" s="89"/>
      <c r="I2127" s="83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83"/>
      <c r="H2128" s="89"/>
      <c r="I2128" s="83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83"/>
      <c r="H2129" s="89"/>
      <c r="I2129" s="83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83"/>
      <c r="H2130" s="89"/>
      <c r="I2130" s="83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83"/>
      <c r="H2131" s="89"/>
      <c r="I2131" s="83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83"/>
      <c r="H2132" s="89"/>
      <c r="I2132" s="83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83"/>
      <c r="H2133" s="89"/>
      <c r="I2133" s="83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83"/>
      <c r="H2134" s="89"/>
      <c r="I2134" s="83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83"/>
      <c r="H2135" s="89"/>
      <c r="I2135" s="83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83"/>
      <c r="H2136" s="89"/>
      <c r="I2136" s="83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83"/>
      <c r="H2137" s="89"/>
      <c r="I2137" s="83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83"/>
      <c r="H2138" s="89"/>
      <c r="I2138" s="83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83"/>
      <c r="H2139" s="89"/>
      <c r="I2139" s="83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83"/>
      <c r="H2140" s="89"/>
      <c r="I2140" s="83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83"/>
      <c r="H2141" s="89"/>
      <c r="I2141" s="83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83"/>
      <c r="H2142" s="89"/>
      <c r="I2142" s="83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83"/>
      <c r="H2143" s="89"/>
      <c r="I2143" s="83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83"/>
      <c r="H2144" s="89"/>
      <c r="I2144" s="83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83"/>
      <c r="H2145" s="89"/>
      <c r="I2145" s="83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83"/>
      <c r="H2146" s="89"/>
      <c r="I2146" s="83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83"/>
      <c r="H2147" s="89"/>
      <c r="I2147" s="83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83"/>
      <c r="H2148" s="89"/>
      <c r="I2148" s="83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83"/>
      <c r="H2149" s="89"/>
      <c r="I2149" s="83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83"/>
      <c r="H2150" s="89"/>
      <c r="I2150" s="83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83"/>
      <c r="H2151" s="89"/>
      <c r="I2151" s="83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83"/>
      <c r="H2152" s="89"/>
      <c r="I2152" s="83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83"/>
      <c r="H2153" s="89"/>
      <c r="I2153" s="83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83"/>
      <c r="H2154" s="89"/>
      <c r="I2154" s="83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83"/>
      <c r="H2155" s="89"/>
      <c r="I2155" s="83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83"/>
      <c r="H2156" s="89"/>
      <c r="I2156" s="83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83"/>
      <c r="H2157" s="89"/>
      <c r="I2157" s="83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83"/>
      <c r="H2158" s="89"/>
      <c r="I2158" s="83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83"/>
      <c r="H2159" s="89"/>
      <c r="I2159" s="83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83"/>
      <c r="H2160" s="89"/>
      <c r="I2160" s="83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83"/>
      <c r="H2161" s="89"/>
      <c r="I2161" s="83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83"/>
      <c r="H2162" s="89"/>
      <c r="I2162" s="83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83"/>
      <c r="H2163" s="89"/>
      <c r="I2163" s="83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83"/>
      <c r="H2164" s="89"/>
      <c r="I2164" s="83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83"/>
      <c r="H2165" s="89"/>
      <c r="I2165" s="83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83"/>
      <c r="H2166" s="89"/>
      <c r="I2166" s="83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83"/>
      <c r="H2167" s="89"/>
      <c r="I2167" s="83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83"/>
      <c r="H2168" s="89"/>
      <c r="I2168" s="83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83"/>
      <c r="H2169" s="89"/>
      <c r="I2169" s="83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83"/>
      <c r="H2170" s="89"/>
      <c r="I2170" s="83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83"/>
      <c r="H2171" s="89"/>
      <c r="I2171" s="83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83"/>
      <c r="H2172" s="89"/>
      <c r="I2172" s="83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83"/>
      <c r="H2173" s="89"/>
      <c r="I2173" s="83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83"/>
      <c r="H2174" s="89"/>
      <c r="I2174" s="83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83"/>
      <c r="H2175" s="89"/>
      <c r="I2175" s="83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83"/>
      <c r="H2176" s="89"/>
      <c r="I2176" s="83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83"/>
      <c r="H2177" s="89"/>
      <c r="I2177" s="83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83"/>
      <c r="H2178" s="89"/>
      <c r="I2178" s="83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83"/>
      <c r="H2179" s="89"/>
      <c r="I2179" s="83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83"/>
      <c r="H2180" s="89"/>
      <c r="I2180" s="83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83"/>
      <c r="H2181" s="89"/>
      <c r="I2181" s="83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83"/>
      <c r="H2182" s="89"/>
      <c r="I2182" s="83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83"/>
      <c r="H2183" s="89"/>
      <c r="I2183" s="83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83"/>
      <c r="H2184" s="89"/>
      <c r="I2184" s="83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83"/>
      <c r="H2185" s="89"/>
      <c r="I2185" s="83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83"/>
      <c r="H2186" s="89"/>
      <c r="I2186" s="83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83"/>
      <c r="H2187" s="89"/>
      <c r="I2187" s="83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83"/>
      <c r="H2188" s="89"/>
      <c r="I2188" s="83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83"/>
      <c r="H2189" s="89"/>
      <c r="I2189" s="83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83"/>
      <c r="H2190" s="89"/>
      <c r="I2190" s="83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83"/>
      <c r="H2191" s="89"/>
      <c r="I2191" s="83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83"/>
      <c r="H2192" s="89"/>
      <c r="I2192" s="83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83"/>
      <c r="H2193" s="89"/>
      <c r="I2193" s="83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83"/>
      <c r="H2194" s="89"/>
      <c r="I2194" s="83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83"/>
      <c r="H2195" s="89"/>
      <c r="I2195" s="83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83"/>
      <c r="H2196" s="89"/>
      <c r="I2196" s="83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83"/>
      <c r="H2197" s="89"/>
      <c r="I2197" s="83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83"/>
      <c r="H2198" s="89"/>
      <c r="I2198" s="83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83"/>
      <c r="H2199" s="89"/>
      <c r="I2199" s="83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83"/>
      <c r="H2200" s="89"/>
      <c r="I2200" s="83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83"/>
      <c r="H2201" s="89"/>
      <c r="I2201" s="83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83"/>
      <c r="H2202" s="89"/>
      <c r="I2202" s="83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83"/>
      <c r="H2203" s="89"/>
      <c r="I2203" s="83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83"/>
      <c r="H2204" s="89"/>
      <c r="I2204" s="83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83"/>
      <c r="H2205" s="89"/>
      <c r="I2205" s="83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83"/>
      <c r="H2206" s="89"/>
      <c r="I2206" s="83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83"/>
      <c r="H2207" s="89"/>
      <c r="I2207" s="83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83"/>
      <c r="H2208" s="89"/>
      <c r="I2208" s="83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83"/>
      <c r="H2209" s="89"/>
      <c r="I2209" s="83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83"/>
      <c r="H2210" s="89"/>
      <c r="I2210" s="83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83"/>
      <c r="H2211" s="89"/>
      <c r="I2211" s="83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83"/>
      <c r="H2212" s="89"/>
      <c r="I2212" s="83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83"/>
      <c r="H2213" s="89"/>
      <c r="I2213" s="83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83"/>
      <c r="H2214" s="89"/>
      <c r="I2214" s="83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83"/>
      <c r="H2215" s="89"/>
      <c r="I2215" s="83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83"/>
      <c r="H2216" s="89"/>
      <c r="I2216" s="83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83"/>
      <c r="H2217" s="89"/>
      <c r="I2217" s="83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83"/>
      <c r="H2218" s="89"/>
      <c r="I2218" s="83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83"/>
      <c r="H2219" s="89"/>
      <c r="I2219" s="83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83"/>
      <c r="H2220" s="89"/>
      <c r="I2220" s="83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83"/>
      <c r="H2221" s="89"/>
      <c r="I2221" s="83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83"/>
      <c r="H2222" s="89"/>
      <c r="I2222" s="83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83"/>
      <c r="H2223" s="89"/>
      <c r="I2223" s="83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83"/>
      <c r="H2224" s="89"/>
      <c r="I2224" s="83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83"/>
      <c r="H2225" s="89"/>
      <c r="I2225" s="83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83"/>
      <c r="H2226" s="89"/>
      <c r="I2226" s="83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83"/>
      <c r="H2227" s="89"/>
      <c r="I2227" s="83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83"/>
      <c r="H2228" s="89"/>
      <c r="I2228" s="83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83"/>
      <c r="H2229" s="89"/>
      <c r="I2229" s="83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83"/>
      <c r="H2230" s="89"/>
      <c r="I2230" s="83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83"/>
      <c r="H2231" s="89"/>
      <c r="I2231" s="83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83"/>
      <c r="H2232" s="89"/>
      <c r="I2232" s="83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83"/>
      <c r="H2233" s="89"/>
      <c r="I2233" s="83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83"/>
      <c r="H2234" s="89"/>
      <c r="I2234" s="83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83"/>
      <c r="H2235" s="89"/>
      <c r="I2235" s="83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83"/>
      <c r="H2236" s="89"/>
      <c r="I2236" s="83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83"/>
      <c r="H2237" s="89"/>
      <c r="I2237" s="83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83"/>
      <c r="H2238" s="89"/>
      <c r="I2238" s="83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83"/>
      <c r="H2239" s="89"/>
      <c r="I2239" s="83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83"/>
      <c r="H2240" s="89"/>
      <c r="I2240" s="83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83"/>
      <c r="H2241" s="89"/>
      <c r="I2241" s="83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83"/>
      <c r="H2242" s="89"/>
      <c r="I2242" s="83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83"/>
      <c r="H2243" s="89"/>
      <c r="I2243" s="83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83"/>
      <c r="H2244" s="89"/>
      <c r="I2244" s="83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83"/>
      <c r="H2245" s="89"/>
      <c r="I2245" s="83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83"/>
      <c r="H2246" s="89"/>
      <c r="I2246" s="83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83"/>
      <c r="H2247" s="89"/>
      <c r="I2247" s="83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83"/>
      <c r="H2248" s="89"/>
      <c r="I2248" s="83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83"/>
      <c r="H2249" s="89"/>
      <c r="I2249" s="83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83"/>
      <c r="H2250" s="89"/>
      <c r="I2250" s="83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83"/>
      <c r="H2251" s="89"/>
      <c r="I2251" s="83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83"/>
      <c r="H2252" s="89"/>
      <c r="I2252" s="83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83"/>
      <c r="H2253" s="89"/>
      <c r="I2253" s="83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83"/>
      <c r="H2254" s="89"/>
      <c r="I2254" s="83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83"/>
      <c r="H2255" s="89"/>
      <c r="I2255" s="83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83"/>
      <c r="H2256" s="89"/>
      <c r="I2256" s="83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83"/>
      <c r="H2257" s="89"/>
      <c r="I2257" s="83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83"/>
      <c r="H2258" s="89"/>
      <c r="I2258" s="83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83"/>
      <c r="H2259" s="89"/>
      <c r="I2259" s="83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83"/>
      <c r="H2260" s="89"/>
      <c r="I2260" s="83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83"/>
      <c r="H2261" s="89"/>
      <c r="I2261" s="83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83"/>
      <c r="H2262" s="89"/>
      <c r="I2262" s="83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83"/>
      <c r="H2263" s="89"/>
      <c r="I2263" s="83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83"/>
      <c r="H2264" s="89"/>
      <c r="I2264" s="83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83"/>
      <c r="H2265" s="89"/>
      <c r="I2265" s="83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83"/>
      <c r="H2266" s="89"/>
      <c r="I2266" s="83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83"/>
      <c r="H2267" s="89"/>
      <c r="I2267" s="83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83"/>
      <c r="H2268" s="89"/>
      <c r="I2268" s="83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83"/>
      <c r="H2269" s="89"/>
      <c r="I2269" s="83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83"/>
      <c r="H2270" s="89"/>
      <c r="I2270" s="83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83"/>
      <c r="H2271" s="89"/>
      <c r="I2271" s="83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83"/>
      <c r="H2272" s="89"/>
      <c r="I2272" s="83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83"/>
      <c r="H2273" s="89"/>
      <c r="I2273" s="83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83"/>
      <c r="H2274" s="89"/>
      <c r="I2274" s="83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83"/>
      <c r="H2275" s="89"/>
      <c r="I2275" s="83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83"/>
      <c r="H2276" s="89"/>
      <c r="I2276" s="83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83"/>
      <c r="H2277" s="89"/>
      <c r="I2277" s="83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83"/>
      <c r="H2278" s="89"/>
      <c r="I2278" s="83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83"/>
      <c r="H2279" s="89"/>
      <c r="I2279" s="83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83"/>
      <c r="H2280" s="89"/>
      <c r="I2280" s="83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83"/>
      <c r="H2281" s="89"/>
      <c r="I2281" s="83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83"/>
      <c r="H2282" s="89"/>
      <c r="I2282" s="83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83"/>
      <c r="H2283" s="89"/>
      <c r="I2283" s="83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83"/>
      <c r="H2284" s="89"/>
      <c r="I2284" s="83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83"/>
      <c r="H2285" s="89"/>
      <c r="I2285" s="83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83"/>
      <c r="H2286" s="89"/>
      <c r="I2286" s="83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83"/>
      <c r="H2287" s="89"/>
      <c r="I2287" s="83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83"/>
      <c r="H2288" s="89"/>
      <c r="I2288" s="83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83"/>
      <c r="H2289" s="89"/>
      <c r="I2289" s="83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83"/>
      <c r="H2290" s="89"/>
      <c r="I2290" s="83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83"/>
      <c r="H2291" s="89"/>
      <c r="I2291" s="83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83"/>
      <c r="H2292" s="89"/>
      <c r="I2292" s="83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83"/>
      <c r="H2293" s="89"/>
      <c r="I2293" s="83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83"/>
      <c r="H2294" s="89"/>
      <c r="I2294" s="83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83"/>
      <c r="H2295" s="89"/>
      <c r="I2295" s="83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83"/>
      <c r="H2296" s="89"/>
      <c r="I2296" s="83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83"/>
      <c r="H2297" s="89"/>
      <c r="I2297" s="83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83"/>
      <c r="H2298" s="89"/>
      <c r="I2298" s="83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83"/>
      <c r="H2299" s="89"/>
      <c r="I2299" s="83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83"/>
      <c r="H2300" s="89"/>
      <c r="I2300" s="83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83"/>
      <c r="H2301" s="89"/>
      <c r="I2301" s="83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83"/>
      <c r="H2302" s="89"/>
      <c r="I2302" s="83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83"/>
      <c r="H2303" s="89"/>
      <c r="I2303" s="83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83"/>
      <c r="H2304" s="89"/>
      <c r="I2304" s="83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83"/>
      <c r="H2305" s="89"/>
      <c r="I2305" s="83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83"/>
      <c r="H2306" s="89"/>
      <c r="I2306" s="83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83"/>
      <c r="H2307" s="89"/>
      <c r="I2307" s="83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83"/>
      <c r="H2308" s="89"/>
      <c r="I2308" s="83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83"/>
      <c r="H2309" s="89"/>
      <c r="I2309" s="83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83"/>
      <c r="H2310" s="89"/>
      <c r="I2310" s="83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83"/>
      <c r="H2311" s="89"/>
      <c r="I2311" s="83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83"/>
      <c r="H2312" s="89"/>
      <c r="I2312" s="83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83"/>
      <c r="H2313" s="89"/>
      <c r="I2313" s="83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83"/>
      <c r="H2314" s="89"/>
      <c r="I2314" s="83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83"/>
      <c r="H2315" s="89"/>
      <c r="I2315" s="83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83"/>
      <c r="H2316" s="89"/>
      <c r="I2316" s="83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83"/>
      <c r="H2317" s="89"/>
      <c r="I2317" s="83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83"/>
      <c r="H2318" s="89"/>
      <c r="I2318" s="83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83"/>
      <c r="H2319" s="89"/>
      <c r="I2319" s="83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83"/>
      <c r="H2320" s="89"/>
      <c r="I2320" s="83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83"/>
      <c r="H2321" s="89"/>
      <c r="I2321" s="83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83"/>
      <c r="H2322" s="89"/>
      <c r="I2322" s="83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83"/>
      <c r="H2323" s="89"/>
      <c r="I2323" s="83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83"/>
      <c r="H2324" s="89"/>
      <c r="I2324" s="83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83"/>
      <c r="H2325" s="89"/>
      <c r="I2325" s="83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83"/>
      <c r="H2326" s="89"/>
      <c r="I2326" s="83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83"/>
      <c r="H2327" s="89"/>
      <c r="I2327" s="83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83"/>
      <c r="H2328" s="89"/>
      <c r="I2328" s="83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83"/>
      <c r="H2329" s="89"/>
      <c r="I2329" s="83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83"/>
      <c r="H2330" s="89"/>
      <c r="I2330" s="83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83"/>
      <c r="H2331" s="89"/>
      <c r="I2331" s="83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83"/>
      <c r="H2332" s="89"/>
      <c r="I2332" s="83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83"/>
      <c r="H2333" s="89"/>
      <c r="I2333" s="83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83"/>
      <c r="H2334" s="89"/>
      <c r="I2334" s="83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83"/>
      <c r="H2335" s="89"/>
      <c r="I2335" s="83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83"/>
      <c r="H2336" s="89"/>
      <c r="I2336" s="83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83"/>
      <c r="H2337" s="89"/>
      <c r="I2337" s="83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83"/>
      <c r="H2338" s="89"/>
      <c r="I2338" s="83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83"/>
      <c r="H2339" s="89"/>
      <c r="I2339" s="83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83"/>
      <c r="H2340" s="89"/>
      <c r="I2340" s="83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83"/>
      <c r="H2341" s="89"/>
      <c r="I2341" s="83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83"/>
      <c r="H2342" s="89"/>
      <c r="I2342" s="83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83"/>
      <c r="H2343" s="89"/>
      <c r="I2343" s="83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83"/>
      <c r="H2344" s="89"/>
      <c r="I2344" s="83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83"/>
      <c r="H2345" s="89"/>
      <c r="I2345" s="83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83"/>
      <c r="H2346" s="89"/>
      <c r="I2346" s="83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83"/>
      <c r="H2347" s="89"/>
      <c r="I2347" s="83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83"/>
      <c r="H2348" s="89"/>
      <c r="I2348" s="83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83"/>
      <c r="H2349" s="89"/>
      <c r="I2349" s="83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83"/>
      <c r="H2350" s="89"/>
      <c r="I2350" s="83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83"/>
      <c r="H2351" s="89"/>
      <c r="I2351" s="83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83"/>
      <c r="H2352" s="89"/>
      <c r="I2352" s="83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83"/>
      <c r="H2353" s="89"/>
      <c r="I2353" s="83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83"/>
      <c r="H2354" s="89"/>
      <c r="I2354" s="83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83"/>
      <c r="H2355" s="89"/>
      <c r="I2355" s="83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83"/>
      <c r="H2356" s="89"/>
      <c r="I2356" s="83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83"/>
      <c r="H2357" s="89"/>
      <c r="I2357" s="83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83"/>
      <c r="H2358" s="89"/>
      <c r="I2358" s="83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83"/>
      <c r="H2359" s="89"/>
      <c r="I2359" s="83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83"/>
      <c r="H2360" s="89"/>
      <c r="I2360" s="83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83"/>
      <c r="H2361" s="89"/>
      <c r="I2361" s="83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83"/>
      <c r="H2362" s="89"/>
      <c r="I2362" s="83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83"/>
      <c r="H2363" s="89"/>
      <c r="I2363" s="83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83"/>
      <c r="H2364" s="89"/>
      <c r="I2364" s="83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83"/>
      <c r="H2365" s="89"/>
      <c r="I2365" s="83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83"/>
      <c r="H2366" s="89"/>
      <c r="I2366" s="83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83"/>
      <c r="H2367" s="89"/>
      <c r="I2367" s="83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83"/>
      <c r="H2368" s="89"/>
      <c r="I2368" s="83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83"/>
      <c r="H2369" s="89"/>
      <c r="I2369" s="83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83"/>
      <c r="H2370" s="89"/>
      <c r="I2370" s="83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83"/>
      <c r="H2371" s="89"/>
      <c r="I2371" s="83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83"/>
      <c r="H2372" s="89"/>
      <c r="I2372" s="83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83"/>
      <c r="H2373" s="89"/>
      <c r="I2373" s="83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83"/>
      <c r="H2374" s="89"/>
      <c r="I2374" s="83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83"/>
      <c r="H2375" s="89"/>
      <c r="I2375" s="83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83"/>
      <c r="H2376" s="89"/>
      <c r="I2376" s="83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83"/>
      <c r="H2377" s="89"/>
      <c r="I2377" s="83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83"/>
      <c r="H2378" s="89"/>
      <c r="I2378" s="83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83"/>
      <c r="H2379" s="89"/>
      <c r="I2379" s="83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83"/>
      <c r="H2380" s="89"/>
      <c r="I2380" s="83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83"/>
      <c r="H2381" s="89"/>
      <c r="I2381" s="83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83"/>
      <c r="H2382" s="89"/>
      <c r="I2382" s="83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83"/>
      <c r="H2383" s="89"/>
      <c r="I2383" s="83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83"/>
      <c r="H2384" s="89"/>
      <c r="I2384" s="83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83"/>
      <c r="H2385" s="89"/>
      <c r="I2385" s="83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83"/>
      <c r="H2386" s="89"/>
      <c r="I2386" s="83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83"/>
      <c r="H2387" s="89"/>
      <c r="I2387" s="83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83"/>
      <c r="H2388" s="89"/>
      <c r="I2388" s="83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83"/>
      <c r="H2389" s="89"/>
      <c r="I2389" s="83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83"/>
      <c r="H2390" s="89"/>
      <c r="I2390" s="83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83"/>
      <c r="H2391" s="89"/>
      <c r="I2391" s="83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83"/>
      <c r="H2392" s="89"/>
      <c r="I2392" s="83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83"/>
      <c r="H2393" s="89"/>
      <c r="I2393" s="83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83"/>
      <c r="H2394" s="89"/>
      <c r="I2394" s="83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83"/>
      <c r="H2395" s="89"/>
      <c r="I2395" s="83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83"/>
      <c r="H2396" s="89"/>
      <c r="I2396" s="83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83"/>
      <c r="H2397" s="89"/>
      <c r="I2397" s="83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83"/>
      <c r="H2398" s="89"/>
      <c r="I2398" s="83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83"/>
      <c r="H2399" s="89"/>
      <c r="I2399" s="83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83"/>
      <c r="H2400" s="89"/>
      <c r="I2400" s="83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83"/>
      <c r="H2401" s="89"/>
      <c r="I2401" s="83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83"/>
      <c r="H2402" s="89"/>
      <c r="I2402" s="83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83"/>
      <c r="H2403" s="89"/>
      <c r="I2403" s="83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83"/>
      <c r="H2404" s="89"/>
      <c r="I2404" s="83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83"/>
      <c r="H2405" s="89"/>
      <c r="I2405" s="83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83"/>
      <c r="H2406" s="89"/>
      <c r="I2406" s="83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83"/>
      <c r="H2407" s="89"/>
      <c r="I2407" s="83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83"/>
      <c r="H2408" s="89"/>
      <c r="I2408" s="83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83"/>
      <c r="H2409" s="89"/>
      <c r="I2409" s="83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83"/>
      <c r="H2410" s="89"/>
      <c r="I2410" s="83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83"/>
      <c r="H2411" s="89"/>
      <c r="I2411" s="83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83"/>
      <c r="H2412" s="89"/>
      <c r="I2412" s="83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83"/>
      <c r="H2413" s="89"/>
      <c r="I2413" s="83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83"/>
      <c r="H2414" s="89"/>
      <c r="I2414" s="83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83"/>
      <c r="H2415" s="89"/>
      <c r="I2415" s="83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83"/>
      <c r="H2416" s="89"/>
      <c r="I2416" s="83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83"/>
      <c r="H2417" s="89"/>
      <c r="I2417" s="83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83"/>
      <c r="H2418" s="89"/>
      <c r="I2418" s="83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83"/>
      <c r="H2419" s="89"/>
      <c r="I2419" s="83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83"/>
      <c r="H2420" s="89"/>
      <c r="I2420" s="83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83"/>
      <c r="H2421" s="89"/>
      <c r="I2421" s="83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83"/>
      <c r="H2422" s="89"/>
      <c r="I2422" s="83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83"/>
      <c r="H2423" s="89"/>
      <c r="I2423" s="83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83"/>
      <c r="H2424" s="89"/>
      <c r="I2424" s="83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83"/>
      <c r="H2425" s="89"/>
      <c r="I2425" s="83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83"/>
      <c r="H2426" s="89"/>
      <c r="I2426" s="83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83"/>
      <c r="H2427" s="89"/>
      <c r="I2427" s="83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83"/>
      <c r="H2428" s="89"/>
      <c r="I2428" s="83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83"/>
      <c r="H2429" s="89"/>
      <c r="I2429" s="83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83"/>
      <c r="H2430" s="89"/>
      <c r="I2430" s="83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83"/>
      <c r="H2431" s="89"/>
      <c r="I2431" s="83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83"/>
      <c r="H2432" s="89"/>
      <c r="I2432" s="83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83"/>
      <c r="H2433" s="89"/>
      <c r="I2433" s="83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83"/>
      <c r="H2434" s="89"/>
      <c r="I2434" s="83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83"/>
      <c r="H2435" s="89"/>
      <c r="I2435" s="83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83"/>
      <c r="H2436" s="89"/>
      <c r="I2436" s="83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83"/>
      <c r="H2437" s="89"/>
      <c r="I2437" s="83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83"/>
      <c r="H2438" s="89"/>
      <c r="I2438" s="83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83"/>
      <c r="H2439" s="89"/>
      <c r="I2439" s="83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83"/>
      <c r="H2440" s="89"/>
      <c r="I2440" s="83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83"/>
      <c r="H2441" s="89"/>
      <c r="I2441" s="83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83"/>
      <c r="H2442" s="89"/>
      <c r="I2442" s="83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83"/>
      <c r="H2443" s="89"/>
      <c r="I2443" s="83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83"/>
      <c r="H2444" s="89"/>
      <c r="I2444" s="83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83"/>
      <c r="H2445" s="89"/>
      <c r="I2445" s="83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83"/>
      <c r="H2446" s="89"/>
      <c r="I2446" s="83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83"/>
      <c r="H2447" s="89"/>
      <c r="I2447" s="83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83"/>
      <c r="H2448" s="89"/>
      <c r="I2448" s="83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83"/>
      <c r="H2449" s="89"/>
      <c r="I2449" s="83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83"/>
      <c r="H2450" s="89"/>
      <c r="I2450" s="83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83"/>
      <c r="H2451" s="89"/>
      <c r="I2451" s="83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83"/>
      <c r="H2452" s="89"/>
      <c r="I2452" s="83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83"/>
      <c r="H2453" s="89"/>
      <c r="I2453" s="83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83"/>
      <c r="H2454" s="89"/>
      <c r="I2454" s="83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83"/>
      <c r="H2455" s="89"/>
      <c r="I2455" s="83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83"/>
      <c r="H2456" s="89"/>
      <c r="I2456" s="83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83"/>
      <c r="H2457" s="89"/>
      <c r="I2457" s="83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83"/>
      <c r="H2458" s="89"/>
      <c r="I2458" s="83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83"/>
      <c r="H2459" s="89"/>
      <c r="I2459" s="83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83"/>
      <c r="H2460" s="89"/>
      <c r="I2460" s="83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83"/>
      <c r="H2461" s="89"/>
      <c r="I2461" s="83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83"/>
      <c r="H2462" s="89"/>
      <c r="I2462" s="83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83"/>
      <c r="H2463" s="89"/>
      <c r="I2463" s="83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83"/>
      <c r="H2464" s="89"/>
      <c r="I2464" s="83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83"/>
      <c r="H2465" s="89"/>
      <c r="I2465" s="83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83"/>
      <c r="H2466" s="89"/>
      <c r="I2466" s="83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83"/>
      <c r="H2467" s="89"/>
      <c r="I2467" s="83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83"/>
      <c r="H2468" s="89"/>
      <c r="I2468" s="83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83"/>
      <c r="H2469" s="89"/>
      <c r="I2469" s="83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83"/>
      <c r="H2470" s="89"/>
      <c r="I2470" s="83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83"/>
      <c r="H2471" s="89"/>
      <c r="I2471" s="83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83"/>
      <c r="H2472" s="89"/>
      <c r="I2472" s="83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83"/>
      <c r="H2473" s="89"/>
      <c r="I2473" s="83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83"/>
      <c r="H2474" s="89"/>
      <c r="I2474" s="83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83"/>
      <c r="H2475" s="89"/>
      <c r="I2475" s="83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83"/>
      <c r="H2476" s="89"/>
      <c r="I2476" s="83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83"/>
      <c r="H2477" s="89"/>
      <c r="I2477" s="83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83"/>
      <c r="H2478" s="89"/>
      <c r="I2478" s="83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83"/>
      <c r="H2479" s="89"/>
      <c r="I2479" s="83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83"/>
      <c r="H2480" s="89"/>
      <c r="I2480" s="83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83"/>
      <c r="H2481" s="89"/>
      <c r="I2481" s="83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83"/>
      <c r="H2482" s="89"/>
      <c r="I2482" s="83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83"/>
      <c r="H2483" s="89"/>
      <c r="I2483" s="83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83"/>
      <c r="H2484" s="89"/>
      <c r="I2484" s="83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83"/>
      <c r="H2485" s="89"/>
      <c r="I2485" s="83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83"/>
      <c r="H2486" s="89"/>
      <c r="I2486" s="83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83"/>
      <c r="H2487" s="89"/>
      <c r="I2487" s="83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83"/>
      <c r="H2488" s="89"/>
      <c r="I2488" s="83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83"/>
      <c r="H2489" s="89"/>
      <c r="I2489" s="83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83"/>
      <c r="H2490" s="89"/>
      <c r="I2490" s="83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83"/>
      <c r="H2491" s="89"/>
      <c r="I2491" s="83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83"/>
      <c r="H2492" s="89"/>
      <c r="I2492" s="83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83"/>
      <c r="H2493" s="89"/>
      <c r="I2493" s="83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83"/>
      <c r="H2494" s="89"/>
      <c r="I2494" s="83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83"/>
      <c r="H2495" s="89"/>
      <c r="I2495" s="83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83"/>
      <c r="H2496" s="89"/>
      <c r="I2496" s="83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83"/>
      <c r="H2497" s="89"/>
      <c r="I2497" s="83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83"/>
      <c r="H2498" s="89"/>
      <c r="I2498" s="83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83"/>
      <c r="H2499" s="89"/>
      <c r="I2499" s="83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83"/>
      <c r="H2500" s="89"/>
      <c r="I2500" s="83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83"/>
      <c r="H2501" s="89"/>
      <c r="I2501" s="83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83"/>
      <c r="H2502" s="89"/>
      <c r="I2502" s="83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83"/>
      <c r="H2503" s="89"/>
      <c r="I2503" s="83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83"/>
      <c r="H2504" s="89"/>
      <c r="I2504" s="83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83"/>
      <c r="H2505" s="89"/>
      <c r="I2505" s="83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83"/>
      <c r="H2506" s="89"/>
      <c r="I2506" s="83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83"/>
      <c r="H2507" s="89"/>
      <c r="I2507" s="83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83"/>
      <c r="H2508" s="89"/>
      <c r="I2508" s="83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83"/>
      <c r="H2509" s="89"/>
      <c r="I2509" s="83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83"/>
      <c r="H2510" s="89"/>
      <c r="I2510" s="83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83"/>
      <c r="H2511" s="89"/>
      <c r="I2511" s="83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83"/>
      <c r="H2512" s="89"/>
      <c r="I2512" s="83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83"/>
      <c r="H2513" s="89"/>
      <c r="I2513" s="83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83"/>
      <c r="H2514" s="89"/>
      <c r="I2514" s="83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83"/>
      <c r="H2515" s="89"/>
      <c r="I2515" s="83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83"/>
      <c r="H2516" s="89"/>
      <c r="I2516" s="83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83"/>
      <c r="H2517" s="89"/>
      <c r="I2517" s="83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83"/>
      <c r="H2518" s="89"/>
      <c r="I2518" s="83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83"/>
      <c r="H2519" s="89"/>
      <c r="I2519" s="83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83"/>
      <c r="H2520" s="89"/>
      <c r="I2520" s="83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83"/>
      <c r="H2521" s="89"/>
      <c r="I2521" s="83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83"/>
      <c r="H2522" s="89"/>
      <c r="I2522" s="83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83"/>
      <c r="H2523" s="89"/>
      <c r="I2523" s="83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83"/>
      <c r="H2524" s="89"/>
      <c r="I2524" s="83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83"/>
      <c r="H2525" s="89"/>
      <c r="I2525" s="83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83"/>
      <c r="H2526" s="89"/>
      <c r="I2526" s="83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83"/>
      <c r="H2527" s="89"/>
      <c r="I2527" s="83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83"/>
      <c r="H2528" s="89"/>
      <c r="I2528" s="83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83"/>
      <c r="H2529" s="89"/>
      <c r="I2529" s="83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83"/>
      <c r="H2530" s="89"/>
      <c r="I2530" s="83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83"/>
      <c r="H2531" s="89"/>
      <c r="I2531" s="83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83"/>
      <c r="H2532" s="89"/>
      <c r="I2532" s="83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83"/>
      <c r="H2533" s="89"/>
      <c r="I2533" s="83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83"/>
      <c r="H2534" s="89"/>
      <c r="I2534" s="83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83"/>
      <c r="H2535" s="89"/>
      <c r="I2535" s="83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83"/>
      <c r="H2536" s="89"/>
      <c r="I2536" s="83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83"/>
      <c r="H2537" s="89"/>
      <c r="I2537" s="83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83"/>
      <c r="H2538" s="89"/>
      <c r="I2538" s="83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83"/>
      <c r="H2539" s="89"/>
      <c r="I2539" s="83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83"/>
      <c r="H2540" s="89"/>
      <c r="I2540" s="83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83"/>
      <c r="H2541" s="89"/>
      <c r="I2541" s="83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83"/>
      <c r="H2542" s="89"/>
      <c r="I2542" s="83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83"/>
      <c r="H2543" s="89"/>
      <c r="I2543" s="83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83"/>
      <c r="H2544" s="89"/>
      <c r="I2544" s="83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83"/>
      <c r="H2545" s="89"/>
      <c r="I2545" s="83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83"/>
      <c r="H2546" s="89"/>
      <c r="I2546" s="83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83"/>
      <c r="H2547" s="89"/>
      <c r="I2547" s="83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83"/>
      <c r="H2548" s="89"/>
      <c r="I2548" s="83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83"/>
      <c r="H2549" s="89"/>
      <c r="I2549" s="83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83"/>
      <c r="H2550" s="89"/>
      <c r="I2550" s="83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83"/>
      <c r="H2551" s="89"/>
      <c r="I2551" s="83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83"/>
      <c r="H2552" s="89"/>
      <c r="I2552" s="83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83"/>
      <c r="H2553" s="89"/>
      <c r="I2553" s="83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83"/>
      <c r="H2554" s="89"/>
      <c r="I2554" s="83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83"/>
      <c r="H2555" s="89"/>
      <c r="I2555" s="83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83"/>
      <c r="H2556" s="89"/>
      <c r="I2556" s="83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83"/>
      <c r="H2557" s="89"/>
      <c r="I2557" s="83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83"/>
      <c r="H2558" s="89"/>
      <c r="I2558" s="83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83"/>
      <c r="H2559" s="89"/>
      <c r="I2559" s="83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83"/>
      <c r="H2560" s="89"/>
      <c r="I2560" s="83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83"/>
      <c r="H2561" s="89"/>
      <c r="I2561" s="83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83"/>
      <c r="H2562" s="89"/>
      <c r="I2562" s="83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83"/>
      <c r="H2563" s="89"/>
      <c r="I2563" s="83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83"/>
      <c r="H2564" s="89"/>
      <c r="I2564" s="83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83"/>
      <c r="H2565" s="89"/>
      <c r="I2565" s="83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83"/>
      <c r="H2566" s="89"/>
      <c r="I2566" s="83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83"/>
      <c r="H2567" s="89"/>
      <c r="I2567" s="83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83"/>
      <c r="H2568" s="89"/>
      <c r="I2568" s="83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83"/>
      <c r="H2569" s="89"/>
      <c r="I2569" s="83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83"/>
      <c r="H2570" s="89"/>
      <c r="I2570" s="83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83"/>
      <c r="H2571" s="89"/>
      <c r="I2571" s="83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83"/>
      <c r="H2572" s="89"/>
      <c r="I2572" s="83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83"/>
      <c r="H2573" s="89"/>
      <c r="I2573" s="83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83"/>
      <c r="H2574" s="89"/>
      <c r="I2574" s="83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83"/>
      <c r="H2575" s="89"/>
      <c r="I2575" s="83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83"/>
      <c r="H2576" s="89"/>
      <c r="I2576" s="83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83"/>
      <c r="H2577" s="89"/>
      <c r="I2577" s="83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83"/>
      <c r="H2578" s="89"/>
      <c r="I2578" s="83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83"/>
      <c r="H2579" s="89"/>
      <c r="I2579" s="83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83"/>
      <c r="H2580" s="89"/>
      <c r="I2580" s="83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83"/>
      <c r="H2581" s="89"/>
      <c r="I2581" s="83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83"/>
      <c r="H2582" s="89"/>
      <c r="I2582" s="83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83"/>
      <c r="H2583" s="89"/>
      <c r="I2583" s="83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83"/>
      <c r="H2584" s="89"/>
      <c r="I2584" s="83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83"/>
      <c r="H2585" s="89"/>
      <c r="I2585" s="83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83"/>
      <c r="H2586" s="89"/>
      <c r="I2586" s="83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83"/>
      <c r="H2587" s="89"/>
      <c r="I2587" s="83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83"/>
      <c r="H2588" s="89"/>
      <c r="I2588" s="83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83"/>
      <c r="H2589" s="89"/>
      <c r="I2589" s="83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83"/>
      <c r="H2590" s="89"/>
      <c r="I2590" s="83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83"/>
      <c r="H2591" s="89"/>
      <c r="I2591" s="83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83"/>
      <c r="H2592" s="89"/>
      <c r="I2592" s="83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83"/>
      <c r="H2593" s="89"/>
      <c r="I2593" s="83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83"/>
      <c r="H2594" s="89"/>
      <c r="I2594" s="83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83"/>
      <c r="H2595" s="89"/>
      <c r="I2595" s="83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83"/>
      <c r="H2596" s="89"/>
      <c r="I2596" s="83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83"/>
      <c r="H2597" s="89"/>
      <c r="I2597" s="83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83"/>
      <c r="H2598" s="89"/>
      <c r="I2598" s="83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83"/>
      <c r="H2599" s="89"/>
      <c r="I2599" s="83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83"/>
      <c r="H2600" s="89"/>
      <c r="I2600" s="83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83"/>
      <c r="H2601" s="89"/>
      <c r="I2601" s="83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83"/>
      <c r="H2602" s="89"/>
      <c r="I2602" s="83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83"/>
      <c r="H2603" s="89"/>
      <c r="I2603" s="83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83"/>
      <c r="H2604" s="89"/>
      <c r="I2604" s="83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83"/>
      <c r="H2605" s="89"/>
      <c r="I2605" s="83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83"/>
      <c r="H2606" s="89"/>
      <c r="I2606" s="83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83"/>
      <c r="H2607" s="89"/>
      <c r="I2607" s="83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83"/>
      <c r="H2608" s="89"/>
      <c r="I2608" s="83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83"/>
      <c r="H2609" s="89"/>
      <c r="I2609" s="83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83"/>
      <c r="H2610" s="89"/>
      <c r="I2610" s="83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83"/>
      <c r="H2611" s="89"/>
      <c r="I2611" s="83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83"/>
      <c r="H2612" s="89"/>
      <c r="I2612" s="83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83"/>
      <c r="H2613" s="89"/>
      <c r="I2613" s="83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83"/>
      <c r="H2614" s="89"/>
      <c r="I2614" s="83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83"/>
      <c r="H2615" s="89"/>
      <c r="I2615" s="83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83"/>
      <c r="H2616" s="89"/>
      <c r="I2616" s="83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83"/>
      <c r="H2617" s="89"/>
      <c r="I2617" s="83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83"/>
      <c r="H2618" s="89"/>
      <c r="I2618" s="83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83"/>
      <c r="H2619" s="89"/>
      <c r="I2619" s="83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83"/>
      <c r="H2620" s="89"/>
      <c r="I2620" s="83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83"/>
      <c r="H2621" s="89"/>
      <c r="I2621" s="83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83"/>
      <c r="H2622" s="89"/>
      <c r="I2622" s="83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83"/>
      <c r="H2623" s="89"/>
      <c r="I2623" s="83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83"/>
      <c r="H2624" s="89"/>
      <c r="I2624" s="83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83"/>
      <c r="H2625" s="89"/>
      <c r="I2625" s="83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83"/>
      <c r="H2626" s="89"/>
      <c r="I2626" s="83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83"/>
      <c r="H2627" s="89"/>
      <c r="I2627" s="83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83"/>
      <c r="H2628" s="89"/>
      <c r="I2628" s="83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83"/>
      <c r="H2629" s="89"/>
      <c r="I2629" s="83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83"/>
      <c r="H2630" s="89"/>
      <c r="I2630" s="83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83"/>
      <c r="H2631" s="89"/>
      <c r="I2631" s="83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83"/>
      <c r="H2632" s="89"/>
      <c r="I2632" s="83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83"/>
      <c r="H2633" s="89"/>
      <c r="I2633" s="83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83"/>
      <c r="H2634" s="89"/>
      <c r="I2634" s="83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83"/>
      <c r="H2635" s="89"/>
      <c r="I2635" s="83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83"/>
      <c r="H2636" s="89"/>
      <c r="I2636" s="83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83"/>
      <c r="H2637" s="89"/>
      <c r="I2637" s="83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83"/>
      <c r="H2638" s="89"/>
      <c r="I2638" s="83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83"/>
      <c r="H2639" s="89"/>
      <c r="I2639" s="83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83"/>
      <c r="H2640" s="89"/>
      <c r="I2640" s="83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83"/>
      <c r="H2641" s="89"/>
      <c r="I2641" s="83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83"/>
      <c r="H2642" s="89"/>
      <c r="I2642" s="83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83"/>
      <c r="H2643" s="89"/>
      <c r="I2643" s="83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83"/>
      <c r="H2644" s="89"/>
      <c r="I2644" s="83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83"/>
      <c r="H2645" s="89"/>
      <c r="I2645" s="83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83"/>
      <c r="H2646" s="89"/>
      <c r="I2646" s="83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83"/>
      <c r="H2647" s="89"/>
      <c r="I2647" s="83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83"/>
      <c r="H2648" s="89"/>
      <c r="I2648" s="83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83"/>
      <c r="H2649" s="89"/>
      <c r="I2649" s="83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83"/>
      <c r="H2650" s="89"/>
      <c r="I2650" s="83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83"/>
      <c r="H2651" s="89"/>
      <c r="I2651" s="83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83"/>
      <c r="H2652" s="89"/>
      <c r="I2652" s="83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83"/>
      <c r="H2653" s="89"/>
      <c r="I2653" s="83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83"/>
      <c r="H2654" s="89"/>
      <c r="I2654" s="83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83"/>
      <c r="H2655" s="89"/>
      <c r="I2655" s="83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83"/>
      <c r="H2656" s="89"/>
      <c r="I2656" s="83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83"/>
      <c r="H2657" s="89"/>
      <c r="I2657" s="83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83"/>
      <c r="H2658" s="89"/>
      <c r="I2658" s="83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83"/>
      <c r="H2659" s="89"/>
      <c r="I2659" s="83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83"/>
      <c r="H2660" s="89"/>
      <c r="I2660" s="83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83"/>
      <c r="H2661" s="89"/>
      <c r="I2661" s="83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83"/>
      <c r="H2662" s="89"/>
      <c r="I2662" s="83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83"/>
      <c r="H2663" s="89"/>
      <c r="I2663" s="83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83"/>
      <c r="H2664" s="89"/>
      <c r="I2664" s="83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83"/>
      <c r="H2665" s="89"/>
      <c r="I2665" s="83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83"/>
      <c r="H2666" s="89"/>
      <c r="I2666" s="83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83"/>
      <c r="H2667" s="89"/>
      <c r="I2667" s="83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83"/>
      <c r="H2668" s="89"/>
      <c r="I2668" s="83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83"/>
      <c r="H2669" s="89"/>
      <c r="I2669" s="83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83"/>
      <c r="H2670" s="89"/>
      <c r="I2670" s="83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83"/>
      <c r="H2671" s="89"/>
      <c r="I2671" s="83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83"/>
      <c r="H2672" s="89"/>
      <c r="I2672" s="83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83"/>
      <c r="H2673" s="89"/>
      <c r="I2673" s="83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83"/>
      <c r="H2674" s="89"/>
      <c r="I2674" s="83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83"/>
      <c r="H2675" s="89"/>
      <c r="I2675" s="83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83"/>
      <c r="H2676" s="89"/>
      <c r="I2676" s="83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83"/>
      <c r="H2677" s="89"/>
      <c r="I2677" s="83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83"/>
      <c r="H2678" s="89"/>
      <c r="I2678" s="83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83"/>
      <c r="H2679" s="89"/>
      <c r="I2679" s="83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83"/>
      <c r="H2680" s="89"/>
      <c r="I2680" s="83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83"/>
      <c r="H2681" s="89"/>
      <c r="I2681" s="83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83"/>
      <c r="H2682" s="89"/>
      <c r="I2682" s="83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83"/>
      <c r="H2683" s="89"/>
      <c r="I2683" s="83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83"/>
      <c r="H2684" s="89"/>
      <c r="I2684" s="83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83"/>
      <c r="H2685" s="89"/>
      <c r="I2685" s="83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83"/>
      <c r="H2686" s="89"/>
      <c r="I2686" s="83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83"/>
      <c r="H2687" s="89"/>
      <c r="I2687" s="83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83"/>
      <c r="H2688" s="89"/>
      <c r="I2688" s="83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83"/>
      <c r="H2689" s="89"/>
      <c r="I2689" s="83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83"/>
      <c r="H2690" s="89"/>
      <c r="I2690" s="83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83"/>
      <c r="H2691" s="89"/>
      <c r="I2691" s="83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83"/>
      <c r="H2692" s="89"/>
      <c r="I2692" s="83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83"/>
      <c r="H2693" s="89"/>
      <c r="I2693" s="83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83"/>
      <c r="H2694" s="89"/>
      <c r="I2694" s="83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83"/>
      <c r="H2695" s="89"/>
      <c r="I2695" s="83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83"/>
      <c r="H2696" s="89"/>
      <c r="I2696" s="83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83"/>
      <c r="H2697" s="89"/>
      <c r="I2697" s="83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83"/>
      <c r="H2698" s="89"/>
      <c r="I2698" s="83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83"/>
      <c r="H2699" s="89"/>
      <c r="I2699" s="83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83"/>
      <c r="H2700" s="89"/>
      <c r="I2700" s="83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83"/>
      <c r="H2701" s="89"/>
      <c r="I2701" s="83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83"/>
      <c r="H2702" s="89"/>
      <c r="I2702" s="83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83"/>
      <c r="H2703" s="89"/>
      <c r="I2703" s="83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83"/>
      <c r="H2704" s="89"/>
      <c r="I2704" s="83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83"/>
      <c r="H2705" s="89"/>
      <c r="I2705" s="83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83"/>
      <c r="H2706" s="89"/>
      <c r="I2706" s="83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83"/>
      <c r="H2707" s="89"/>
      <c r="I2707" s="83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83"/>
      <c r="H2708" s="89"/>
      <c r="I2708" s="83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83"/>
      <c r="H2709" s="89"/>
      <c r="I2709" s="83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83"/>
      <c r="H2710" s="89"/>
      <c r="I2710" s="83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83"/>
      <c r="H2711" s="89"/>
      <c r="I2711" s="83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83"/>
      <c r="H2712" s="89"/>
      <c r="I2712" s="83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83"/>
      <c r="H2713" s="89"/>
      <c r="I2713" s="83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83"/>
      <c r="H2714" s="89"/>
      <c r="I2714" s="83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83"/>
      <c r="H2715" s="89"/>
      <c r="I2715" s="83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83"/>
      <c r="H2716" s="89"/>
      <c r="I2716" s="83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83"/>
      <c r="H2717" s="89"/>
      <c r="I2717" s="83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83"/>
      <c r="H2718" s="89"/>
      <c r="I2718" s="83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83"/>
      <c r="H2719" s="89"/>
      <c r="I2719" s="83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83"/>
      <c r="H2720" s="89"/>
      <c r="I2720" s="83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83"/>
      <c r="H2721" s="89"/>
      <c r="I2721" s="83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83"/>
      <c r="H2722" s="89"/>
      <c r="I2722" s="83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83"/>
      <c r="H2723" s="89"/>
      <c r="I2723" s="83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83"/>
      <c r="H2724" s="89"/>
      <c r="I2724" s="83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83"/>
      <c r="H2725" s="89"/>
      <c r="I2725" s="83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83"/>
      <c r="H2726" s="89"/>
      <c r="I2726" s="83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83"/>
      <c r="H2727" s="89"/>
      <c r="I2727" s="83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83"/>
      <c r="H2728" s="89"/>
      <c r="I2728" s="83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83"/>
      <c r="H2729" s="89"/>
      <c r="I2729" s="83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83"/>
      <c r="H2730" s="89"/>
      <c r="I2730" s="83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83"/>
      <c r="H2731" s="89"/>
      <c r="I2731" s="83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83"/>
      <c r="H2732" s="89"/>
      <c r="I2732" s="83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83"/>
      <c r="H2733" s="89"/>
      <c r="I2733" s="83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83"/>
      <c r="H2734" s="89"/>
      <c r="I2734" s="83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83"/>
      <c r="H2735" s="89"/>
      <c r="I2735" s="83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83"/>
      <c r="H2736" s="89"/>
      <c r="I2736" s="83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83"/>
      <c r="H2737" s="89"/>
      <c r="I2737" s="83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83"/>
      <c r="H2738" s="89"/>
      <c r="I2738" s="83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83"/>
      <c r="H2739" s="89"/>
      <c r="I2739" s="83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83"/>
      <c r="H2740" s="89"/>
      <c r="I2740" s="83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83"/>
      <c r="H2741" s="89"/>
      <c r="I2741" s="83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83"/>
      <c r="H2742" s="89"/>
      <c r="I2742" s="83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83"/>
      <c r="H2743" s="89"/>
      <c r="I2743" s="83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83"/>
      <c r="H2744" s="89"/>
      <c r="I2744" s="83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83"/>
      <c r="H2745" s="89"/>
      <c r="I2745" s="83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83"/>
      <c r="H2746" s="89"/>
      <c r="I2746" s="83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83"/>
      <c r="H2747" s="89"/>
      <c r="I2747" s="83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83"/>
      <c r="H2748" s="89"/>
      <c r="I2748" s="83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83"/>
      <c r="H2749" s="89"/>
      <c r="I2749" s="83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83"/>
      <c r="H2750" s="89"/>
      <c r="I2750" s="83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83"/>
      <c r="H2751" s="89"/>
      <c r="I2751" s="83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83"/>
      <c r="H2752" s="89"/>
      <c r="I2752" s="83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83"/>
      <c r="H2753" s="89"/>
      <c r="I2753" s="83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83"/>
      <c r="H2754" s="89"/>
      <c r="I2754" s="83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83"/>
      <c r="H2755" s="89"/>
      <c r="I2755" s="83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83"/>
      <c r="H2756" s="89"/>
      <c r="I2756" s="83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83"/>
      <c r="H2757" s="89"/>
      <c r="I2757" s="83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83"/>
      <c r="H2758" s="89"/>
      <c r="I2758" s="83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83"/>
      <c r="H2759" s="89"/>
      <c r="I2759" s="83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83"/>
      <c r="H2760" s="89"/>
      <c r="I2760" s="83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83"/>
      <c r="H2761" s="89"/>
      <c r="I2761" s="83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83"/>
      <c r="H2762" s="89"/>
      <c r="I2762" s="83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83"/>
      <c r="H2763" s="89"/>
      <c r="I2763" s="83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83"/>
      <c r="H2764" s="89"/>
      <c r="I2764" s="83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83"/>
      <c r="H2765" s="89"/>
      <c r="I2765" s="83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83"/>
      <c r="H2766" s="89"/>
      <c r="I2766" s="83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83"/>
      <c r="H2767" s="89"/>
      <c r="I2767" s="83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83"/>
      <c r="H2768" s="89"/>
      <c r="I2768" s="83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83"/>
      <c r="H2769" s="89"/>
      <c r="I2769" s="83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83"/>
      <c r="H2770" s="89"/>
      <c r="I2770" s="83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83"/>
      <c r="H2771" s="89"/>
      <c r="I2771" s="83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83"/>
      <c r="H2772" s="89"/>
      <c r="I2772" s="83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83"/>
      <c r="H2773" s="89"/>
      <c r="I2773" s="83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83"/>
      <c r="H2774" s="89"/>
      <c r="I2774" s="83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83"/>
      <c r="H2775" s="89"/>
      <c r="I2775" s="83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83"/>
      <c r="H2776" s="89"/>
      <c r="I2776" s="83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83"/>
      <c r="H2777" s="89"/>
      <c r="I2777" s="83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83"/>
      <c r="H2778" s="89"/>
      <c r="I2778" s="83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83"/>
      <c r="H2779" s="89"/>
      <c r="I2779" s="83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83"/>
      <c r="H2780" s="89"/>
      <c r="I2780" s="83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83"/>
      <c r="H2781" s="89"/>
      <c r="I2781" s="83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83"/>
      <c r="H2782" s="89"/>
      <c r="I2782" s="83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83"/>
      <c r="H2783" s="89"/>
      <c r="I2783" s="83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83"/>
      <c r="H2784" s="89"/>
      <c r="I2784" s="83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83"/>
      <c r="H2785" s="89"/>
      <c r="I2785" s="83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83"/>
      <c r="H2786" s="89"/>
      <c r="I2786" s="83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83"/>
      <c r="H2787" s="89"/>
      <c r="I2787" s="83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83"/>
      <c r="H2788" s="89"/>
      <c r="I2788" s="83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83"/>
      <c r="H2789" s="89"/>
      <c r="I2789" s="83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83"/>
      <c r="H2790" s="89"/>
      <c r="I2790" s="83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83"/>
      <c r="H2791" s="89"/>
      <c r="I2791" s="83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83"/>
      <c r="H2792" s="89"/>
      <c r="I2792" s="83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83"/>
      <c r="H2793" s="89"/>
      <c r="I2793" s="83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83"/>
      <c r="H2794" s="89"/>
      <c r="I2794" s="83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83"/>
      <c r="H2795" s="89"/>
      <c r="I2795" s="83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83"/>
      <c r="H2796" s="89"/>
      <c r="I2796" s="83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83"/>
      <c r="H2797" s="89"/>
      <c r="I2797" s="83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83"/>
      <c r="H2798" s="89"/>
      <c r="I2798" s="83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83"/>
      <c r="H2799" s="89"/>
      <c r="I2799" s="83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83"/>
      <c r="H2800" s="89"/>
      <c r="I2800" s="83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83"/>
      <c r="H2801" s="89"/>
      <c r="I2801" s="83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83"/>
      <c r="H2802" s="89"/>
      <c r="I2802" s="83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83"/>
      <c r="H2803" s="89"/>
      <c r="I2803" s="83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83"/>
      <c r="H2804" s="89"/>
      <c r="I2804" s="83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83"/>
      <c r="H2805" s="89"/>
      <c r="I2805" s="83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83"/>
      <c r="H2806" s="89"/>
      <c r="I2806" s="83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83"/>
      <c r="H2807" s="89"/>
      <c r="I2807" s="83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83"/>
      <c r="H2808" s="89"/>
      <c r="I2808" s="83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83"/>
      <c r="H2809" s="89"/>
      <c r="I2809" s="83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83"/>
      <c r="H2810" s="89"/>
      <c r="I2810" s="83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83"/>
      <c r="H2811" s="89"/>
      <c r="I2811" s="83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83"/>
      <c r="H2812" s="89"/>
      <c r="I2812" s="83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83"/>
      <c r="H2813" s="89"/>
      <c r="I2813" s="83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83"/>
      <c r="H2814" s="89"/>
      <c r="I2814" s="83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83"/>
      <c r="H2815" s="89"/>
      <c r="I2815" s="83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83"/>
      <c r="H2816" s="89"/>
      <c r="I2816" s="83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83"/>
      <c r="H2817" s="89"/>
      <c r="I2817" s="83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83"/>
      <c r="H2818" s="89"/>
      <c r="I2818" s="83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83"/>
      <c r="H2819" s="89"/>
      <c r="I2819" s="83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83"/>
      <c r="H2820" s="89"/>
      <c r="I2820" s="83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83"/>
      <c r="H2821" s="89"/>
      <c r="I2821" s="83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83"/>
      <c r="H2822" s="89"/>
      <c r="I2822" s="83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83"/>
      <c r="H2823" s="89"/>
      <c r="I2823" s="83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83"/>
      <c r="H2824" s="89"/>
      <c r="I2824" s="83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83"/>
      <c r="H2825" s="89"/>
      <c r="I2825" s="83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83"/>
      <c r="H2826" s="89"/>
      <c r="I2826" s="83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83"/>
      <c r="H2827" s="89"/>
      <c r="I2827" s="83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83"/>
      <c r="H2828" s="89"/>
      <c r="I2828" s="83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83"/>
      <c r="H2829" s="89"/>
      <c r="I2829" s="83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83"/>
      <c r="H2830" s="89"/>
      <c r="I2830" s="83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83"/>
      <c r="H2831" s="89"/>
      <c r="I2831" s="83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83"/>
      <c r="H2832" s="89"/>
      <c r="I2832" s="83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83"/>
      <c r="H2833" s="89"/>
      <c r="I2833" s="83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83"/>
      <c r="H2834" s="89"/>
      <c r="I2834" s="83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83"/>
      <c r="H2835" s="89"/>
      <c r="I2835" s="83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83"/>
      <c r="H2836" s="89"/>
      <c r="I2836" s="83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83"/>
      <c r="H2837" s="89"/>
      <c r="I2837" s="83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83"/>
      <c r="H2838" s="89"/>
      <c r="I2838" s="83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83"/>
      <c r="H2839" s="89"/>
      <c r="I2839" s="83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83"/>
      <c r="H2840" s="89"/>
      <c r="I2840" s="83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83"/>
      <c r="H2841" s="89"/>
      <c r="I2841" s="83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83"/>
      <c r="H2842" s="89"/>
      <c r="I2842" s="83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83"/>
      <c r="H2843" s="89"/>
      <c r="I2843" s="83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83"/>
      <c r="H2844" s="89"/>
      <c r="I2844" s="83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83"/>
      <c r="H2845" s="89"/>
      <c r="I2845" s="83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83"/>
      <c r="H2846" s="89"/>
      <c r="I2846" s="83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83"/>
      <c r="H2847" s="89"/>
      <c r="I2847" s="83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83"/>
      <c r="H2848" s="89"/>
      <c r="I2848" s="83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83"/>
      <c r="H2849" s="89"/>
      <c r="I2849" s="83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83"/>
      <c r="H2850" s="89"/>
      <c r="I2850" s="83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83"/>
      <c r="H2851" s="89"/>
      <c r="I2851" s="83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83"/>
      <c r="H2852" s="89"/>
      <c r="I2852" s="83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83"/>
      <c r="H2853" s="89"/>
      <c r="I2853" s="83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83"/>
      <c r="H2854" s="89"/>
      <c r="I2854" s="83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83"/>
      <c r="H2855" s="89"/>
      <c r="I2855" s="83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83"/>
      <c r="H2856" s="89"/>
      <c r="I2856" s="83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83"/>
      <c r="H2857" s="89"/>
      <c r="I2857" s="83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83"/>
      <c r="H2858" s="89"/>
      <c r="I2858" s="83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83"/>
      <c r="H2859" s="89"/>
      <c r="I2859" s="83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83"/>
      <c r="H2860" s="89"/>
      <c r="I2860" s="83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83"/>
      <c r="H2861" s="89"/>
      <c r="I2861" s="83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83"/>
      <c r="H2862" s="89"/>
      <c r="I2862" s="83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83"/>
      <c r="H2863" s="89"/>
      <c r="I2863" s="83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83"/>
      <c r="H2864" s="89"/>
      <c r="I2864" s="83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83"/>
      <c r="H2865" s="89"/>
      <c r="I2865" s="83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83"/>
      <c r="H2866" s="89"/>
      <c r="I2866" s="83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83"/>
      <c r="H2867" s="89"/>
      <c r="I2867" s="83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83"/>
      <c r="H2868" s="89"/>
      <c r="I2868" s="83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83"/>
      <c r="H2869" s="89"/>
      <c r="I2869" s="83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83"/>
      <c r="H2870" s="89"/>
      <c r="I2870" s="83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83"/>
      <c r="H2871" s="89"/>
      <c r="I2871" s="83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83"/>
      <c r="H2872" s="89"/>
      <c r="I2872" s="83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83"/>
      <c r="H2873" s="89"/>
      <c r="I2873" s="83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83"/>
      <c r="H2874" s="89"/>
      <c r="I2874" s="83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83"/>
      <c r="H2875" s="89"/>
      <c r="I2875" s="83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83"/>
      <c r="H2876" s="89"/>
      <c r="I2876" s="83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83"/>
      <c r="H2877" s="89"/>
      <c r="I2877" s="83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83"/>
      <c r="H2878" s="89"/>
      <c r="I2878" s="83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83"/>
      <c r="H2879" s="89"/>
      <c r="I2879" s="83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83"/>
      <c r="H2880" s="89"/>
      <c r="I2880" s="83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83"/>
      <c r="H2881" s="89"/>
      <c r="I2881" s="83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83"/>
      <c r="H2882" s="89"/>
      <c r="I2882" s="83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83"/>
      <c r="H2883" s="89"/>
      <c r="I2883" s="83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83"/>
      <c r="H2884" s="89"/>
      <c r="I2884" s="83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83"/>
      <c r="H2885" s="89"/>
      <c r="I2885" s="83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83"/>
      <c r="H2886" s="89"/>
      <c r="I2886" s="83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83"/>
      <c r="H2887" s="89"/>
      <c r="I2887" s="83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83"/>
      <c r="H2888" s="89"/>
      <c r="I2888" s="83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83"/>
      <c r="H2889" s="89"/>
      <c r="I2889" s="83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83"/>
      <c r="H2890" s="89"/>
      <c r="I2890" s="83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83"/>
      <c r="H2891" s="89"/>
      <c r="I2891" s="83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83"/>
      <c r="H2892" s="89"/>
      <c r="I2892" s="83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83"/>
      <c r="H2893" s="89"/>
      <c r="I2893" s="83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83"/>
      <c r="H2894" s="89"/>
      <c r="I2894" s="83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83"/>
      <c r="H2895" s="89"/>
      <c r="I2895" s="83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83"/>
      <c r="H2896" s="89"/>
      <c r="I2896" s="83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83"/>
      <c r="H2897" s="89"/>
      <c r="I2897" s="83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83"/>
      <c r="H2898" s="89"/>
      <c r="I2898" s="83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83"/>
      <c r="H2899" s="89"/>
      <c r="I2899" s="83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83"/>
      <c r="H2900" s="89"/>
      <c r="I2900" s="83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83"/>
      <c r="H2901" s="89"/>
      <c r="I2901" s="83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83"/>
      <c r="H2902" s="89"/>
      <c r="I2902" s="83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83"/>
      <c r="H2903" s="89"/>
      <c r="I2903" s="83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83"/>
      <c r="H2904" s="89"/>
      <c r="I2904" s="83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83"/>
      <c r="H2905" s="89"/>
      <c r="I2905" s="83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83"/>
      <c r="H2906" s="89"/>
      <c r="I2906" s="83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83"/>
      <c r="H2907" s="89"/>
      <c r="I2907" s="83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83"/>
      <c r="H2908" s="89"/>
      <c r="I2908" s="83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83"/>
      <c r="H2909" s="89"/>
      <c r="I2909" s="83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83"/>
      <c r="H2910" s="89"/>
      <c r="I2910" s="83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83"/>
      <c r="H2911" s="89"/>
      <c r="I2911" s="83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83"/>
      <c r="H2912" s="89"/>
      <c r="I2912" s="83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83"/>
      <c r="H2913" s="89"/>
      <c r="I2913" s="83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83"/>
      <c r="H2914" s="89"/>
      <c r="I2914" s="83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83"/>
      <c r="H2915" s="89"/>
      <c r="I2915" s="83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83"/>
      <c r="H2916" s="89"/>
      <c r="I2916" s="83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83"/>
      <c r="H2917" s="89"/>
      <c r="I2917" s="83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83"/>
      <c r="H2918" s="89"/>
      <c r="I2918" s="83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83"/>
      <c r="H2919" s="89"/>
      <c r="I2919" s="83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83"/>
      <c r="H2920" s="89"/>
      <c r="I2920" s="83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83"/>
      <c r="H2921" s="89"/>
      <c r="I2921" s="83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83"/>
      <c r="H2922" s="89"/>
      <c r="I2922" s="83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83"/>
      <c r="H2923" s="89"/>
      <c r="I2923" s="83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83"/>
      <c r="H2924" s="89"/>
      <c r="I2924" s="83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83"/>
      <c r="H2925" s="89"/>
      <c r="I2925" s="83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83"/>
      <c r="H2926" s="89"/>
      <c r="I2926" s="83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83"/>
      <c r="H2927" s="89"/>
      <c r="I2927" s="83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83"/>
      <c r="H2928" s="89"/>
      <c r="I2928" s="83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83"/>
      <c r="H2929" s="89"/>
      <c r="I2929" s="83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83"/>
      <c r="H2930" s="89"/>
      <c r="I2930" s="83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83"/>
      <c r="H2931" s="89"/>
      <c r="I2931" s="83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83"/>
      <c r="H2932" s="89"/>
      <c r="I2932" s="83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83"/>
      <c r="H2933" s="89"/>
      <c r="I2933" s="83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83"/>
      <c r="H2934" s="89"/>
      <c r="I2934" s="83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83"/>
      <c r="H2935" s="89"/>
      <c r="I2935" s="83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83"/>
      <c r="H2936" s="89"/>
      <c r="I2936" s="83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83"/>
      <c r="H2937" s="89"/>
      <c r="I2937" s="83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83"/>
      <c r="H2938" s="89"/>
      <c r="I2938" s="83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83"/>
      <c r="H2939" s="89"/>
      <c r="I2939" s="83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83"/>
      <c r="H2940" s="89"/>
      <c r="I2940" s="83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83"/>
      <c r="H2941" s="89"/>
      <c r="I2941" s="83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83"/>
      <c r="H2942" s="89"/>
      <c r="I2942" s="83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83"/>
      <c r="H2943" s="89"/>
      <c r="I2943" s="83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83"/>
      <c r="H2944" s="89"/>
      <c r="I2944" s="83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83"/>
      <c r="H2945" s="89"/>
      <c r="I2945" s="83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83"/>
      <c r="H2946" s="89"/>
      <c r="I2946" s="83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83"/>
      <c r="H2947" s="89"/>
      <c r="I2947" s="83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83"/>
      <c r="H2948" s="89"/>
      <c r="I2948" s="83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83"/>
      <c r="H2949" s="89"/>
      <c r="I2949" s="83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83"/>
      <c r="H2950" s="89"/>
      <c r="I2950" s="83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83"/>
      <c r="H2951" s="89"/>
      <c r="I2951" s="83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83"/>
      <c r="H2952" s="89"/>
      <c r="I2952" s="83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83"/>
      <c r="H2953" s="89"/>
      <c r="I2953" s="83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83"/>
      <c r="H2954" s="89"/>
      <c r="I2954" s="83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83"/>
      <c r="H2955" s="89"/>
      <c r="I2955" s="83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83"/>
      <c r="H2956" s="89"/>
      <c r="I2956" s="83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83"/>
      <c r="H2957" s="89"/>
      <c r="I2957" s="83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83"/>
      <c r="H2958" s="89"/>
      <c r="I2958" s="83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83"/>
      <c r="H2959" s="89"/>
      <c r="I2959" s="83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83"/>
      <c r="H2960" s="89"/>
      <c r="I2960" s="83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83"/>
      <c r="H2961" s="89"/>
      <c r="I2961" s="83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83"/>
      <c r="H2962" s="89"/>
      <c r="I2962" s="83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83"/>
      <c r="H2963" s="89"/>
      <c r="I2963" s="83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83"/>
      <c r="H2964" s="89"/>
      <c r="I2964" s="83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83"/>
      <c r="H2965" s="89"/>
      <c r="I2965" s="83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83"/>
      <c r="H2966" s="89"/>
      <c r="I2966" s="83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83"/>
      <c r="H2967" s="89"/>
      <c r="I2967" s="83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83"/>
      <c r="H2968" s="89"/>
      <c r="I2968" s="83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83"/>
      <c r="H2969" s="89"/>
      <c r="I2969" s="83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83"/>
      <c r="H2970" s="89"/>
      <c r="I2970" s="83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83"/>
      <c r="H2971" s="89"/>
      <c r="I2971" s="83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83"/>
      <c r="H2972" s="89"/>
      <c r="I2972" s="83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83"/>
      <c r="H2973" s="89"/>
      <c r="I2973" s="83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83"/>
      <c r="H2974" s="89"/>
      <c r="I2974" s="83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83"/>
      <c r="H2975" s="89"/>
      <c r="I2975" s="83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83"/>
      <c r="H2976" s="89"/>
      <c r="I2976" s="83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83"/>
      <c r="H2977" s="89"/>
      <c r="I2977" s="83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83"/>
      <c r="H2978" s="89"/>
      <c r="I2978" s="83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83"/>
      <c r="H2979" s="89"/>
      <c r="I2979" s="83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83"/>
      <c r="H2980" s="89"/>
      <c r="I2980" s="83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83"/>
      <c r="H2981" s="89"/>
      <c r="I2981" s="83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83"/>
      <c r="H2982" s="89"/>
      <c r="I2982" s="83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83"/>
      <c r="H2983" s="89"/>
      <c r="I2983" s="83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83"/>
      <c r="H2984" s="89"/>
      <c r="I2984" s="83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83"/>
      <c r="H2985" s="89"/>
      <c r="I2985" s="83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83"/>
      <c r="H2986" s="89"/>
      <c r="I2986" s="83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83"/>
      <c r="H2987" s="89"/>
      <c r="I2987" s="83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83"/>
      <c r="H2988" s="89"/>
      <c r="I2988" s="83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83"/>
      <c r="H2989" s="89"/>
      <c r="I2989" s="83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83"/>
      <c r="H2990" s="89"/>
      <c r="I2990" s="83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83"/>
      <c r="H2991" s="89"/>
      <c r="I2991" s="83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83"/>
      <c r="H2992" s="89"/>
      <c r="I2992" s="83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83"/>
      <c r="H2993" s="89"/>
      <c r="I2993" s="83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83"/>
      <c r="H2994" s="89"/>
      <c r="I2994" s="83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83"/>
      <c r="H2995" s="89"/>
      <c r="I2995" s="83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83"/>
      <c r="H2996" s="89"/>
      <c r="I2996" s="83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83"/>
      <c r="H2997" s="89"/>
      <c r="I2997" s="83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83"/>
      <c r="H2998" s="89"/>
      <c r="I2998" s="83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83"/>
      <c r="H2999" s="89"/>
      <c r="I2999" s="83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83"/>
      <c r="H3000" s="89"/>
      <c r="I3000" s="83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83"/>
      <c r="H3001" s="89"/>
      <c r="I3001" s="83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83"/>
      <c r="H3002" s="89"/>
      <c r="I3002" s="83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83"/>
      <c r="H3003" s="89"/>
      <c r="I3003" s="83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83"/>
      <c r="H3004" s="89"/>
      <c r="I3004" s="83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83"/>
      <c r="H3005" s="89"/>
      <c r="I3005" s="83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83"/>
      <c r="H3006" s="89"/>
      <c r="I3006" s="83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83"/>
      <c r="H3007" s="89"/>
      <c r="I3007" s="83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83"/>
      <c r="H3008" s="89"/>
      <c r="I3008" s="83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83"/>
      <c r="H3009" s="89"/>
      <c r="I3009" s="83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83"/>
      <c r="H3010" s="89"/>
      <c r="I3010" s="83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83"/>
      <c r="H3011" s="89"/>
      <c r="I3011" s="83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83"/>
      <c r="H3012" s="89"/>
      <c r="I3012" s="83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83"/>
      <c r="H3013" s="89"/>
      <c r="I3013" s="83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83"/>
      <c r="H3014" s="89"/>
      <c r="I3014" s="83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83"/>
      <c r="H3015" s="89"/>
      <c r="I3015" s="83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83"/>
      <c r="H3016" s="89"/>
      <c r="I3016" s="83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83"/>
      <c r="H3017" s="89"/>
      <c r="I3017" s="83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83"/>
      <c r="H3018" s="89"/>
      <c r="I3018" s="83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83"/>
      <c r="H3019" s="89"/>
      <c r="I3019" s="83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83"/>
      <c r="H3020" s="89"/>
      <c r="I3020" s="83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83"/>
      <c r="H3021" s="89"/>
      <c r="I3021" s="83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83"/>
      <c r="H3022" s="89"/>
      <c r="I3022" s="83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83"/>
      <c r="H3023" s="89"/>
      <c r="I3023" s="83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83"/>
      <c r="H3024" s="89"/>
      <c r="I3024" s="83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83"/>
      <c r="H3025" s="89"/>
      <c r="I3025" s="83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83"/>
      <c r="H3026" s="89"/>
      <c r="I3026" s="83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83"/>
      <c r="H3027" s="89"/>
      <c r="I3027" s="83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83"/>
      <c r="H3028" s="89"/>
      <c r="I3028" s="83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83"/>
      <c r="H3029" s="89"/>
      <c r="I3029" s="83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83"/>
      <c r="H3030" s="89"/>
      <c r="I3030" s="83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83"/>
      <c r="H3031" s="89"/>
      <c r="I3031" s="83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83"/>
      <c r="H3032" s="89"/>
      <c r="I3032" s="83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83"/>
      <c r="H3033" s="89"/>
      <c r="I3033" s="83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83"/>
      <c r="H3034" s="89"/>
      <c r="I3034" s="83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83"/>
      <c r="H3035" s="89"/>
      <c r="I3035" s="83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83"/>
      <c r="H3036" s="89"/>
      <c r="I3036" s="83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83"/>
      <c r="H3037" s="89"/>
      <c r="I3037" s="83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83"/>
      <c r="H3038" s="89"/>
      <c r="I3038" s="83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83"/>
      <c r="H3039" s="89"/>
      <c r="I3039" s="83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83"/>
      <c r="H3040" s="89"/>
      <c r="I3040" s="83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83"/>
      <c r="H3041" s="89"/>
      <c r="I3041" s="83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83"/>
      <c r="H3042" s="89"/>
      <c r="I3042" s="83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83"/>
      <c r="H3043" s="89"/>
      <c r="I3043" s="83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83"/>
      <c r="H3044" s="89"/>
      <c r="I3044" s="83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83"/>
      <c r="H3045" s="89"/>
      <c r="I3045" s="83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83"/>
      <c r="H3046" s="89"/>
      <c r="I3046" s="83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83"/>
      <c r="H3047" s="89"/>
      <c r="I3047" s="83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83"/>
      <c r="H3048" s="89"/>
      <c r="I3048" s="83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83"/>
      <c r="H3049" s="89"/>
      <c r="I3049" s="83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83"/>
      <c r="H3050" s="89"/>
      <c r="I3050" s="83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83"/>
      <c r="H3051" s="89"/>
      <c r="I3051" s="83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83"/>
      <c r="H3052" s="89"/>
      <c r="I3052" s="83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83"/>
      <c r="H3053" s="89"/>
      <c r="I3053" s="83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83"/>
      <c r="H3054" s="89"/>
      <c r="I3054" s="83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83"/>
      <c r="H3055" s="89"/>
      <c r="I3055" s="83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83"/>
      <c r="H3056" s="89"/>
      <c r="I3056" s="83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83"/>
      <c r="H3057" s="89"/>
      <c r="I3057" s="83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83"/>
      <c r="H3058" s="89"/>
      <c r="I3058" s="83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83"/>
      <c r="H3059" s="89"/>
      <c r="I3059" s="83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83"/>
      <c r="H3060" s="89"/>
      <c r="I3060" s="83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83"/>
      <c r="H3061" s="89"/>
      <c r="I3061" s="83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83"/>
      <c r="H3062" s="89"/>
      <c r="I3062" s="83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83"/>
      <c r="H3063" s="89"/>
      <c r="I3063" s="83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83"/>
      <c r="H3064" s="89"/>
      <c r="I3064" s="83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83"/>
      <c r="H3065" s="89"/>
      <c r="I3065" s="83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83"/>
      <c r="H3066" s="89"/>
      <c r="I3066" s="83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83"/>
      <c r="H3067" s="89"/>
      <c r="I3067" s="83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83"/>
      <c r="H3068" s="89"/>
      <c r="I3068" s="83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83"/>
      <c r="H3069" s="89"/>
      <c r="I3069" s="83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83"/>
      <c r="H3070" s="89"/>
      <c r="I3070" s="83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83"/>
      <c r="H3071" s="89"/>
      <c r="I3071" s="83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83"/>
      <c r="H3072" s="89"/>
      <c r="I3072" s="83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83"/>
      <c r="H3073" s="89"/>
      <c r="I3073" s="83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83"/>
      <c r="H3074" s="89"/>
      <c r="I3074" s="83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83"/>
      <c r="H3075" s="89"/>
      <c r="I3075" s="83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83"/>
      <c r="H3076" s="89"/>
      <c r="I3076" s="83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83"/>
      <c r="H3077" s="89"/>
      <c r="I3077" s="83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83"/>
      <c r="H3078" s="89"/>
      <c r="I3078" s="83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83"/>
      <c r="H3079" s="89"/>
      <c r="I3079" s="83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83"/>
      <c r="H3080" s="89"/>
      <c r="I3080" s="83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83"/>
      <c r="H3081" s="89"/>
      <c r="I3081" s="83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83"/>
      <c r="H3082" s="89"/>
      <c r="I3082" s="83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83"/>
      <c r="H3083" s="89"/>
      <c r="I3083" s="83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83"/>
      <c r="H3084" s="89"/>
      <c r="I3084" s="83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83"/>
      <c r="H3085" s="89"/>
      <c r="I3085" s="83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83"/>
      <c r="H3086" s="89"/>
      <c r="I3086" s="83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83"/>
      <c r="H3087" s="89"/>
      <c r="I3087" s="83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83"/>
      <c r="H3088" s="89"/>
      <c r="I3088" s="83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83"/>
      <c r="H3089" s="89"/>
      <c r="I3089" s="83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83"/>
      <c r="H3090" s="89"/>
      <c r="I3090" s="83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83"/>
      <c r="H3091" s="89"/>
      <c r="I3091" s="83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83"/>
      <c r="H3092" s="89"/>
      <c r="I3092" s="83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83"/>
      <c r="H3093" s="89"/>
      <c r="I3093" s="83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83"/>
      <c r="H3094" s="89"/>
      <c r="I3094" s="83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83"/>
      <c r="H3095" s="89"/>
      <c r="I3095" s="83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83"/>
      <c r="H3096" s="89"/>
      <c r="I3096" s="83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83"/>
      <c r="H3097" s="89"/>
      <c r="I3097" s="83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83"/>
      <c r="H3098" s="89"/>
      <c r="I3098" s="83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83"/>
      <c r="H3099" s="89"/>
      <c r="I3099" s="83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83"/>
      <c r="H3100" s="89"/>
      <c r="I3100" s="83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83"/>
      <c r="H3101" s="89"/>
      <c r="I3101" s="83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83"/>
      <c r="H3102" s="89"/>
      <c r="I3102" s="83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83"/>
      <c r="H3103" s="89"/>
      <c r="I3103" s="83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83"/>
      <c r="H3104" s="89"/>
      <c r="I3104" s="83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83"/>
      <c r="H3105" s="89"/>
      <c r="I3105" s="83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83"/>
      <c r="H3106" s="89"/>
      <c r="I3106" s="83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83"/>
      <c r="H3107" s="89"/>
      <c r="I3107" s="83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83"/>
      <c r="H3108" s="89"/>
      <c r="I3108" s="83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83"/>
      <c r="H3109" s="89"/>
      <c r="I3109" s="83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83"/>
      <c r="H3110" s="89"/>
      <c r="I3110" s="83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83"/>
      <c r="H3111" s="89"/>
      <c r="I3111" s="83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83"/>
      <c r="H3112" s="89"/>
      <c r="I3112" s="83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83"/>
      <c r="H3113" s="89"/>
      <c r="I3113" s="83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83"/>
      <c r="H3114" s="89"/>
      <c r="I3114" s="83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83"/>
      <c r="H3115" s="89"/>
      <c r="I3115" s="83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83"/>
      <c r="H3116" s="89"/>
      <c r="I3116" s="83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83"/>
      <c r="H3117" s="89"/>
      <c r="I3117" s="83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83"/>
      <c r="H3118" s="89"/>
      <c r="I3118" s="83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83"/>
      <c r="H3119" s="89"/>
      <c r="I3119" s="83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83"/>
      <c r="H3120" s="89"/>
      <c r="I3120" s="83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83"/>
      <c r="H3121" s="89"/>
      <c r="I3121" s="83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83"/>
      <c r="H3122" s="89"/>
      <c r="I3122" s="83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83"/>
      <c r="H3123" s="89"/>
      <c r="I3123" s="83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83"/>
      <c r="H3124" s="89"/>
      <c r="I3124" s="83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83"/>
      <c r="H3125" s="89"/>
      <c r="I3125" s="83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83"/>
      <c r="H3126" s="89"/>
      <c r="I3126" s="83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83"/>
      <c r="H3127" s="89"/>
      <c r="I3127" s="83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83"/>
      <c r="H3128" s="89"/>
      <c r="I3128" s="83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83"/>
      <c r="H3129" s="89"/>
      <c r="I3129" s="83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83"/>
      <c r="H3130" s="89"/>
      <c r="I3130" s="83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83"/>
      <c r="H3131" s="89"/>
      <c r="I3131" s="83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83"/>
      <c r="H3132" s="89"/>
      <c r="I3132" s="83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83"/>
      <c r="H3133" s="89"/>
      <c r="I3133" s="83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83"/>
      <c r="H3134" s="89"/>
      <c r="I3134" s="83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83"/>
      <c r="H3135" s="89"/>
      <c r="I3135" s="83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83"/>
      <c r="H3136" s="89"/>
      <c r="I3136" s="83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83"/>
      <c r="H3137" s="89"/>
      <c r="I3137" s="83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83"/>
      <c r="H3138" s="89"/>
      <c r="I3138" s="83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83"/>
      <c r="H3139" s="89"/>
      <c r="I3139" s="83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83"/>
      <c r="H3140" s="89"/>
      <c r="I3140" s="83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83"/>
      <c r="H3141" s="89"/>
      <c r="I3141" s="83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83"/>
      <c r="H3142" s="89"/>
      <c r="I3142" s="83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83"/>
      <c r="H3143" s="89"/>
      <c r="I3143" s="83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83"/>
      <c r="H3144" s="89"/>
      <c r="I3144" s="83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83"/>
      <c r="H3145" s="89"/>
      <c r="I3145" s="83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83"/>
      <c r="H3146" s="89"/>
      <c r="I3146" s="83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83"/>
      <c r="H3147" s="89"/>
      <c r="I3147" s="83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83"/>
      <c r="H3148" s="89"/>
      <c r="I3148" s="83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83"/>
      <c r="H3149" s="89"/>
      <c r="I3149" s="83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83"/>
      <c r="H3150" s="89"/>
      <c r="I3150" s="83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83"/>
      <c r="H3151" s="89"/>
      <c r="I3151" s="83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83"/>
      <c r="H3152" s="89"/>
      <c r="I3152" s="83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83"/>
      <c r="H3153" s="89"/>
      <c r="I3153" s="83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83"/>
      <c r="H3154" s="89"/>
      <c r="I3154" s="83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83"/>
      <c r="H3155" s="89"/>
      <c r="I3155" s="83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83"/>
      <c r="H3156" s="89"/>
      <c r="I3156" s="83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83"/>
      <c r="H3157" s="89"/>
      <c r="I3157" s="83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83"/>
      <c r="H3158" s="89"/>
      <c r="I3158" s="83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83"/>
      <c r="H3159" s="89"/>
      <c r="I3159" s="83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83"/>
      <c r="H3160" s="89"/>
      <c r="I3160" s="83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83"/>
      <c r="H3161" s="89"/>
      <c r="I3161" s="83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83"/>
      <c r="H3162" s="89"/>
      <c r="I3162" s="83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83"/>
      <c r="H3163" s="89"/>
      <c r="I3163" s="83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83"/>
      <c r="H3164" s="89"/>
      <c r="I3164" s="83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83"/>
      <c r="H3165" s="89"/>
      <c r="I3165" s="83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83"/>
      <c r="H3166" s="89"/>
      <c r="I3166" s="83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83"/>
      <c r="H3167" s="89"/>
      <c r="I3167" s="83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83"/>
      <c r="H3168" s="89"/>
      <c r="I3168" s="83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83"/>
      <c r="H3169" s="89"/>
      <c r="I3169" s="83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83"/>
      <c r="H3170" s="89"/>
      <c r="I3170" s="83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83"/>
      <c r="H3171" s="89"/>
      <c r="I3171" s="83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83"/>
      <c r="H3172" s="89"/>
      <c r="I3172" s="83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83"/>
      <c r="H3173" s="89"/>
      <c r="I3173" s="83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83"/>
      <c r="H3174" s="89"/>
      <c r="I3174" s="83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83"/>
      <c r="H3175" s="89"/>
      <c r="I3175" s="83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83"/>
      <c r="H3176" s="89"/>
      <c r="I3176" s="83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83"/>
      <c r="H3177" s="89"/>
      <c r="I3177" s="83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83"/>
      <c r="H3178" s="89"/>
      <c r="I3178" s="83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83"/>
      <c r="H3179" s="89"/>
      <c r="I3179" s="83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83"/>
      <c r="H3180" s="89"/>
      <c r="I3180" s="83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83"/>
      <c r="H3181" s="89"/>
      <c r="I3181" s="83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83"/>
      <c r="H3182" s="89"/>
      <c r="I3182" s="83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83"/>
      <c r="H3183" s="89"/>
      <c r="I3183" s="83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83"/>
      <c r="H3184" s="89"/>
      <c r="I3184" s="83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83"/>
      <c r="H3185" s="89"/>
      <c r="I3185" s="83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83"/>
      <c r="H3186" s="89"/>
      <c r="I3186" s="83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83"/>
      <c r="H3187" s="89"/>
      <c r="I3187" s="83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83"/>
      <c r="H3188" s="89"/>
      <c r="I3188" s="83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83"/>
      <c r="H3189" s="89"/>
      <c r="I3189" s="83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83"/>
      <c r="H3190" s="89"/>
      <c r="I3190" s="83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83"/>
      <c r="H3191" s="89"/>
      <c r="I3191" s="83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83"/>
      <c r="H3192" s="89"/>
      <c r="I3192" s="83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83"/>
      <c r="H3193" s="89"/>
      <c r="I3193" s="83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83"/>
      <c r="H3194" s="89"/>
      <c r="I3194" s="83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83"/>
      <c r="H3195" s="89"/>
      <c r="I3195" s="83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83"/>
      <c r="H3196" s="89"/>
      <c r="I3196" s="83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83"/>
      <c r="H3197" s="89"/>
      <c r="I3197" s="83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83"/>
      <c r="H3198" s="89"/>
      <c r="I3198" s="83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83"/>
      <c r="H3199" s="89"/>
      <c r="I3199" s="83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83"/>
      <c r="H3200" s="89"/>
      <c r="I3200" s="83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83"/>
      <c r="H3201" s="89"/>
      <c r="I3201" s="83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83"/>
      <c r="H3202" s="89"/>
      <c r="I3202" s="83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83"/>
      <c r="H3203" s="89"/>
      <c r="I3203" s="83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83"/>
      <c r="H3204" s="89"/>
      <c r="I3204" s="83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83"/>
      <c r="H3205" s="89"/>
      <c r="I3205" s="83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83"/>
      <c r="H3206" s="89"/>
      <c r="I3206" s="83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83"/>
      <c r="H3207" s="89"/>
      <c r="I3207" s="83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83"/>
      <c r="H3208" s="89"/>
      <c r="I3208" s="83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83"/>
      <c r="H3209" s="89"/>
      <c r="I3209" s="83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83"/>
      <c r="H3210" s="89"/>
      <c r="I3210" s="83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83"/>
      <c r="H3211" s="89"/>
      <c r="I3211" s="83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83"/>
      <c r="H3212" s="89"/>
      <c r="I3212" s="83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83"/>
      <c r="H3213" s="89"/>
      <c r="I3213" s="83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83"/>
      <c r="H3214" s="89"/>
      <c r="I3214" s="83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83"/>
      <c r="H3215" s="89"/>
      <c r="I3215" s="83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83"/>
      <c r="H3216" s="89"/>
      <c r="I3216" s="83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83"/>
      <c r="H3217" s="89"/>
      <c r="I3217" s="83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83"/>
      <c r="H3218" s="89"/>
      <c r="I3218" s="83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83"/>
      <c r="H3219" s="89"/>
      <c r="I3219" s="83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83"/>
      <c r="H3220" s="89"/>
      <c r="I3220" s="83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83"/>
      <c r="H3221" s="89"/>
      <c r="I3221" s="83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83"/>
      <c r="H3222" s="89"/>
      <c r="I3222" s="83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83"/>
      <c r="H3223" s="89"/>
      <c r="I3223" s="83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83"/>
      <c r="H3224" s="89"/>
      <c r="I3224" s="83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83"/>
      <c r="H3225" s="89"/>
      <c r="I3225" s="83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83"/>
      <c r="H3226" s="89"/>
      <c r="I3226" s="83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83"/>
      <c r="H3227" s="89"/>
      <c r="I3227" s="83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83"/>
      <c r="H3228" s="89"/>
      <c r="I3228" s="83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83"/>
      <c r="H3229" s="89"/>
      <c r="I3229" s="83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83"/>
      <c r="H3230" s="89"/>
      <c r="I3230" s="83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83"/>
      <c r="H3231" s="89"/>
      <c r="I3231" s="83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83"/>
      <c r="H3232" s="89"/>
      <c r="I3232" s="83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83"/>
      <c r="H3233" s="89"/>
      <c r="I3233" s="83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83"/>
      <c r="H3234" s="89"/>
      <c r="I3234" s="83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83"/>
      <c r="H3235" s="89"/>
      <c r="I3235" s="83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83"/>
      <c r="H3236" s="89"/>
      <c r="I3236" s="83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83"/>
      <c r="H3237" s="89"/>
      <c r="I3237" s="83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83"/>
      <c r="H3238" s="89"/>
      <c r="I3238" s="83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83"/>
      <c r="H3239" s="89"/>
      <c r="I3239" s="83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83"/>
      <c r="H3240" s="89"/>
      <c r="I3240" s="83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83"/>
      <c r="H3241" s="89"/>
      <c r="I3241" s="83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83"/>
      <c r="H3242" s="89"/>
      <c r="I3242" s="83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83"/>
      <c r="H3243" s="89"/>
      <c r="I3243" s="83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83"/>
      <c r="H3244" s="89"/>
      <c r="I3244" s="83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83"/>
      <c r="H3245" s="89"/>
      <c r="I3245" s="83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83"/>
      <c r="H3246" s="89"/>
      <c r="I3246" s="83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83"/>
      <c r="H3247" s="89"/>
      <c r="I3247" s="83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83"/>
      <c r="H3248" s="89"/>
      <c r="I3248" s="83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83"/>
      <c r="H3249" s="89"/>
      <c r="I3249" s="83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83"/>
      <c r="H3250" s="89"/>
      <c r="I3250" s="83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83"/>
      <c r="H3251" s="89"/>
      <c r="I3251" s="83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83"/>
      <c r="H3252" s="89"/>
      <c r="I3252" s="83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83"/>
      <c r="H3253" s="89"/>
      <c r="I3253" s="83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83"/>
      <c r="H3254" s="89"/>
      <c r="I3254" s="83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83"/>
      <c r="H3255" s="89"/>
      <c r="I3255" s="83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83"/>
      <c r="H3256" s="89"/>
      <c r="I3256" s="83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83"/>
      <c r="H3257" s="89"/>
      <c r="I3257" s="83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83"/>
      <c r="H3258" s="89"/>
      <c r="I3258" s="83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83"/>
      <c r="H3259" s="89"/>
      <c r="I3259" s="83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83"/>
      <c r="H3260" s="89"/>
      <c r="I3260" s="83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83"/>
      <c r="H3261" s="89"/>
      <c r="I3261" s="83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83"/>
      <c r="H3262" s="89"/>
      <c r="I3262" s="83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83"/>
      <c r="H3263" s="89"/>
      <c r="I3263" s="83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83"/>
      <c r="H3264" s="89"/>
      <c r="I3264" s="83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83"/>
      <c r="H3265" s="89"/>
      <c r="I3265" s="83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83"/>
      <c r="H3266" s="89"/>
      <c r="I3266" s="83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83"/>
      <c r="H3267" s="89"/>
      <c r="I3267" s="83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83"/>
      <c r="H3268" s="89"/>
      <c r="I3268" s="83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83"/>
      <c r="H3269" s="89"/>
      <c r="I3269" s="83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83"/>
      <c r="H3270" s="89"/>
      <c r="I3270" s="83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83"/>
      <c r="H3271" s="89"/>
      <c r="I3271" s="83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83"/>
      <c r="H3272" s="89"/>
      <c r="I3272" s="83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83"/>
      <c r="H3273" s="89"/>
      <c r="I3273" s="83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83"/>
      <c r="H3274" s="89"/>
      <c r="I3274" s="83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83"/>
      <c r="H3275" s="89"/>
      <c r="I3275" s="83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83"/>
      <c r="H3276" s="89"/>
      <c r="I3276" s="83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83"/>
      <c r="H3277" s="89"/>
      <c r="I3277" s="83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83"/>
      <c r="H3278" s="89"/>
      <c r="I3278" s="83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83"/>
      <c r="H3279" s="89"/>
      <c r="I3279" s="83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83"/>
      <c r="H3280" s="89"/>
      <c r="I3280" s="83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83"/>
      <c r="H3281" s="89"/>
      <c r="I3281" s="83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83"/>
      <c r="H3282" s="89"/>
      <c r="I3282" s="83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83"/>
      <c r="H3283" s="89"/>
      <c r="I3283" s="83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83"/>
      <c r="H3284" s="89"/>
      <c r="I3284" s="83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83"/>
      <c r="H3285" s="89"/>
      <c r="I3285" s="83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83"/>
      <c r="H3286" s="89"/>
      <c r="I3286" s="83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83"/>
      <c r="H3287" s="89"/>
      <c r="I3287" s="83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83"/>
      <c r="H3288" s="89"/>
      <c r="I3288" s="83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83"/>
      <c r="H3289" s="89"/>
      <c r="I3289" s="83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83"/>
      <c r="H3290" s="89"/>
      <c r="I3290" s="83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83"/>
      <c r="H3291" s="89"/>
      <c r="I3291" s="83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83"/>
      <c r="H3292" s="89"/>
      <c r="I3292" s="83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83"/>
      <c r="H3293" s="89"/>
      <c r="I3293" s="83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83"/>
      <c r="H3294" s="89"/>
      <c r="I3294" s="83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83"/>
      <c r="H3295" s="89"/>
      <c r="I3295" s="83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83"/>
      <c r="H3296" s="89"/>
      <c r="I3296" s="83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83"/>
      <c r="H3297" s="89"/>
      <c r="I3297" s="83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83"/>
      <c r="H3298" s="89"/>
      <c r="I3298" s="83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83"/>
      <c r="H3299" s="89"/>
      <c r="I3299" s="83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83"/>
      <c r="H3300" s="89"/>
      <c r="I3300" s="83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83"/>
      <c r="H3301" s="89"/>
      <c r="I3301" s="83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83"/>
      <c r="H3302" s="89"/>
      <c r="I3302" s="83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83"/>
      <c r="H3303" s="89"/>
      <c r="I3303" s="83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83"/>
      <c r="H3304" s="89"/>
      <c r="I3304" s="83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83"/>
      <c r="H3305" s="89"/>
      <c r="I3305" s="83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83"/>
      <c r="H3306" s="89"/>
      <c r="I3306" s="83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83"/>
      <c r="H3307" s="89"/>
      <c r="I3307" s="83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83"/>
      <c r="H3308" s="89"/>
      <c r="I3308" s="83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83"/>
      <c r="H3309" s="89"/>
      <c r="I3309" s="83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83"/>
      <c r="H3310" s="89"/>
      <c r="I3310" s="83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83"/>
      <c r="H3311" s="89"/>
      <c r="I3311" s="83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83"/>
      <c r="H3312" s="89"/>
      <c r="I3312" s="83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83"/>
      <c r="H3313" s="89"/>
      <c r="I3313" s="83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83"/>
      <c r="H3314" s="89"/>
      <c r="I3314" s="83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83"/>
      <c r="H3315" s="89"/>
      <c r="I3315" s="83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83"/>
      <c r="H3316" s="89"/>
      <c r="I3316" s="83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83"/>
      <c r="H3317" s="89"/>
      <c r="I3317" s="83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83"/>
      <c r="H3318" s="89"/>
      <c r="I3318" s="83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83"/>
      <c r="H3319" s="89"/>
      <c r="I3319" s="83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83"/>
      <c r="H3320" s="89"/>
      <c r="I3320" s="83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83"/>
      <c r="H3321" s="89"/>
      <c r="I3321" s="83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83"/>
      <c r="H3322" s="89"/>
      <c r="I3322" s="83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83"/>
      <c r="H3323" s="89"/>
      <c r="I3323" s="83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83"/>
      <c r="H3324" s="89"/>
      <c r="I3324" s="83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83"/>
      <c r="H3325" s="89"/>
      <c r="I3325" s="83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83"/>
      <c r="H3326" s="89"/>
      <c r="I3326" s="83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83"/>
      <c r="H3327" s="89"/>
      <c r="I3327" s="83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83"/>
      <c r="H3328" s="89"/>
      <c r="I3328" s="83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83"/>
      <c r="H3329" s="89"/>
      <c r="I3329" s="83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83"/>
      <c r="H3330" s="89"/>
      <c r="I3330" s="83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83"/>
      <c r="H3331" s="89"/>
      <c r="I3331" s="83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83"/>
      <c r="H3332" s="89"/>
      <c r="I3332" s="83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83"/>
      <c r="H3333" s="89"/>
      <c r="I3333" s="83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83"/>
      <c r="H3334" s="89"/>
      <c r="I3334" s="83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83"/>
      <c r="H3335" s="89"/>
      <c r="I3335" s="83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83"/>
      <c r="H3336" s="89"/>
      <c r="I3336" s="83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83"/>
      <c r="H3337" s="89"/>
      <c r="I3337" s="83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83"/>
      <c r="H3338" s="89"/>
      <c r="I3338" s="83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83"/>
      <c r="H3339" s="89"/>
      <c r="I3339" s="83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83"/>
      <c r="H3340" s="89"/>
      <c r="I3340" s="83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83"/>
      <c r="H3341" s="89"/>
      <c r="I3341" s="83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83"/>
      <c r="H3342" s="89"/>
      <c r="I3342" s="83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83"/>
      <c r="H3343" s="89"/>
      <c r="I3343" s="83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83"/>
      <c r="H3344" s="89"/>
      <c r="I3344" s="83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83"/>
      <c r="H3345" s="89"/>
      <c r="I3345" s="83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83"/>
      <c r="H3346" s="89"/>
      <c r="I3346" s="83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83"/>
      <c r="H3347" s="89"/>
      <c r="I3347" s="83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83"/>
      <c r="H3348" s="89"/>
      <c r="I3348" s="83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83"/>
      <c r="H3349" s="89"/>
      <c r="I3349" s="83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83"/>
      <c r="H3350" s="89"/>
      <c r="I3350" s="83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83"/>
      <c r="H3351" s="89"/>
      <c r="I3351" s="83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83"/>
      <c r="H3352" s="89"/>
      <c r="I3352" s="83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83"/>
      <c r="H3353" s="89"/>
      <c r="I3353" s="83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83"/>
      <c r="H3354" s="89"/>
      <c r="I3354" s="83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83"/>
      <c r="H3355" s="89"/>
      <c r="I3355" s="83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83"/>
      <c r="H3356" s="89"/>
      <c r="I3356" s="83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83"/>
      <c r="H3357" s="89"/>
      <c r="I3357" s="83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83"/>
      <c r="H3358" s="89"/>
      <c r="I3358" s="83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83"/>
      <c r="H3359" s="89"/>
      <c r="I3359" s="83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83"/>
      <c r="H3360" s="89"/>
      <c r="I3360" s="83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83"/>
      <c r="H3361" s="89"/>
      <c r="I3361" s="83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83"/>
      <c r="H3362" s="89"/>
      <c r="I3362" s="83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83"/>
      <c r="H3363" s="89"/>
      <c r="I3363" s="83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83"/>
      <c r="H3364" s="89"/>
      <c r="I3364" s="83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83"/>
      <c r="H3365" s="89"/>
      <c r="I3365" s="83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83"/>
      <c r="H3366" s="89"/>
      <c r="I3366" s="83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83"/>
      <c r="H3367" s="89"/>
      <c r="I3367" s="83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83"/>
      <c r="H3368" s="89"/>
      <c r="I3368" s="83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83"/>
      <c r="H3369" s="89"/>
      <c r="I3369" s="83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83"/>
      <c r="H3370" s="89"/>
      <c r="I3370" s="83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83"/>
      <c r="H3371" s="89"/>
      <c r="I3371" s="83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83"/>
      <c r="H3372" s="89"/>
      <c r="I3372" s="83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83"/>
      <c r="H3373" s="89"/>
      <c r="I3373" s="83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83"/>
      <c r="H3374" s="89"/>
      <c r="I3374" s="83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83"/>
      <c r="H3375" s="89"/>
      <c r="I3375" s="83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83"/>
      <c r="H3376" s="89"/>
      <c r="I3376" s="83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83"/>
      <c r="H3377" s="89"/>
      <c r="I3377" s="83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83"/>
      <c r="H3378" s="89"/>
      <c r="I3378" s="83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83"/>
      <c r="H3379" s="89"/>
      <c r="I3379" s="83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83"/>
      <c r="H3380" s="89"/>
      <c r="I3380" s="83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83"/>
      <c r="H3381" s="89"/>
      <c r="I3381" s="83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83"/>
      <c r="H3382" s="89"/>
      <c r="I3382" s="83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83"/>
      <c r="H3383" s="89"/>
      <c r="I3383" s="83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83"/>
      <c r="H3384" s="89"/>
      <c r="I3384" s="83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83"/>
      <c r="H3385" s="89"/>
      <c r="I3385" s="83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83"/>
      <c r="H3386" s="89"/>
      <c r="I3386" s="83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83"/>
      <c r="H3387" s="89"/>
      <c r="I3387" s="83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83"/>
      <c r="H3388" s="89"/>
      <c r="I3388" s="83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83"/>
      <c r="H3389" s="89"/>
      <c r="I3389" s="83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83"/>
      <c r="H3390" s="89"/>
      <c r="I3390" s="83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83"/>
      <c r="H3391" s="89"/>
      <c r="I3391" s="83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83"/>
      <c r="H3392" s="89"/>
      <c r="I3392" s="83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83"/>
      <c r="H3393" s="89"/>
      <c r="I3393" s="83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83"/>
      <c r="H3394" s="89"/>
      <c r="I3394" s="83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83"/>
      <c r="H3395" s="89"/>
      <c r="I3395" s="83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83"/>
      <c r="H3396" s="89"/>
      <c r="I3396" s="83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83"/>
      <c r="H3397" s="89"/>
      <c r="I3397" s="83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83"/>
      <c r="H3398" s="89"/>
      <c r="I3398" s="83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83"/>
      <c r="H3399" s="89"/>
      <c r="I3399" s="83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83"/>
      <c r="H3400" s="89"/>
      <c r="I3400" s="83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83"/>
      <c r="H3401" s="89"/>
      <c r="I3401" s="83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83"/>
      <c r="H3402" s="89"/>
      <c r="I3402" s="83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83"/>
      <c r="H3403" s="89"/>
      <c r="I3403" s="83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83"/>
      <c r="H3404" s="89"/>
      <c r="I3404" s="83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83"/>
      <c r="H3405" s="89"/>
      <c r="I3405" s="83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83"/>
      <c r="H3406" s="89"/>
      <c r="I3406" s="83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83"/>
      <c r="H3407" s="89"/>
      <c r="I3407" s="83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83"/>
      <c r="H3408" s="89"/>
      <c r="I3408" s="83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83"/>
      <c r="H3409" s="89"/>
      <c r="I3409" s="83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83"/>
      <c r="H3410" s="89"/>
      <c r="I3410" s="83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83"/>
      <c r="H3411" s="89"/>
      <c r="I3411" s="83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83"/>
      <c r="H3412" s="89"/>
      <c r="I3412" s="83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83"/>
      <c r="H3413" s="89"/>
      <c r="I3413" s="83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83"/>
      <c r="H3414" s="89"/>
      <c r="I3414" s="83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83"/>
      <c r="H3415" s="89"/>
      <c r="I3415" s="83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83"/>
      <c r="H3416" s="89"/>
      <c r="I3416" s="83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83"/>
      <c r="H3417" s="89"/>
      <c r="I3417" s="83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83"/>
      <c r="H3418" s="89"/>
      <c r="I3418" s="83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83"/>
      <c r="H3419" s="89"/>
      <c r="I3419" s="83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83"/>
      <c r="H3420" s="89"/>
      <c r="I3420" s="83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83"/>
      <c r="H3421" s="89"/>
      <c r="I3421" s="83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83"/>
      <c r="H3422" s="89"/>
      <c r="I3422" s="83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83"/>
      <c r="H3423" s="89"/>
      <c r="I3423" s="83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83"/>
      <c r="H3424" s="89"/>
      <c r="I3424" s="83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83"/>
      <c r="H3425" s="89"/>
      <c r="I3425" s="83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83"/>
      <c r="H3426" s="89"/>
      <c r="I3426" s="83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83"/>
      <c r="H3427" s="89"/>
      <c r="I3427" s="83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83"/>
      <c r="H3428" s="89"/>
      <c r="I3428" s="83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83"/>
      <c r="H3429" s="89"/>
      <c r="I3429" s="83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83"/>
      <c r="H3430" s="89"/>
      <c r="I3430" s="83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83"/>
      <c r="H3431" s="89"/>
      <c r="I3431" s="83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83"/>
      <c r="H3432" s="89"/>
      <c r="I3432" s="83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83"/>
      <c r="H3433" s="89"/>
      <c r="I3433" s="83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83"/>
      <c r="H3434" s="89"/>
      <c r="I3434" s="83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83"/>
      <c r="H3435" s="89"/>
      <c r="I3435" s="83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83"/>
      <c r="H3436" s="89"/>
      <c r="I3436" s="83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83"/>
      <c r="H3437" s="89"/>
      <c r="I3437" s="83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83"/>
      <c r="H3438" s="89"/>
      <c r="I3438" s="83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83"/>
      <c r="H3439" s="89"/>
      <c r="I3439" s="83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83"/>
      <c r="H3440" s="89"/>
      <c r="I3440" s="83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83"/>
      <c r="H3441" s="89"/>
      <c r="I3441" s="83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83"/>
      <c r="H3442" s="89"/>
      <c r="I3442" s="83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83"/>
      <c r="H3443" s="89"/>
      <c r="I3443" s="83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83"/>
      <c r="H3444" s="89"/>
      <c r="I3444" s="83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83"/>
      <c r="H3445" s="89"/>
      <c r="I3445" s="83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83"/>
      <c r="H3446" s="89"/>
      <c r="I3446" s="83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83"/>
      <c r="H3447" s="89"/>
      <c r="I3447" s="83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83"/>
      <c r="H3448" s="89"/>
      <c r="I3448" s="83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83"/>
      <c r="H3449" s="89"/>
      <c r="I3449" s="83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83"/>
      <c r="H3450" s="89"/>
      <c r="I3450" s="83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83"/>
      <c r="H3451" s="89"/>
      <c r="I3451" s="83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83"/>
      <c r="H3452" s="89"/>
      <c r="I3452" s="83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83"/>
      <c r="H3453" s="89"/>
      <c r="I3453" s="83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83"/>
      <c r="H3454" s="89"/>
      <c r="I3454" s="83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83"/>
      <c r="H3455" s="89"/>
      <c r="I3455" s="83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83"/>
      <c r="H3456" s="89"/>
      <c r="I3456" s="83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83"/>
      <c r="H3457" s="89"/>
      <c r="I3457" s="83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83"/>
      <c r="H3458" s="89"/>
      <c r="I3458" s="83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83"/>
      <c r="H3459" s="89"/>
      <c r="I3459" s="83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83"/>
      <c r="H3460" s="89"/>
      <c r="I3460" s="83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83"/>
      <c r="H3461" s="89"/>
      <c r="I3461" s="83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83"/>
      <c r="H3462" s="89"/>
      <c r="I3462" s="83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83"/>
      <c r="H3463" s="89"/>
      <c r="I3463" s="83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83"/>
      <c r="H3464" s="89"/>
      <c r="I3464" s="83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83"/>
      <c r="H3465" s="89"/>
      <c r="I3465" s="83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83"/>
      <c r="H3466" s="89"/>
      <c r="I3466" s="83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83"/>
      <c r="H3467" s="89"/>
      <c r="I3467" s="83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83"/>
      <c r="H3468" s="89"/>
      <c r="I3468" s="83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83"/>
      <c r="H3469" s="89"/>
      <c r="I3469" s="83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83"/>
      <c r="H3470" s="89"/>
      <c r="I3470" s="83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83"/>
      <c r="H3471" s="89"/>
      <c r="I3471" s="83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83"/>
      <c r="H3472" s="89"/>
      <c r="I3472" s="83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83"/>
      <c r="H3473" s="89"/>
      <c r="I3473" s="83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83"/>
      <c r="H3474" s="89"/>
      <c r="I3474" s="83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83"/>
      <c r="H3475" s="89"/>
      <c r="I3475" s="83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83"/>
      <c r="H3476" s="89"/>
      <c r="I3476" s="83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83"/>
      <c r="H3477" s="89"/>
      <c r="I3477" s="83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83"/>
      <c r="H3478" s="89"/>
      <c r="I3478" s="83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83"/>
      <c r="H3479" s="89"/>
      <c r="I3479" s="83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83"/>
      <c r="H3480" s="89"/>
      <c r="I3480" s="83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83"/>
      <c r="H3481" s="89"/>
      <c r="I3481" s="83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83"/>
      <c r="H3482" s="89"/>
      <c r="I3482" s="83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83"/>
      <c r="H3483" s="89"/>
      <c r="I3483" s="83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83"/>
      <c r="H3484" s="89"/>
      <c r="I3484" s="83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83"/>
      <c r="H3485" s="89"/>
      <c r="I3485" s="83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83"/>
      <c r="H3486" s="89"/>
      <c r="I3486" s="83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83"/>
      <c r="H3487" s="89"/>
      <c r="I3487" s="83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83"/>
      <c r="H3488" s="89"/>
      <c r="I3488" s="83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83"/>
      <c r="H3489" s="89"/>
      <c r="I3489" s="83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83"/>
      <c r="H3490" s="89"/>
      <c r="I3490" s="83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83"/>
      <c r="H3491" s="89"/>
      <c r="I3491" s="83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83"/>
      <c r="H3492" s="89"/>
      <c r="I3492" s="83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83"/>
      <c r="H3493" s="89"/>
      <c r="I3493" s="83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83"/>
      <c r="H3494" s="89"/>
      <c r="I3494" s="83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83"/>
      <c r="H3495" s="89"/>
      <c r="I3495" s="83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83"/>
      <c r="H3496" s="89"/>
      <c r="I3496" s="83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83"/>
      <c r="H3497" s="89"/>
      <c r="I3497" s="83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83"/>
      <c r="H3498" s="89"/>
      <c r="I3498" s="83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83"/>
      <c r="H3499" s="89"/>
      <c r="I3499" s="83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83"/>
      <c r="H3500" s="89"/>
      <c r="I3500" s="83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83"/>
      <c r="H3501" s="89"/>
      <c r="I3501" s="83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83"/>
      <c r="H3502" s="89"/>
      <c r="I3502" s="83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83"/>
      <c r="H3503" s="89"/>
      <c r="I3503" s="83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83"/>
      <c r="H3504" s="89"/>
      <c r="I3504" s="83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83"/>
      <c r="H3505" s="89"/>
      <c r="I3505" s="83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83"/>
      <c r="H3506" s="89"/>
      <c r="I3506" s="83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83"/>
      <c r="H3507" s="89"/>
      <c r="I3507" s="83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83"/>
      <c r="H3508" s="89"/>
      <c r="I3508" s="83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83"/>
      <c r="H3509" s="89"/>
      <c r="I3509" s="83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83"/>
      <c r="H3510" s="89"/>
      <c r="I3510" s="83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83"/>
      <c r="H3511" s="89"/>
      <c r="I3511" s="83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83"/>
      <c r="H3512" s="89"/>
      <c r="I3512" s="83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83"/>
      <c r="H3513" s="89"/>
      <c r="I3513" s="83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83"/>
      <c r="H3514" s="89"/>
      <c r="I3514" s="83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83"/>
      <c r="H3515" s="89"/>
      <c r="I3515" s="83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83"/>
      <c r="H3516" s="89"/>
      <c r="I3516" s="83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83"/>
      <c r="H3517" s="89"/>
      <c r="I3517" s="83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83"/>
      <c r="H3518" s="89"/>
      <c r="I3518" s="83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83"/>
      <c r="H3519" s="89"/>
      <c r="I3519" s="83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83"/>
      <c r="H3520" s="89"/>
      <c r="I3520" s="83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83"/>
      <c r="H3521" s="89"/>
      <c r="I3521" s="83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83"/>
      <c r="H3522" s="89"/>
      <c r="I3522" s="83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83"/>
      <c r="H3523" s="89"/>
      <c r="I3523" s="83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83"/>
      <c r="H3524" s="89"/>
      <c r="I3524" s="83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83"/>
      <c r="H3525" s="89"/>
      <c r="I3525" s="83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83"/>
      <c r="H3526" s="89"/>
      <c r="I3526" s="83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83"/>
      <c r="H3527" s="89"/>
      <c r="I3527" s="83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83"/>
      <c r="H3528" s="89"/>
      <c r="I3528" s="83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83"/>
      <c r="H3529" s="89"/>
      <c r="I3529" s="83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83"/>
      <c r="H3530" s="89"/>
      <c r="I3530" s="83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83"/>
      <c r="H3531" s="89"/>
      <c r="I3531" s="83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83"/>
      <c r="H3532" s="89"/>
      <c r="I3532" s="83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83"/>
      <c r="H3533" s="89"/>
      <c r="I3533" s="83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83"/>
      <c r="H3534" s="89"/>
      <c r="I3534" s="83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83"/>
      <c r="H3535" s="89"/>
      <c r="I3535" s="83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83"/>
      <c r="H3536" s="89"/>
      <c r="I3536" s="83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83"/>
      <c r="H3537" s="89"/>
      <c r="I3537" s="83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83"/>
      <c r="H3538" s="89"/>
      <c r="I3538" s="83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83"/>
      <c r="H3539" s="89"/>
      <c r="I3539" s="83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83"/>
      <c r="H3540" s="89"/>
      <c r="I3540" s="83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83"/>
      <c r="H3541" s="89"/>
      <c r="I3541" s="83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83"/>
      <c r="H3542" s="89"/>
      <c r="I3542" s="83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83"/>
      <c r="H3543" s="89"/>
      <c r="I3543" s="83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83"/>
      <c r="H3544" s="89"/>
      <c r="I3544" s="83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83"/>
      <c r="H3545" s="89"/>
      <c r="I3545" s="83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83"/>
      <c r="H3546" s="89"/>
      <c r="I3546" s="83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83"/>
      <c r="H3547" s="89"/>
      <c r="I3547" s="83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83"/>
      <c r="H3548" s="89"/>
      <c r="I3548" s="83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83"/>
      <c r="H3549" s="89"/>
      <c r="I3549" s="83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83"/>
      <c r="H3550" s="89"/>
      <c r="I3550" s="83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83"/>
      <c r="H3551" s="89"/>
      <c r="I3551" s="83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83"/>
      <c r="H3552" s="89"/>
      <c r="I3552" s="83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83"/>
      <c r="H3553" s="89"/>
      <c r="I3553" s="83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83"/>
      <c r="H3554" s="89"/>
      <c r="I3554" s="83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83"/>
      <c r="H3555" s="89"/>
      <c r="I3555" s="83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83"/>
      <c r="H3556" s="89"/>
      <c r="I3556" s="83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83"/>
      <c r="H3557" s="89"/>
      <c r="I3557" s="83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83"/>
      <c r="H3558" s="89"/>
      <c r="I3558" s="83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83"/>
      <c r="H3559" s="89"/>
      <c r="I3559" s="83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83"/>
      <c r="H3560" s="89"/>
      <c r="I3560" s="83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83"/>
      <c r="H3561" s="89"/>
      <c r="I3561" s="83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83"/>
      <c r="H3562" s="89"/>
      <c r="I3562" s="83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83"/>
      <c r="H3563" s="89"/>
      <c r="I3563" s="83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83"/>
      <c r="H3564" s="89"/>
      <c r="I3564" s="83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83"/>
      <c r="H3565" s="89"/>
      <c r="I3565" s="83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83"/>
      <c r="H3566" s="89"/>
      <c r="I3566" s="83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83"/>
      <c r="H3567" s="89"/>
      <c r="I3567" s="83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83"/>
      <c r="H3568" s="89"/>
      <c r="I3568" s="83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83"/>
      <c r="H3569" s="89"/>
      <c r="I3569" s="83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83"/>
      <c r="H3570" s="89"/>
      <c r="I3570" s="83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83"/>
      <c r="H3571" s="89"/>
      <c r="I3571" s="83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83"/>
      <c r="H3572" s="89"/>
      <c r="I3572" s="83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83"/>
      <c r="H3573" s="89"/>
      <c r="I3573" s="83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83"/>
      <c r="H3574" s="89"/>
      <c r="I3574" s="83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83"/>
      <c r="H3575" s="89"/>
      <c r="I3575" s="83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83"/>
      <c r="H3576" s="89"/>
      <c r="I3576" s="83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83"/>
      <c r="H3577" s="89"/>
      <c r="I3577" s="83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83"/>
      <c r="H3578" s="89"/>
      <c r="I3578" s="83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83"/>
      <c r="H3579" s="89"/>
      <c r="I3579" s="83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83"/>
      <c r="H3580" s="89"/>
      <c r="I3580" s="83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83"/>
      <c r="H3581" s="89"/>
      <c r="I3581" s="83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83"/>
      <c r="H3582" s="89"/>
      <c r="I3582" s="83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83"/>
      <c r="H3583" s="89"/>
      <c r="I3583" s="83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83"/>
      <c r="H3584" s="89"/>
      <c r="I3584" s="83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83"/>
      <c r="H3585" s="89"/>
      <c r="I3585" s="83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83"/>
      <c r="H3586" s="89"/>
      <c r="I3586" s="83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83"/>
      <c r="H3587" s="89"/>
      <c r="I3587" s="83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83"/>
      <c r="H3588" s="89"/>
      <c r="I3588" s="83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83"/>
      <c r="H3589" s="89"/>
      <c r="I3589" s="83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83"/>
      <c r="H3590" s="89"/>
      <c r="I3590" s="83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83"/>
      <c r="H3591" s="89"/>
      <c r="I3591" s="83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83"/>
      <c r="H3592" s="89"/>
      <c r="I3592" s="83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83"/>
      <c r="H3593" s="89"/>
      <c r="I3593" s="83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83"/>
      <c r="H3594" s="89"/>
      <c r="I3594" s="83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83"/>
      <c r="H3595" s="89"/>
      <c r="I3595" s="83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83"/>
      <c r="H3596" s="89"/>
      <c r="I3596" s="83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83"/>
      <c r="H3597" s="89"/>
      <c r="I3597" s="83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83"/>
      <c r="H3598" s="89"/>
      <c r="I3598" s="83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83"/>
      <c r="H3599" s="89"/>
      <c r="I3599" s="83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83"/>
      <c r="H3600" s="89"/>
      <c r="I3600" s="83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83"/>
      <c r="H3601" s="89"/>
      <c r="I3601" s="83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83"/>
      <c r="H3602" s="89"/>
      <c r="I3602" s="83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83"/>
      <c r="H3603" s="89"/>
      <c r="I3603" s="83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83"/>
      <c r="H3604" s="89"/>
      <c r="I3604" s="83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83"/>
      <c r="H3605" s="89"/>
      <c r="I3605" s="83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83"/>
      <c r="H3606" s="89"/>
      <c r="I3606" s="83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83"/>
      <c r="H3607" s="89"/>
      <c r="I3607" s="83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83"/>
      <c r="H3608" s="89"/>
      <c r="I3608" s="83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83"/>
      <c r="H3609" s="89"/>
      <c r="I3609" s="83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83"/>
      <c r="H3610" s="89"/>
      <c r="I3610" s="83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83"/>
      <c r="H3611" s="89"/>
      <c r="I3611" s="83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83"/>
      <c r="H3612" s="89"/>
      <c r="I3612" s="83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83"/>
      <c r="H3613" s="89"/>
      <c r="I3613" s="83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83"/>
      <c r="H3614" s="89"/>
      <c r="I3614" s="83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83"/>
      <c r="H3615" s="89"/>
      <c r="I3615" s="83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83"/>
      <c r="H3616" s="89"/>
      <c r="I3616" s="83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83"/>
      <c r="H3617" s="89"/>
      <c r="I3617" s="83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83"/>
      <c r="H3618" s="89"/>
      <c r="I3618" s="83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83"/>
      <c r="H3619" s="89"/>
      <c r="I3619" s="83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83"/>
      <c r="H3620" s="89"/>
      <c r="I3620" s="83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83"/>
      <c r="H3621" s="89"/>
      <c r="I3621" s="83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83"/>
      <c r="H3622" s="89"/>
      <c r="I3622" s="83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83"/>
      <c r="H3623" s="89"/>
      <c r="I3623" s="83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83"/>
      <c r="H3624" s="89"/>
      <c r="I3624" s="83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83"/>
      <c r="H3625" s="89"/>
      <c r="I3625" s="83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83"/>
      <c r="H3626" s="89"/>
      <c r="I3626" s="83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83"/>
      <c r="H3627" s="89"/>
      <c r="I3627" s="83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83"/>
      <c r="H3628" s="89"/>
      <c r="I3628" s="83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83"/>
      <c r="H3629" s="89"/>
      <c r="I3629" s="83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83"/>
      <c r="H3630" s="89"/>
      <c r="I3630" s="83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83"/>
      <c r="H3631" s="89"/>
      <c r="I3631" s="83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83"/>
      <c r="H3632" s="89"/>
      <c r="I3632" s="83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83"/>
      <c r="H3633" s="89"/>
      <c r="I3633" s="83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83"/>
      <c r="H3634" s="89"/>
      <c r="I3634" s="83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83"/>
      <c r="H3635" s="89"/>
      <c r="I3635" s="83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83"/>
      <c r="H3636" s="89"/>
      <c r="I3636" s="83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83"/>
      <c r="H3637" s="89"/>
      <c r="I3637" s="83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83"/>
      <c r="H3638" s="89"/>
      <c r="I3638" s="83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83"/>
      <c r="H3639" s="89"/>
      <c r="I3639" s="83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83"/>
      <c r="H3640" s="89"/>
      <c r="I3640" s="83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83"/>
      <c r="H3641" s="89"/>
      <c r="I3641" s="83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83"/>
      <c r="H3642" s="89"/>
      <c r="I3642" s="83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83"/>
      <c r="H3643" s="89"/>
      <c r="I3643" s="83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83"/>
      <c r="H3644" s="89"/>
      <c r="I3644" s="83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83"/>
      <c r="H3645" s="89"/>
      <c r="I3645" s="83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83"/>
      <c r="H3646" s="89"/>
      <c r="I3646" s="83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83"/>
      <c r="H3647" s="89"/>
      <c r="I3647" s="83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83"/>
      <c r="H3648" s="89"/>
      <c r="I3648" s="83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83"/>
      <c r="H3649" s="89"/>
      <c r="I3649" s="83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83"/>
      <c r="H3650" s="89"/>
      <c r="I3650" s="83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83"/>
      <c r="H3651" s="89"/>
      <c r="I3651" s="83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83"/>
      <c r="H3652" s="89"/>
      <c r="I3652" s="83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83"/>
      <c r="H3653" s="89"/>
      <c r="I3653" s="83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83"/>
      <c r="H3654" s="89"/>
      <c r="I3654" s="83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83"/>
      <c r="H3655" s="89"/>
      <c r="I3655" s="83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83"/>
      <c r="H3656" s="89"/>
      <c r="I3656" s="83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83"/>
      <c r="H3657" s="89"/>
      <c r="I3657" s="83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83"/>
      <c r="H3658" s="89"/>
      <c r="I3658" s="83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83"/>
      <c r="H3659" s="89"/>
      <c r="I3659" s="83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83"/>
      <c r="H3660" s="89"/>
      <c r="I3660" s="83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83"/>
      <c r="H3661" s="89"/>
      <c r="I3661" s="83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83"/>
      <c r="H3662" s="89"/>
      <c r="I3662" s="83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83"/>
      <c r="H3663" s="89"/>
      <c r="I3663" s="83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83"/>
      <c r="H3664" s="89"/>
      <c r="I3664" s="83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83"/>
      <c r="H3665" s="89"/>
      <c r="I3665" s="83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83"/>
      <c r="H3666" s="89"/>
      <c r="I3666" s="83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83"/>
      <c r="H3667" s="89"/>
      <c r="I3667" s="83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83"/>
      <c r="H3668" s="89"/>
      <c r="I3668" s="83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83"/>
      <c r="H3669" s="89"/>
      <c r="I3669" s="83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83"/>
      <c r="H3670" s="89"/>
      <c r="I3670" s="83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83"/>
      <c r="H3671" s="89"/>
      <c r="I3671" s="83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83"/>
      <c r="H3672" s="89"/>
      <c r="I3672" s="83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83"/>
      <c r="H3673" s="89"/>
      <c r="I3673" s="83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83"/>
      <c r="H3674" s="89"/>
      <c r="I3674" s="83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83"/>
      <c r="H3675" s="89"/>
      <c r="I3675" s="83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83"/>
      <c r="H3676" s="89"/>
      <c r="I3676" s="83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83"/>
      <c r="H3677" s="89"/>
      <c r="I3677" s="83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83"/>
      <c r="H3678" s="89"/>
      <c r="I3678" s="83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83"/>
      <c r="H3679" s="89"/>
      <c r="I3679" s="83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83"/>
      <c r="H3680" s="89"/>
      <c r="I3680" s="83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83"/>
      <c r="H3681" s="89"/>
      <c r="I3681" s="83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83"/>
      <c r="H3682" s="89"/>
      <c r="I3682" s="83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83"/>
      <c r="H3683" s="89"/>
      <c r="I3683" s="83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83"/>
      <c r="H3684" s="89"/>
      <c r="I3684" s="83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83"/>
      <c r="H3685" s="89"/>
      <c r="I3685" s="83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83"/>
      <c r="H3686" s="89"/>
      <c r="I3686" s="83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83"/>
      <c r="H3687" s="89"/>
      <c r="I3687" s="83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83"/>
      <c r="H3688" s="89"/>
      <c r="I3688" s="83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83"/>
      <c r="H3689" s="89"/>
      <c r="I3689" s="83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83"/>
      <c r="H3690" s="89"/>
      <c r="I3690" s="83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83"/>
      <c r="H3691" s="89"/>
      <c r="I3691" s="83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83"/>
      <c r="H3692" s="89"/>
      <c r="I3692" s="83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83"/>
      <c r="H3693" s="89"/>
      <c r="I3693" s="83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83"/>
      <c r="H3694" s="89"/>
      <c r="I3694" s="83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83"/>
      <c r="H3695" s="89"/>
      <c r="I3695" s="83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83"/>
      <c r="H3696" s="89"/>
      <c r="I3696" s="83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83"/>
      <c r="H3697" s="89"/>
      <c r="I3697" s="83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83"/>
      <c r="H3698" s="89"/>
      <c r="I3698" s="83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83"/>
      <c r="H3699" s="89"/>
      <c r="I3699" s="83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83"/>
      <c r="H3700" s="89"/>
      <c r="I3700" s="83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83"/>
      <c r="H3701" s="89"/>
      <c r="I3701" s="83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83"/>
      <c r="H3702" s="89"/>
      <c r="I3702" s="83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83"/>
      <c r="H3703" s="89"/>
      <c r="I3703" s="83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83"/>
      <c r="H3704" s="89"/>
      <c r="I3704" s="83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83"/>
      <c r="H3705" s="89"/>
      <c r="I3705" s="83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83"/>
      <c r="H3706" s="89"/>
      <c r="I3706" s="83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83"/>
      <c r="H3707" s="89"/>
      <c r="I3707" s="83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83"/>
      <c r="H3708" s="89"/>
      <c r="I3708" s="83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83"/>
      <c r="H3709" s="89"/>
      <c r="I3709" s="83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83"/>
      <c r="H3710" s="89"/>
      <c r="I3710" s="83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83"/>
      <c r="H3711" s="89"/>
      <c r="I3711" s="83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83"/>
      <c r="H3712" s="89"/>
      <c r="I3712" s="83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83"/>
      <c r="H3713" s="89"/>
      <c r="I3713" s="83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83"/>
      <c r="H3714" s="89"/>
      <c r="I3714" s="83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83"/>
      <c r="H3715" s="89"/>
      <c r="I3715" s="83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83"/>
      <c r="H3716" s="89"/>
      <c r="I3716" s="83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83"/>
      <c r="H3717" s="89"/>
      <c r="I3717" s="83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83"/>
      <c r="H3718" s="89"/>
      <c r="I3718" s="83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83"/>
      <c r="H3719" s="89"/>
      <c r="I3719" s="83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83"/>
      <c r="H3720" s="89"/>
      <c r="I3720" s="83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83"/>
      <c r="H3721" s="89"/>
      <c r="I3721" s="83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83"/>
      <c r="H3722" s="89"/>
      <c r="I3722" s="83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83"/>
      <c r="H3723" s="89"/>
      <c r="I3723" s="83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83"/>
      <c r="H3724" s="89"/>
      <c r="I3724" s="83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83"/>
      <c r="H3725" s="89"/>
      <c r="I3725" s="83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83"/>
      <c r="H3726" s="89"/>
      <c r="I3726" s="83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83"/>
      <c r="H3727" s="89"/>
      <c r="I3727" s="83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83"/>
      <c r="H3728" s="89"/>
      <c r="I3728" s="83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83"/>
      <c r="H3729" s="89"/>
      <c r="I3729" s="83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83"/>
      <c r="H3730" s="89"/>
      <c r="I3730" s="83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83"/>
      <c r="H3731" s="89"/>
      <c r="I3731" s="83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83"/>
      <c r="H3732" s="89"/>
      <c r="I3732" s="83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83"/>
      <c r="H3733" s="89"/>
      <c r="I3733" s="83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83"/>
      <c r="H3734" s="89"/>
      <c r="I3734" s="83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83"/>
      <c r="H3735" s="89"/>
      <c r="I3735" s="83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83"/>
      <c r="H3736" s="89"/>
      <c r="I3736" s="83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83"/>
      <c r="H3737" s="89"/>
      <c r="I3737" s="83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83"/>
      <c r="H3738" s="89"/>
      <c r="I3738" s="83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83"/>
      <c r="H3739" s="89"/>
      <c r="I3739" s="83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83"/>
      <c r="H3740" s="89"/>
      <c r="I3740" s="83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83"/>
      <c r="H3741" s="89"/>
      <c r="I3741" s="83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83"/>
      <c r="H3742" s="89"/>
      <c r="I3742" s="83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83"/>
      <c r="H3743" s="89"/>
      <c r="I3743" s="83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83"/>
      <c r="H3744" s="89"/>
      <c r="I3744" s="83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83"/>
      <c r="H3745" s="89"/>
      <c r="I3745" s="83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83"/>
      <c r="H3746" s="89"/>
      <c r="I3746" s="83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83"/>
      <c r="H3747" s="89"/>
      <c r="I3747" s="83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83"/>
      <c r="H3748" s="89"/>
      <c r="I3748" s="83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83"/>
      <c r="H3749" s="89"/>
      <c r="I3749" s="83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83"/>
      <c r="H3750" s="89"/>
      <c r="I3750" s="83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83"/>
      <c r="H3751" s="89"/>
      <c r="I3751" s="83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83"/>
      <c r="H3752" s="89"/>
      <c r="I3752" s="83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83"/>
      <c r="H3753" s="89"/>
      <c r="I3753" s="83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83"/>
      <c r="H3754" s="89"/>
      <c r="I3754" s="83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83"/>
      <c r="H3755" s="89"/>
      <c r="I3755" s="83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83"/>
      <c r="H3756" s="89"/>
      <c r="I3756" s="83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83"/>
      <c r="H3757" s="89"/>
      <c r="I3757" s="83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83"/>
      <c r="H3758" s="89"/>
      <c r="I3758" s="83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83"/>
      <c r="H3759" s="89"/>
      <c r="I3759" s="83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83"/>
      <c r="H3760" s="89"/>
      <c r="I3760" s="83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83"/>
      <c r="H3761" s="89"/>
      <c r="I3761" s="83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83"/>
      <c r="H3762" s="89"/>
      <c r="I3762" s="83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83"/>
      <c r="H3763" s="89"/>
      <c r="I3763" s="83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83"/>
      <c r="H3764" s="89"/>
      <c r="I3764" s="83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83"/>
      <c r="H3765" s="89"/>
      <c r="I3765" s="83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83"/>
      <c r="H3766" s="89"/>
      <c r="I3766" s="83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83"/>
      <c r="H3767" s="89"/>
      <c r="I3767" s="83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83"/>
      <c r="H3768" s="89"/>
      <c r="I3768" s="83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83"/>
      <c r="H3769" s="89"/>
      <c r="I3769" s="83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83"/>
      <c r="H3770" s="89"/>
      <c r="I3770" s="83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83"/>
      <c r="H3771" s="89"/>
      <c r="I3771" s="83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83"/>
      <c r="H3772" s="89"/>
      <c r="I3772" s="83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83"/>
      <c r="H3773" s="89"/>
      <c r="I3773" s="83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83"/>
      <c r="H3774" s="89"/>
      <c r="I3774" s="83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83"/>
      <c r="H3775" s="89"/>
      <c r="I3775" s="83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83"/>
      <c r="H3776" s="89"/>
      <c r="I3776" s="83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83"/>
      <c r="H3777" s="89"/>
      <c r="I3777" s="83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83"/>
      <c r="H3778" s="89"/>
      <c r="I3778" s="83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83"/>
      <c r="H3779" s="89"/>
      <c r="I3779" s="83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83"/>
      <c r="H3780" s="89"/>
      <c r="I3780" s="83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83"/>
      <c r="H3781" s="89"/>
      <c r="I3781" s="83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83"/>
      <c r="H3782" s="89"/>
      <c r="I3782" s="83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83"/>
      <c r="H3783" s="89"/>
      <c r="I3783" s="83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83"/>
      <c r="H3784" s="89"/>
      <c r="I3784" s="83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83"/>
      <c r="H3785" s="89"/>
      <c r="I3785" s="83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83"/>
      <c r="H3786" s="89"/>
      <c r="I3786" s="83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83"/>
      <c r="H3787" s="89"/>
      <c r="I3787" s="83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83"/>
      <c r="H3788" s="89"/>
      <c r="I3788" s="83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83"/>
      <c r="H3789" s="89"/>
      <c r="I3789" s="83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83"/>
      <c r="H3790" s="89"/>
      <c r="I3790" s="83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83"/>
      <c r="H3791" s="89"/>
      <c r="I3791" s="83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83"/>
      <c r="H3792" s="89"/>
      <c r="I3792" s="83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83"/>
      <c r="H3793" s="89"/>
      <c r="I3793" s="83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83"/>
      <c r="H3794" s="89"/>
      <c r="I3794" s="83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83"/>
      <c r="H3795" s="89"/>
      <c r="I3795" s="83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83"/>
      <c r="H3796" s="89"/>
      <c r="I3796" s="83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83"/>
      <c r="H3797" s="89"/>
      <c r="I3797" s="83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83"/>
      <c r="H3798" s="89"/>
      <c r="I3798" s="83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83"/>
      <c r="H3799" s="89"/>
      <c r="I3799" s="83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83"/>
      <c r="H3800" s="89"/>
      <c r="I3800" s="83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83"/>
      <c r="H3801" s="89"/>
      <c r="I3801" s="83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83"/>
      <c r="H3802" s="89"/>
      <c r="I3802" s="83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83"/>
      <c r="H3803" s="89"/>
      <c r="I3803" s="83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83"/>
      <c r="H3804" s="89"/>
      <c r="I3804" s="83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83"/>
      <c r="H3805" s="89"/>
      <c r="I3805" s="83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83"/>
      <c r="H3806" s="89"/>
      <c r="I3806" s="83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83"/>
      <c r="H3807" s="89"/>
      <c r="I3807" s="83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83"/>
      <c r="H3808" s="89"/>
      <c r="I3808" s="83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83"/>
      <c r="H3809" s="89"/>
      <c r="I3809" s="83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83"/>
      <c r="H3810" s="89"/>
      <c r="I3810" s="83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83"/>
      <c r="H3811" s="89"/>
      <c r="I3811" s="83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83"/>
      <c r="H3812" s="89"/>
      <c r="I3812" s="83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83"/>
      <c r="H3813" s="89"/>
      <c r="I3813" s="83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83"/>
      <c r="H3814" s="89"/>
      <c r="I3814" s="83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83"/>
      <c r="H3815" s="89"/>
      <c r="I3815" s="83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83"/>
      <c r="H3816" s="89"/>
      <c r="I3816" s="83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83"/>
      <c r="H3817" s="89"/>
      <c r="I3817" s="83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83"/>
      <c r="H3818" s="89"/>
      <c r="I3818" s="83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83"/>
      <c r="H3819" s="89"/>
      <c r="I3819" s="83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83"/>
      <c r="H3820" s="89"/>
      <c r="I3820" s="83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83"/>
      <c r="H3821" s="89"/>
      <c r="I3821" s="83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83"/>
      <c r="H3822" s="89"/>
      <c r="I3822" s="83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83"/>
      <c r="H3823" s="89"/>
      <c r="I3823" s="83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83"/>
      <c r="H3824" s="89"/>
      <c r="I3824" s="83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83"/>
      <c r="H3825" s="89"/>
      <c r="I3825" s="83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83"/>
      <c r="H3826" s="89"/>
      <c r="I3826" s="83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83"/>
      <c r="H3827" s="89"/>
      <c r="I3827" s="83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83"/>
      <c r="H3828" s="89"/>
      <c r="I3828" s="83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83"/>
      <c r="H3829" s="89"/>
      <c r="I3829" s="83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83"/>
      <c r="H3830" s="89"/>
      <c r="I3830" s="83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83"/>
      <c r="H3831" s="89"/>
      <c r="I3831" s="83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83"/>
      <c r="H3832" s="89"/>
      <c r="I3832" s="83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83"/>
      <c r="H3833" s="89"/>
      <c r="I3833" s="83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83"/>
      <c r="H3834" s="89"/>
      <c r="I3834" s="83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83"/>
      <c r="H3835" s="89"/>
      <c r="I3835" s="83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83"/>
      <c r="H3836" s="89"/>
      <c r="I3836" s="83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83"/>
      <c r="H3837" s="89"/>
      <c r="I3837" s="83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83"/>
      <c r="H3838" s="89"/>
      <c r="I3838" s="83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83"/>
      <c r="H3839" s="89"/>
      <c r="I3839" s="83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83"/>
      <c r="H3840" s="89"/>
      <c r="I3840" s="83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83"/>
      <c r="H3841" s="89"/>
      <c r="I3841" s="83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83"/>
      <c r="H3842" s="89"/>
      <c r="I3842" s="83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83"/>
      <c r="H3843" s="89"/>
      <c r="I3843" s="83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83"/>
      <c r="H3844" s="89"/>
      <c r="I3844" s="83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83"/>
      <c r="H3845" s="89"/>
      <c r="I3845" s="83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83"/>
      <c r="H3846" s="89"/>
      <c r="I3846" s="83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83"/>
      <c r="H3847" s="89"/>
      <c r="I3847" s="83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83"/>
      <c r="H3848" s="89"/>
      <c r="I3848" s="83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83"/>
      <c r="H3849" s="89"/>
      <c r="I3849" s="83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83"/>
      <c r="H3850" s="89"/>
      <c r="I3850" s="83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83"/>
      <c r="H3851" s="89"/>
      <c r="I3851" s="83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83"/>
      <c r="H3852" s="89"/>
      <c r="I3852" s="83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83"/>
      <c r="H3853" s="89"/>
      <c r="I3853" s="83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83"/>
      <c r="H3854" s="89"/>
      <c r="I3854" s="83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83"/>
      <c r="H3855" s="89"/>
      <c r="I3855" s="83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83"/>
      <c r="H3856" s="89"/>
      <c r="I3856" s="83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83"/>
      <c r="H3857" s="89"/>
      <c r="I3857" s="83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83"/>
      <c r="H3858" s="89"/>
      <c r="I3858" s="83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83"/>
      <c r="H3859" s="89"/>
      <c r="I3859" s="83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83"/>
      <c r="H3860" s="89"/>
      <c r="I3860" s="83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83"/>
      <c r="H3861" s="89"/>
      <c r="I3861" s="83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83"/>
      <c r="H3862" s="89"/>
      <c r="I3862" s="83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83"/>
      <c r="H3863" s="89"/>
      <c r="I3863" s="83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83"/>
      <c r="H3864" s="89"/>
      <c r="I3864" s="83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83"/>
      <c r="H3865" s="89"/>
      <c r="I3865" s="83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83"/>
      <c r="H3866" s="89"/>
      <c r="I3866" s="83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83"/>
      <c r="H3867" s="89"/>
      <c r="I3867" s="83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83"/>
      <c r="H3868" s="89"/>
      <c r="I3868" s="83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83"/>
      <c r="H3869" s="89"/>
      <c r="I3869" s="83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83"/>
      <c r="H3870" s="89"/>
      <c r="I3870" s="83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83"/>
      <c r="H3871" s="89"/>
      <c r="I3871" s="83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83"/>
      <c r="H3872" s="89"/>
      <c r="I3872" s="83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83"/>
      <c r="H3873" s="89"/>
      <c r="I3873" s="83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83"/>
      <c r="H3874" s="89"/>
      <c r="I3874" s="83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83"/>
      <c r="H3875" s="89"/>
      <c r="I3875" s="83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83"/>
      <c r="H3876" s="89"/>
      <c r="I3876" s="83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83"/>
      <c r="H3877" s="89"/>
      <c r="I3877" s="83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83"/>
      <c r="H3878" s="89"/>
      <c r="I3878" s="83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83"/>
      <c r="H3879" s="89"/>
      <c r="I3879" s="83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83"/>
      <c r="H3880" s="89"/>
      <c r="I3880" s="83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83"/>
      <c r="H3881" s="89"/>
      <c r="I3881" s="83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83"/>
      <c r="H3882" s="89"/>
      <c r="I3882" s="83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83"/>
      <c r="H3883" s="89"/>
      <c r="I3883" s="83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83"/>
      <c r="H3884" s="89"/>
      <c r="I3884" s="83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83"/>
      <c r="H3885" s="89"/>
      <c r="I3885" s="83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83"/>
      <c r="H3886" s="89"/>
      <c r="I3886" s="83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83"/>
      <c r="H3887" s="89"/>
      <c r="I3887" s="83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83"/>
      <c r="H3888" s="89"/>
      <c r="I3888" s="83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83"/>
      <c r="H3889" s="89"/>
      <c r="I3889" s="83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83"/>
      <c r="H3890" s="89"/>
      <c r="I3890" s="83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83"/>
      <c r="H3891" s="89"/>
      <c r="I3891" s="83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83"/>
      <c r="H3892" s="89"/>
      <c r="I3892" s="83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83"/>
      <c r="H3893" s="89"/>
      <c r="I3893" s="83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83"/>
      <c r="H3894" s="89"/>
      <c r="I3894" s="83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83"/>
      <c r="H3895" s="89"/>
      <c r="I3895" s="83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83"/>
      <c r="H3896" s="89"/>
      <c r="I3896" s="83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83"/>
      <c r="H3897" s="89"/>
      <c r="I3897" s="83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83"/>
      <c r="H3898" s="89"/>
      <c r="I3898" s="83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83"/>
      <c r="H3899" s="89"/>
      <c r="I3899" s="83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83"/>
      <c r="H3900" s="89"/>
      <c r="I3900" s="83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83"/>
      <c r="H3901" s="89"/>
      <c r="I3901" s="83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83"/>
      <c r="H3902" s="89"/>
      <c r="I3902" s="83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83"/>
      <c r="H3903" s="89"/>
      <c r="I3903" s="83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83"/>
      <c r="H3904" s="89"/>
      <c r="I3904" s="83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83"/>
      <c r="H3905" s="89"/>
      <c r="I3905" s="83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83"/>
      <c r="H3906" s="89"/>
      <c r="I3906" s="83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83"/>
      <c r="H3907" s="89"/>
      <c r="I3907" s="83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83"/>
      <c r="H3908" s="89"/>
      <c r="I3908" s="83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83"/>
      <c r="H3909" s="89"/>
      <c r="I3909" s="83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83"/>
      <c r="H3910" s="89"/>
      <c r="I3910" s="83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83"/>
      <c r="H3911" s="89"/>
      <c r="I3911" s="83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83"/>
      <c r="H3912" s="89"/>
      <c r="I3912" s="83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83"/>
      <c r="H3913" s="89"/>
      <c r="I3913" s="83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83"/>
      <c r="H3914" s="89"/>
      <c r="I3914" s="83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83"/>
      <c r="H3915" s="89"/>
      <c r="I3915" s="83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83"/>
      <c r="H3916" s="89"/>
      <c r="I3916" s="83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83"/>
      <c r="H3917" s="89"/>
      <c r="I3917" s="83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83"/>
      <c r="H3918" s="89"/>
      <c r="I3918" s="83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83"/>
      <c r="H3919" s="89"/>
      <c r="I3919" s="83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83"/>
      <c r="H3920" s="89"/>
      <c r="I3920" s="83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83"/>
      <c r="H3921" s="89"/>
      <c r="I3921" s="83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83"/>
      <c r="H3922" s="89"/>
      <c r="I3922" s="83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83"/>
      <c r="H3923" s="89"/>
      <c r="I3923" s="83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83"/>
      <c r="H3924" s="89"/>
      <c r="I3924" s="83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83"/>
      <c r="H3925" s="89"/>
      <c r="I3925" s="83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83"/>
      <c r="H3926" s="89"/>
      <c r="I3926" s="83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83"/>
      <c r="H3927" s="89"/>
      <c r="I3927" s="83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83"/>
      <c r="H3928" s="89"/>
      <c r="I3928" s="83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83"/>
      <c r="H3929" s="89"/>
      <c r="I3929" s="83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83"/>
      <c r="H3930" s="89"/>
      <c r="I3930" s="83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83"/>
      <c r="H3931" s="89"/>
      <c r="I3931" s="83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83"/>
      <c r="H3932" s="89"/>
      <c r="I3932" s="83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83"/>
      <c r="H3933" s="89"/>
      <c r="I3933" s="83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83"/>
      <c r="H3934" s="89"/>
      <c r="I3934" s="83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83"/>
      <c r="H3935" s="89"/>
      <c r="I3935" s="83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83"/>
      <c r="H3936" s="89"/>
      <c r="I3936" s="83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83"/>
      <c r="H3937" s="89"/>
      <c r="I3937" s="83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83"/>
      <c r="H3938" s="89"/>
      <c r="I3938" s="83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83"/>
      <c r="H3939" s="89"/>
      <c r="I3939" s="83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83"/>
      <c r="H3940" s="89"/>
      <c r="I3940" s="83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83"/>
      <c r="H3941" s="89"/>
      <c r="I3941" s="83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83"/>
      <c r="H3942" s="89"/>
      <c r="I3942" s="83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83"/>
      <c r="H3943" s="89"/>
      <c r="I3943" s="83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83"/>
      <c r="H3944" s="89"/>
      <c r="I3944" s="83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83"/>
      <c r="H3945" s="89"/>
      <c r="I3945" s="83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83"/>
      <c r="H3946" s="89"/>
      <c r="I3946" s="83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83"/>
      <c r="H3947" s="89"/>
      <c r="I3947" s="83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83"/>
      <c r="H3948" s="89"/>
      <c r="I3948" s="83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83"/>
      <c r="H3949" s="89"/>
      <c r="I3949" s="83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83"/>
      <c r="H3950" s="89"/>
      <c r="I3950" s="83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83"/>
      <c r="H3951" s="89"/>
      <c r="I3951" s="83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83"/>
      <c r="H3952" s="89"/>
      <c r="I3952" s="83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83"/>
      <c r="H3953" s="89"/>
      <c r="I3953" s="83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83"/>
      <c r="H3954" s="89"/>
      <c r="I3954" s="83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83"/>
      <c r="H3955" s="89"/>
      <c r="I3955" s="83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83"/>
      <c r="H3956" s="89"/>
      <c r="I3956" s="83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83"/>
      <c r="H3957" s="89"/>
      <c r="I3957" s="83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83"/>
      <c r="H3958" s="89"/>
      <c r="I3958" s="83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83"/>
      <c r="H3959" s="89"/>
      <c r="I3959" s="83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83"/>
      <c r="H3960" s="89"/>
      <c r="I3960" s="83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83"/>
      <c r="H3961" s="89"/>
      <c r="I3961" s="83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83"/>
      <c r="H3962" s="89"/>
      <c r="I3962" s="83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83"/>
      <c r="H3963" s="89"/>
      <c r="I3963" s="83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83"/>
      <c r="H3964" s="89"/>
      <c r="I3964" s="83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83"/>
      <c r="H3965" s="89"/>
      <c r="I3965" s="83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83"/>
      <c r="H3966" s="89"/>
      <c r="I3966" s="83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83"/>
      <c r="H3967" s="89"/>
      <c r="I3967" s="83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83"/>
      <c r="H3968" s="89"/>
      <c r="I3968" s="83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83"/>
      <c r="H3969" s="89"/>
      <c r="I3969" s="83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83"/>
      <c r="H3970" s="89"/>
      <c r="I3970" s="83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83"/>
      <c r="H3971" s="89"/>
      <c r="I3971" s="83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83"/>
      <c r="H3972" s="89"/>
      <c r="I3972" s="83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83"/>
      <c r="H3973" s="89"/>
      <c r="I3973" s="83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83"/>
      <c r="H3974" s="89"/>
      <c r="I3974" s="83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83"/>
      <c r="H3975" s="89"/>
      <c r="I3975" s="83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83"/>
      <c r="H3976" s="89"/>
      <c r="I3976" s="83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83"/>
      <c r="H3977" s="89"/>
      <c r="I3977" s="83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83"/>
      <c r="H3978" s="89"/>
      <c r="I3978" s="83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83"/>
      <c r="H3979" s="89"/>
      <c r="I3979" s="83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83"/>
      <c r="H3980" s="89"/>
      <c r="I3980" s="83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83"/>
      <c r="H3981" s="89"/>
      <c r="I3981" s="83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83"/>
      <c r="H3982" s="89"/>
      <c r="I3982" s="83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83"/>
      <c r="H3983" s="89"/>
      <c r="I3983" s="83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83"/>
      <c r="H3984" s="89"/>
      <c r="I3984" s="83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83"/>
      <c r="H3985" s="89"/>
      <c r="I3985" s="83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83"/>
      <c r="H3986" s="89"/>
      <c r="I3986" s="83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83"/>
      <c r="H3987" s="89"/>
      <c r="I3987" s="83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83"/>
      <c r="H3988" s="89"/>
      <c r="I3988" s="83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83"/>
      <c r="H3989" s="89"/>
      <c r="I3989" s="83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83"/>
      <c r="H3990" s="89"/>
      <c r="I3990" s="83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83"/>
      <c r="H3991" s="89"/>
      <c r="I3991" s="83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83"/>
      <c r="H3992" s="89"/>
      <c r="I3992" s="83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83"/>
      <c r="H3993" s="89"/>
      <c r="I3993" s="83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83"/>
      <c r="H3994" s="89"/>
      <c r="I3994" s="83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83"/>
      <c r="H3995" s="89"/>
      <c r="I3995" s="83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83"/>
      <c r="H3996" s="89"/>
      <c r="I3996" s="83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83"/>
      <c r="H3997" s="89"/>
      <c r="I3997" s="83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83"/>
      <c r="H3998" s="89"/>
      <c r="I3998" s="83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83"/>
      <c r="H3999" s="89"/>
      <c r="I3999" s="83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83"/>
      <c r="H4000" s="89"/>
      <c r="I4000" s="83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83"/>
      <c r="H4001" s="89"/>
      <c r="I4001" s="83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83"/>
      <c r="H4002" s="89"/>
      <c r="I4002" s="83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83"/>
      <c r="H4003" s="89"/>
      <c r="I4003" s="83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83"/>
      <c r="H4004" s="89"/>
      <c r="I4004" s="83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83"/>
      <c r="H4005" s="89"/>
      <c r="I4005" s="83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83"/>
      <c r="H4006" s="89"/>
      <c r="I4006" s="83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83"/>
      <c r="H4007" s="89"/>
      <c r="I4007" s="83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83"/>
      <c r="H4008" s="89"/>
      <c r="I4008" s="83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83"/>
      <c r="H4009" s="89"/>
      <c r="I4009" s="83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83"/>
      <c r="H4010" s="89"/>
      <c r="I4010" s="83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83"/>
      <c r="H4011" s="89"/>
      <c r="I4011" s="83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83"/>
      <c r="H4012" s="89"/>
      <c r="I4012" s="83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83"/>
      <c r="H4013" s="89"/>
      <c r="I4013" s="83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83"/>
      <c r="H4014" s="89"/>
      <c r="I4014" s="83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83"/>
      <c r="H4015" s="89"/>
      <c r="I4015" s="83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83"/>
      <c r="H4016" s="89"/>
      <c r="I4016" s="83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83"/>
      <c r="H4017" s="89"/>
      <c r="I4017" s="83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83"/>
      <c r="H4018" s="89"/>
      <c r="I4018" s="83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83"/>
      <c r="H4019" s="89"/>
      <c r="I4019" s="83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83"/>
      <c r="H4020" s="89"/>
      <c r="I4020" s="83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83"/>
      <c r="H4021" s="89"/>
      <c r="I4021" s="83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83"/>
      <c r="H4022" s="89"/>
      <c r="I4022" s="83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83"/>
      <c r="H4023" s="89"/>
      <c r="I4023" s="83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83"/>
      <c r="H4024" s="89"/>
      <c r="I4024" s="83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83"/>
      <c r="H4025" s="89"/>
      <c r="I4025" s="83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83"/>
      <c r="H4026" s="89"/>
      <c r="I4026" s="83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83"/>
      <c r="H4027" s="89"/>
      <c r="I4027" s="83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83"/>
      <c r="H4028" s="89"/>
      <c r="I4028" s="83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83"/>
      <c r="H4029" s="89"/>
      <c r="I4029" s="83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83"/>
      <c r="H4030" s="89"/>
      <c r="I4030" s="83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83"/>
      <c r="H4031" s="89"/>
      <c r="I4031" s="83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83"/>
      <c r="H4032" s="89"/>
      <c r="I4032" s="83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83"/>
      <c r="H4033" s="89"/>
      <c r="I4033" s="83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83"/>
      <c r="H4034" s="89"/>
      <c r="I4034" s="83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83"/>
      <c r="H4035" s="89"/>
      <c r="I4035" s="83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83"/>
      <c r="H4036" s="89"/>
      <c r="I4036" s="83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83"/>
      <c r="H4037" s="89"/>
      <c r="I4037" s="83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83"/>
      <c r="H4038" s="89"/>
      <c r="I4038" s="83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83"/>
      <c r="H4039" s="89"/>
      <c r="I4039" s="83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83"/>
      <c r="H4040" s="89"/>
      <c r="I4040" s="83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83"/>
      <c r="H4041" s="89"/>
      <c r="I4041" s="83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83"/>
      <c r="H4042" s="89"/>
      <c r="I4042" s="83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83"/>
      <c r="H4043" s="89"/>
      <c r="I4043" s="83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83"/>
      <c r="H4044" s="89"/>
      <c r="I4044" s="83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83"/>
      <c r="H4045" s="89"/>
      <c r="I4045" s="83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83"/>
      <c r="H4046" s="89"/>
      <c r="I4046" s="83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83"/>
      <c r="H4047" s="89"/>
      <c r="I4047" s="83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83"/>
      <c r="H4048" s="89"/>
      <c r="I4048" s="83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83"/>
      <c r="H4049" s="89"/>
      <c r="I4049" s="83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83"/>
      <c r="H4050" s="89"/>
      <c r="I4050" s="83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83"/>
      <c r="H4051" s="89"/>
      <c r="I4051" s="83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83"/>
      <c r="H4052" s="89"/>
      <c r="I4052" s="83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83"/>
      <c r="H4053" s="89"/>
      <c r="I4053" s="83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83"/>
      <c r="H4054" s="89"/>
      <c r="I4054" s="83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83"/>
      <c r="H4055" s="89"/>
      <c r="I4055" s="83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83"/>
      <c r="H4056" s="89"/>
      <c r="I4056" s="83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83"/>
      <c r="H4057" s="89"/>
      <c r="I4057" s="83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83"/>
      <c r="H4058" s="89"/>
      <c r="I4058" s="83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83"/>
      <c r="H4059" s="89"/>
      <c r="I4059" s="83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83"/>
      <c r="H4060" s="89"/>
      <c r="I4060" s="83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83"/>
      <c r="H4061" s="89"/>
      <c r="I4061" s="83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83"/>
      <c r="H4062" s="89"/>
      <c r="I4062" s="83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83"/>
      <c r="H4063" s="89"/>
      <c r="I4063" s="83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83"/>
      <c r="H4064" s="89"/>
      <c r="I4064" s="83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83"/>
      <c r="H4065" s="89"/>
      <c r="I4065" s="83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83"/>
      <c r="H4066" s="89"/>
      <c r="I4066" s="83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83"/>
      <c r="H4067" s="89"/>
      <c r="I4067" s="83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83"/>
      <c r="H4068" s="89"/>
      <c r="I4068" s="83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83"/>
      <c r="H4069" s="89"/>
      <c r="I4069" s="83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83"/>
      <c r="H4070" s="89"/>
      <c r="I4070" s="83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83"/>
      <c r="H4071" s="89"/>
      <c r="I4071" s="83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83"/>
      <c r="H4072" s="89"/>
      <c r="I4072" s="83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83"/>
      <c r="H4073" s="89"/>
      <c r="I4073" s="83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83"/>
      <c r="H4074" s="89"/>
      <c r="I4074" s="83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83"/>
      <c r="H4075" s="89"/>
      <c r="I4075" s="83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83"/>
      <c r="H4076" s="89"/>
      <c r="I4076" s="83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83"/>
      <c r="H4077" s="89"/>
      <c r="I4077" s="83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83"/>
      <c r="H4078" s="89"/>
      <c r="I4078" s="83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83"/>
      <c r="H4079" s="89"/>
      <c r="I4079" s="83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83"/>
      <c r="H4080" s="89"/>
      <c r="I4080" s="83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83"/>
      <c r="H4081" s="89"/>
      <c r="I4081" s="83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83"/>
      <c r="H4082" s="89"/>
      <c r="I4082" s="83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83"/>
      <c r="H4083" s="89"/>
      <c r="I4083" s="83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83"/>
      <c r="H4084" s="89"/>
      <c r="I4084" s="83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83"/>
      <c r="H4085" s="89"/>
      <c r="I4085" s="83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83"/>
      <c r="H4086" s="89"/>
      <c r="I4086" s="83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83"/>
      <c r="H4087" s="89"/>
      <c r="I4087" s="83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83"/>
      <c r="H4088" s="89"/>
      <c r="I4088" s="83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83"/>
      <c r="H4089" s="89"/>
      <c r="I4089" s="83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83"/>
      <c r="H4090" s="89"/>
      <c r="I4090" s="83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83"/>
      <c r="H4091" s="89"/>
      <c r="I4091" s="83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83"/>
      <c r="H4092" s="89"/>
      <c r="I4092" s="83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83"/>
      <c r="H4093" s="89"/>
      <c r="I4093" s="83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83"/>
      <c r="H4094" s="89"/>
      <c r="I4094" s="83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83"/>
      <c r="H4095" s="89"/>
      <c r="I4095" s="83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83"/>
      <c r="H4096" s="89"/>
      <c r="I4096" s="83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83"/>
      <c r="H4097" s="89"/>
      <c r="I4097" s="83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83"/>
      <c r="H4098" s="89"/>
      <c r="I4098" s="83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83"/>
      <c r="H4099" s="89"/>
      <c r="I4099" s="83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83"/>
      <c r="H4100" s="89"/>
      <c r="I4100" s="83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83"/>
      <c r="H4101" s="89"/>
      <c r="I4101" s="83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83"/>
      <c r="H4102" s="89"/>
      <c r="I4102" s="83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83"/>
      <c r="H4103" s="89"/>
      <c r="I4103" s="83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83"/>
      <c r="H4104" s="89"/>
      <c r="I4104" s="83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83"/>
      <c r="H4105" s="89"/>
      <c r="I4105" s="83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83"/>
      <c r="H4106" s="89"/>
      <c r="I4106" s="83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83"/>
      <c r="H4107" s="89"/>
      <c r="I4107" s="83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83"/>
      <c r="H4108" s="89"/>
      <c r="I4108" s="83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83"/>
      <c r="H4109" s="89"/>
      <c r="I4109" s="83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83"/>
      <c r="H4110" s="89"/>
      <c r="I4110" s="83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83"/>
      <c r="H4111" s="89"/>
      <c r="I4111" s="83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83"/>
      <c r="H4112" s="89"/>
      <c r="I4112" s="83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83"/>
      <c r="H4113" s="89"/>
      <c r="I4113" s="83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83"/>
      <c r="H4114" s="89"/>
      <c r="I4114" s="83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83"/>
      <c r="H4115" s="89"/>
      <c r="I4115" s="83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83"/>
      <c r="H4116" s="89"/>
      <c r="I4116" s="83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83"/>
      <c r="H4117" s="89"/>
      <c r="I4117" s="83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83"/>
      <c r="H4118" s="89"/>
      <c r="I4118" s="83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83"/>
      <c r="H4119" s="89"/>
      <c r="I4119" s="83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83"/>
      <c r="H4120" s="89"/>
      <c r="I4120" s="83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83"/>
      <c r="H4121" s="89"/>
      <c r="I4121" s="83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83"/>
      <c r="H4122" s="89"/>
      <c r="I4122" s="83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83"/>
      <c r="H4123" s="89"/>
      <c r="I4123" s="83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83"/>
      <c r="H4124" s="89"/>
      <c r="I4124" s="83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83"/>
      <c r="H4125" s="89"/>
      <c r="I4125" s="83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83"/>
      <c r="H4126" s="89"/>
      <c r="I4126" s="83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83"/>
      <c r="H4127" s="89"/>
      <c r="I4127" s="83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83"/>
      <c r="H4128" s="89"/>
      <c r="I4128" s="83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83"/>
      <c r="H4129" s="89"/>
      <c r="I4129" s="83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83"/>
      <c r="H4130" s="89"/>
      <c r="I4130" s="83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83"/>
      <c r="H4131" s="89"/>
      <c r="I4131" s="83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83"/>
      <c r="H4132" s="89"/>
      <c r="I4132" s="83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83"/>
      <c r="H4133" s="89"/>
      <c r="I4133" s="83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83"/>
      <c r="H4134" s="89"/>
      <c r="I4134" s="83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83"/>
      <c r="H4135" s="89"/>
      <c r="I4135" s="83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83"/>
      <c r="H4136" s="89"/>
      <c r="I4136" s="83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83"/>
      <c r="H4137" s="89"/>
      <c r="I4137" s="83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83"/>
      <c r="H4138" s="89"/>
      <c r="I4138" s="83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83"/>
      <c r="H4139" s="89"/>
      <c r="I4139" s="83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83"/>
      <c r="H4140" s="89"/>
      <c r="I4140" s="83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83"/>
      <c r="H4141" s="89"/>
      <c r="I4141" s="83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83"/>
      <c r="H4142" s="89"/>
      <c r="I4142" s="83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83"/>
      <c r="H4143" s="89"/>
      <c r="I4143" s="83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83"/>
      <c r="H4144" s="89"/>
      <c r="I4144" s="83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83"/>
      <c r="H4145" s="89"/>
      <c r="I4145" s="83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83"/>
      <c r="H4146" s="89"/>
      <c r="I4146" s="83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83"/>
      <c r="H4147" s="89"/>
      <c r="I4147" s="83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83"/>
      <c r="H4148" s="89"/>
      <c r="I4148" s="83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83"/>
      <c r="H4149" s="89"/>
      <c r="I4149" s="83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83"/>
      <c r="H4150" s="89"/>
      <c r="I4150" s="83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83"/>
      <c r="H4151" s="89"/>
      <c r="I4151" s="83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83"/>
      <c r="H4152" s="89"/>
      <c r="I4152" s="83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83"/>
      <c r="H4153" s="89"/>
      <c r="I4153" s="83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83"/>
      <c r="H4154" s="89"/>
      <c r="I4154" s="83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83"/>
      <c r="H4155" s="89"/>
      <c r="I4155" s="83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83"/>
      <c r="H4156" s="89"/>
      <c r="I4156" s="83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83"/>
      <c r="H4157" s="89"/>
      <c r="I4157" s="83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83"/>
      <c r="H4158" s="89"/>
      <c r="I4158" s="83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83"/>
      <c r="H4159" s="89"/>
      <c r="I4159" s="83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83"/>
      <c r="H4160" s="89"/>
      <c r="I4160" s="83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83"/>
      <c r="H4161" s="89"/>
      <c r="I4161" s="83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83"/>
      <c r="H4162" s="89"/>
      <c r="I4162" s="83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83"/>
      <c r="H4163" s="89"/>
      <c r="I4163" s="83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83"/>
      <c r="H4164" s="89"/>
      <c r="I4164" s="83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83"/>
      <c r="H4165" s="89"/>
      <c r="I4165" s="83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83"/>
      <c r="H4166" s="89"/>
      <c r="I4166" s="83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83"/>
      <c r="H4167" s="89"/>
      <c r="I4167" s="83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83"/>
      <c r="H4168" s="89"/>
      <c r="I4168" s="83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83"/>
      <c r="H4169" s="89"/>
      <c r="I4169" s="83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83"/>
      <c r="H4170" s="89"/>
      <c r="I4170" s="83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83"/>
      <c r="H4171" s="89"/>
      <c r="I4171" s="83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83"/>
      <c r="H4172" s="89"/>
      <c r="I4172" s="83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83"/>
      <c r="H4173" s="89"/>
      <c r="I4173" s="83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83"/>
      <c r="H4174" s="89"/>
      <c r="I4174" s="83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83"/>
      <c r="H4175" s="89"/>
      <c r="I4175" s="83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83"/>
      <c r="H4176" s="89"/>
      <c r="I4176" s="83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83"/>
      <c r="H4177" s="89"/>
      <c r="I4177" s="83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83"/>
      <c r="H4178" s="89"/>
      <c r="I4178" s="83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83"/>
      <c r="H4179" s="89"/>
      <c r="I4179" s="83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83"/>
      <c r="H4180" s="89"/>
      <c r="I4180" s="83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83"/>
      <c r="H4181" s="89"/>
      <c r="I4181" s="83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83"/>
      <c r="H4182" s="89"/>
      <c r="I4182" s="83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83"/>
      <c r="H4183" s="89"/>
      <c r="I4183" s="83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83"/>
      <c r="H4184" s="89"/>
      <c r="I4184" s="83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83"/>
      <c r="H4185" s="89"/>
      <c r="I4185" s="83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83"/>
      <c r="H4186" s="89"/>
      <c r="I4186" s="83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83"/>
      <c r="H4187" s="89"/>
      <c r="I4187" s="83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83"/>
      <c r="H4188" s="89"/>
      <c r="I4188" s="83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83"/>
      <c r="H4189" s="89"/>
      <c r="I4189" s="83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83"/>
      <c r="H4190" s="89"/>
      <c r="I4190" s="83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83"/>
      <c r="H4191" s="89"/>
      <c r="I4191" s="83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83"/>
      <c r="H4192" s="89"/>
      <c r="I4192" s="83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83"/>
      <c r="H4193" s="89"/>
      <c r="I4193" s="83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83"/>
      <c r="H4194" s="89"/>
      <c r="I4194" s="83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83"/>
      <c r="H4195" s="89"/>
      <c r="I4195" s="83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83"/>
      <c r="H4196" s="89"/>
      <c r="I4196" s="83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83"/>
      <c r="H4197" s="89"/>
      <c r="I4197" s="83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83"/>
      <c r="H4198" s="89"/>
      <c r="I4198" s="83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83"/>
      <c r="H4199" s="89"/>
      <c r="I4199" s="83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83"/>
      <c r="H4200" s="89"/>
      <c r="I4200" s="83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83"/>
      <c r="H4201" s="89"/>
      <c r="I4201" s="83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83"/>
      <c r="H4202" s="89"/>
      <c r="I4202" s="83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83"/>
      <c r="H4203" s="89"/>
      <c r="I4203" s="83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83"/>
      <c r="H4204" s="89"/>
      <c r="I4204" s="83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83"/>
      <c r="H4205" s="89"/>
      <c r="I4205" s="83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83"/>
      <c r="H4206" s="89"/>
      <c r="I4206" s="83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83"/>
      <c r="H4207" s="89"/>
      <c r="I4207" s="83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83"/>
      <c r="H4208" s="89"/>
      <c r="I4208" s="83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83"/>
      <c r="H4209" s="89"/>
      <c r="I4209" s="83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83"/>
      <c r="H4210" s="89"/>
      <c r="I4210" s="83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83"/>
      <c r="H4211" s="89"/>
      <c r="I4211" s="83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83"/>
      <c r="H4212" s="89"/>
      <c r="I4212" s="83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83"/>
      <c r="H4213" s="89"/>
      <c r="I4213" s="83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83"/>
      <c r="H4214" s="89"/>
      <c r="I4214" s="83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83"/>
      <c r="H4215" s="89"/>
      <c r="I4215" s="83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83"/>
      <c r="H4216" s="89"/>
      <c r="I4216" s="83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83"/>
      <c r="H4217" s="89"/>
      <c r="I4217" s="83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83"/>
      <c r="H4218" s="89"/>
      <c r="I4218" s="83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83"/>
      <c r="H4219" s="89"/>
      <c r="I4219" s="83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83"/>
      <c r="H4220" s="89"/>
      <c r="I4220" s="83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83"/>
      <c r="H4221" s="89"/>
      <c r="I4221" s="83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83"/>
      <c r="H4222" s="89"/>
      <c r="I4222" s="83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83"/>
      <c r="H4223" s="89"/>
      <c r="I4223" s="83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83"/>
      <c r="H4224" s="89"/>
      <c r="I4224" s="83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83"/>
      <c r="H4225" s="89"/>
      <c r="I4225" s="83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83"/>
      <c r="H4226" s="89"/>
      <c r="I4226" s="83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83"/>
      <c r="H4227" s="89"/>
      <c r="I4227" s="83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83"/>
      <c r="H4228" s="89"/>
      <c r="I4228" s="83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83"/>
      <c r="H4229" s="89"/>
      <c r="I4229" s="83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83"/>
      <c r="H4230" s="89"/>
      <c r="I4230" s="83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83"/>
      <c r="H4231" s="89"/>
      <c r="I4231" s="83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83"/>
      <c r="H4232" s="89"/>
      <c r="I4232" s="83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83"/>
      <c r="H4233" s="89"/>
      <c r="I4233" s="83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83"/>
      <c r="H4234" s="89"/>
      <c r="I4234" s="83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83"/>
      <c r="H4235" s="89"/>
      <c r="I4235" s="83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83"/>
      <c r="H4236" s="89"/>
      <c r="I4236" s="83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83"/>
      <c r="H4237" s="89"/>
      <c r="I4237" s="83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83"/>
      <c r="H4238" s="89"/>
      <c r="I4238" s="83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83"/>
      <c r="H4239" s="89"/>
      <c r="I4239" s="83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83"/>
      <c r="H4240" s="89"/>
      <c r="I4240" s="83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83"/>
      <c r="H4241" s="89"/>
      <c r="I4241" s="83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83"/>
      <c r="H4242" s="89"/>
      <c r="I4242" s="83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83"/>
      <c r="H4243" s="89"/>
      <c r="I4243" s="83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83"/>
      <c r="H4244" s="89"/>
      <c r="I4244" s="83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83"/>
      <c r="H4245" s="89"/>
      <c r="I4245" s="83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83"/>
      <c r="H4246" s="89"/>
      <c r="I4246" s="83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83"/>
      <c r="H4247" s="89"/>
      <c r="I4247" s="83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83"/>
      <c r="H4248" s="89"/>
      <c r="I4248" s="83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83"/>
      <c r="H4249" s="89"/>
      <c r="I4249" s="83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83"/>
      <c r="H4250" s="89"/>
      <c r="I4250" s="83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83"/>
      <c r="H4251" s="89"/>
      <c r="I4251" s="83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83"/>
      <c r="H4252" s="89"/>
      <c r="I4252" s="83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83"/>
      <c r="H4253" s="89"/>
      <c r="I4253" s="83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83"/>
      <c r="H4254" s="89"/>
      <c r="I4254" s="83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83"/>
      <c r="H4255" s="89"/>
      <c r="I4255" s="83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83"/>
      <c r="H4256" s="89"/>
      <c r="I4256" s="83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83"/>
      <c r="H4257" s="89"/>
      <c r="I4257" s="83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83"/>
      <c r="H4258" s="89"/>
      <c r="I4258" s="83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83"/>
      <c r="H4259" s="89"/>
      <c r="I4259" s="83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83"/>
      <c r="H4260" s="89"/>
      <c r="I4260" s="83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83"/>
      <c r="H4261" s="89"/>
      <c r="I4261" s="83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83"/>
      <c r="H4262" s="89"/>
      <c r="I4262" s="83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83"/>
      <c r="H4263" s="89"/>
      <c r="I4263" s="83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83"/>
      <c r="H4264" s="89"/>
      <c r="I4264" s="83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83"/>
      <c r="H4265" s="89"/>
      <c r="I4265" s="83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83"/>
      <c r="H4266" s="89"/>
      <c r="I4266" s="83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83"/>
      <c r="H4267" s="89"/>
      <c r="I4267" s="83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83"/>
      <c r="H4268" s="89"/>
      <c r="I4268" s="83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83"/>
      <c r="H4269" s="89"/>
      <c r="I4269" s="83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83"/>
      <c r="H4270" s="89"/>
      <c r="I4270" s="83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83"/>
      <c r="H4271" s="89"/>
      <c r="I4271" s="83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83"/>
      <c r="H4272" s="89"/>
      <c r="I4272" s="83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83"/>
      <c r="H4273" s="89"/>
      <c r="I4273" s="83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83"/>
      <c r="H4274" s="89"/>
      <c r="I4274" s="83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83"/>
      <c r="H4275" s="89"/>
      <c r="I4275" s="83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83"/>
      <c r="H4276" s="89"/>
      <c r="I4276" s="83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83"/>
      <c r="H4277" s="89"/>
      <c r="I4277" s="83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83"/>
      <c r="H4278" s="89"/>
      <c r="I4278" s="83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83"/>
      <c r="H4279" s="89"/>
      <c r="I4279" s="83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83"/>
      <c r="H4280" s="89"/>
      <c r="I4280" s="83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83"/>
      <c r="H4281" s="89"/>
      <c r="I4281" s="83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83"/>
      <c r="H4282" s="89"/>
      <c r="I4282" s="83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83"/>
      <c r="H4283" s="89"/>
      <c r="I4283" s="83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83"/>
      <c r="H4284" s="89"/>
      <c r="I4284" s="83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83"/>
      <c r="H4285" s="89"/>
      <c r="I4285" s="83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83"/>
      <c r="H4286" s="89"/>
      <c r="I4286" s="83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83"/>
      <c r="H4287" s="89"/>
      <c r="I4287" s="83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83"/>
      <c r="H4288" s="89"/>
      <c r="I4288" s="83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83"/>
      <c r="H4289" s="89"/>
      <c r="I4289" s="83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83"/>
      <c r="H4290" s="89"/>
      <c r="I4290" s="83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83"/>
      <c r="H4291" s="89"/>
      <c r="I4291" s="83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83"/>
      <c r="H4292" s="89"/>
      <c r="I4292" s="83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83"/>
      <c r="H4293" s="89"/>
      <c r="I4293" s="83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83"/>
      <c r="H4294" s="89"/>
      <c r="I4294" s="83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83"/>
      <c r="H4295" s="89"/>
      <c r="I4295" s="83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83"/>
      <c r="H4296" s="89"/>
      <c r="I4296" s="83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83"/>
      <c r="H4297" s="89"/>
      <c r="I4297" s="83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83"/>
      <c r="H4298" s="89"/>
      <c r="I4298" s="83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83"/>
      <c r="H4299" s="89"/>
      <c r="I4299" s="83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83"/>
      <c r="H4300" s="89"/>
      <c r="I4300" s="83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83"/>
      <c r="H4301" s="89"/>
      <c r="I4301" s="83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83"/>
      <c r="H4302" s="89"/>
      <c r="I4302" s="83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83"/>
      <c r="H4303" s="89"/>
      <c r="I4303" s="83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83"/>
      <c r="H4304" s="89"/>
      <c r="I4304" s="83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83"/>
      <c r="H4305" s="89"/>
      <c r="I4305" s="83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83"/>
      <c r="H4306" s="89"/>
      <c r="I4306" s="83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83"/>
      <c r="H4307" s="89"/>
      <c r="I4307" s="83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83"/>
      <c r="H4308" s="89"/>
      <c r="I4308" s="83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83"/>
      <c r="H4309" s="89"/>
      <c r="I4309" s="83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83"/>
      <c r="H4310" s="89"/>
      <c r="I4310" s="83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83"/>
      <c r="H4311" s="89"/>
      <c r="I4311" s="83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83"/>
      <c r="H4312" s="89"/>
      <c r="I4312" s="83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83"/>
      <c r="H4313" s="89"/>
      <c r="I4313" s="83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83"/>
      <c r="H4314" s="89"/>
      <c r="I4314" s="83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83"/>
      <c r="H4315" s="89"/>
      <c r="I4315" s="83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83"/>
      <c r="H4316" s="89"/>
      <c r="I4316" s="83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83"/>
      <c r="H4317" s="89"/>
      <c r="I4317" s="83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83"/>
      <c r="H4318" s="89"/>
      <c r="I4318" s="83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83"/>
      <c r="H4319" s="89"/>
      <c r="I4319" s="83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83"/>
      <c r="H4320" s="89"/>
      <c r="I4320" s="83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83"/>
      <c r="H4321" s="89"/>
      <c r="I4321" s="83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83"/>
      <c r="H4322" s="89"/>
      <c r="I4322" s="83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83"/>
      <c r="H4323" s="89"/>
      <c r="I4323" s="83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83"/>
      <c r="H4324" s="89"/>
      <c r="I4324" s="83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83"/>
      <c r="H4325" s="89"/>
      <c r="I4325" s="83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83"/>
      <c r="H4326" s="89"/>
      <c r="I4326" s="83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83"/>
      <c r="H4327" s="89"/>
      <c r="I4327" s="83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83"/>
      <c r="H4328" s="89"/>
      <c r="I4328" s="83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83"/>
      <c r="H4329" s="89"/>
      <c r="I4329" s="83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83"/>
      <c r="H4330" s="89"/>
      <c r="I4330" s="83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83"/>
      <c r="H4331" s="89"/>
      <c r="I4331" s="83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83"/>
      <c r="H4332" s="89"/>
      <c r="I4332" s="83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83"/>
      <c r="H4333" s="89"/>
      <c r="I4333" s="83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83"/>
      <c r="H4334" s="89"/>
      <c r="I4334" s="83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83"/>
      <c r="H4335" s="89"/>
      <c r="I4335" s="83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83"/>
      <c r="H4336" s="89"/>
      <c r="I4336" s="83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83"/>
      <c r="H4337" s="89"/>
      <c r="I4337" s="83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83"/>
      <c r="H4338" s="89"/>
      <c r="I4338" s="83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83"/>
      <c r="H4339" s="89"/>
      <c r="I4339" s="83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83"/>
      <c r="H4340" s="89"/>
      <c r="I4340" s="83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83"/>
      <c r="H4341" s="89"/>
      <c r="I4341" s="83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83"/>
      <c r="H4342" s="89"/>
      <c r="I4342" s="83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83"/>
      <c r="H4343" s="89"/>
      <c r="I4343" s="83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83"/>
      <c r="H4344" s="89"/>
      <c r="I4344" s="83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83"/>
      <c r="H4345" s="89"/>
      <c r="I4345" s="83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83"/>
      <c r="H4346" s="89"/>
      <c r="I4346" s="83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83"/>
      <c r="H4347" s="89"/>
      <c r="I4347" s="83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83"/>
      <c r="H4348" s="89"/>
      <c r="I4348" s="83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83"/>
      <c r="H4349" s="89"/>
      <c r="I4349" s="83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83"/>
      <c r="H4350" s="89"/>
      <c r="I4350" s="83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83"/>
      <c r="H4351" s="89"/>
      <c r="I4351" s="83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83"/>
      <c r="H4352" s="89"/>
      <c r="I4352" s="83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83"/>
      <c r="H4353" s="89"/>
      <c r="I4353" s="83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83"/>
      <c r="H4354" s="89"/>
      <c r="I4354" s="83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83"/>
      <c r="H4355" s="89"/>
      <c r="I4355" s="83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83"/>
      <c r="H4356" s="89"/>
      <c r="I4356" s="83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83"/>
      <c r="H4357" s="89"/>
      <c r="I4357" s="83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83"/>
      <c r="H4358" s="89"/>
      <c r="I4358" s="83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83"/>
      <c r="H4359" s="89"/>
      <c r="I4359" s="83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83"/>
      <c r="H4360" s="89"/>
      <c r="I4360" s="83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83"/>
      <c r="H4361" s="89"/>
      <c r="I4361" s="83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83"/>
      <c r="H4362" s="89"/>
      <c r="I4362" s="83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83"/>
      <c r="H4363" s="89"/>
      <c r="I4363" s="83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83"/>
      <c r="H4364" s="89"/>
      <c r="I4364" s="83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83"/>
      <c r="H4365" s="89"/>
      <c r="I4365" s="83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83"/>
      <c r="H4366" s="89"/>
      <c r="I4366" s="83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83"/>
      <c r="H4367" s="89"/>
      <c r="I4367" s="83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83"/>
      <c r="H4368" s="89"/>
      <c r="I4368" s="83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83"/>
      <c r="H4369" s="89"/>
      <c r="I4369" s="83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83"/>
      <c r="H4370" s="89"/>
      <c r="I4370" s="83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83"/>
      <c r="H4371" s="89"/>
      <c r="I4371" s="83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83"/>
      <c r="H4372" s="89"/>
      <c r="I4372" s="83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83"/>
      <c r="H4373" s="89"/>
      <c r="I4373" s="83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83"/>
      <c r="H4374" s="89"/>
      <c r="I4374" s="83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83"/>
      <c r="H4375" s="89"/>
      <c r="I4375" s="83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83"/>
      <c r="H4376" s="89"/>
      <c r="I4376" s="83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83"/>
      <c r="H4377" s="89"/>
      <c r="I4377" s="83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83"/>
      <c r="H4378" s="89"/>
      <c r="I4378" s="83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83"/>
      <c r="H4379" s="89"/>
      <c r="I4379" s="83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83"/>
      <c r="H4380" s="89"/>
      <c r="I4380" s="83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83"/>
      <c r="H4381" s="89"/>
      <c r="I4381" s="83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83"/>
      <c r="H4382" s="89"/>
      <c r="I4382" s="83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83"/>
      <c r="H4383" s="89"/>
      <c r="I4383" s="83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83"/>
      <c r="H4384" s="89"/>
      <c r="I4384" s="83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83"/>
      <c r="H4385" s="89"/>
      <c r="I4385" s="83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83"/>
      <c r="H4386" s="89"/>
      <c r="I4386" s="83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83"/>
      <c r="H4387" s="89"/>
      <c r="I4387" s="83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83"/>
      <c r="H4388" s="89"/>
      <c r="I4388" s="83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83"/>
      <c r="H4389" s="89"/>
      <c r="I4389" s="83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83"/>
      <c r="H4390" s="89"/>
      <c r="I4390" s="83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83"/>
      <c r="H4391" s="89"/>
      <c r="I4391" s="83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83"/>
      <c r="H4392" s="89"/>
      <c r="I4392" s="83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83"/>
      <c r="H4393" s="89"/>
      <c r="I4393" s="83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83"/>
      <c r="H4394" s="89"/>
      <c r="I4394" s="83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83"/>
      <c r="H4395" s="89"/>
      <c r="I4395" s="83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83"/>
      <c r="H4396" s="89"/>
      <c r="I4396" s="83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83"/>
      <c r="H4397" s="89"/>
      <c r="I4397" s="83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83"/>
      <c r="H4398" s="89"/>
      <c r="I4398" s="83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83"/>
      <c r="H4399" s="89"/>
      <c r="I4399" s="83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83"/>
      <c r="H4400" s="89"/>
      <c r="I4400" s="83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83"/>
      <c r="H4401" s="89"/>
      <c r="I4401" s="83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83"/>
      <c r="H4402" s="89"/>
      <c r="I4402" s="83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83"/>
      <c r="H4403" s="89"/>
      <c r="I4403" s="83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83"/>
      <c r="H4404" s="89"/>
      <c r="I4404" s="83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83"/>
      <c r="H4405" s="89"/>
      <c r="I4405" s="83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83"/>
      <c r="H4406" s="89"/>
      <c r="I4406" s="83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83"/>
      <c r="H4407" s="89"/>
      <c r="I4407" s="83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83"/>
      <c r="H4408" s="89"/>
      <c r="I4408" s="83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83"/>
      <c r="H4409" s="89"/>
      <c r="I4409" s="83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83"/>
      <c r="H4410" s="89"/>
      <c r="I4410" s="83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83"/>
      <c r="H4411" s="89"/>
      <c r="I4411" s="83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83"/>
      <c r="H4412" s="89"/>
      <c r="I4412" s="83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83"/>
      <c r="H4413" s="89"/>
      <c r="I4413" s="83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83"/>
      <c r="H4414" s="89"/>
      <c r="I4414" s="83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83"/>
      <c r="H4415" s="89"/>
      <c r="I4415" s="83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83"/>
      <c r="H4416" s="89"/>
      <c r="I4416" s="83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83"/>
      <c r="H4417" s="89"/>
      <c r="I4417" s="83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83"/>
      <c r="H4418" s="89"/>
      <c r="I4418" s="83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83"/>
      <c r="H4419" s="89"/>
      <c r="I4419" s="83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83"/>
      <c r="H4420" s="89"/>
      <c r="I4420" s="83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83"/>
      <c r="H4421" s="89"/>
      <c r="I4421" s="83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83"/>
      <c r="H4422" s="89"/>
      <c r="I4422" s="83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83"/>
      <c r="H4423" s="89"/>
      <c r="I4423" s="83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83"/>
      <c r="H4424" s="89"/>
      <c r="I4424" s="83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83"/>
      <c r="H4425" s="89"/>
      <c r="I4425" s="83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83"/>
      <c r="H4426" s="89"/>
      <c r="I4426" s="83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83"/>
      <c r="H4427" s="89"/>
      <c r="I4427" s="83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83"/>
      <c r="H4428" s="89"/>
      <c r="I4428" s="83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83"/>
      <c r="H4429" s="89"/>
      <c r="I4429" s="83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83"/>
      <c r="H4430" s="89"/>
      <c r="I4430" s="83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83"/>
      <c r="H4431" s="89"/>
      <c r="I4431" s="83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83"/>
      <c r="H4432" s="89"/>
      <c r="I4432" s="83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83"/>
      <c r="H4433" s="89"/>
      <c r="I4433" s="83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83"/>
      <c r="H4434" s="89"/>
      <c r="I4434" s="83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83"/>
      <c r="H4435" s="89"/>
      <c r="I4435" s="83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83"/>
      <c r="H4436" s="89"/>
      <c r="I4436" s="83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83"/>
      <c r="H4437" s="89"/>
      <c r="I4437" s="83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83"/>
      <c r="H4438" s="89"/>
      <c r="I4438" s="83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83"/>
      <c r="H4439" s="89"/>
      <c r="I4439" s="83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83"/>
      <c r="H4440" s="89"/>
      <c r="I4440" s="83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83"/>
      <c r="H4441" s="89"/>
      <c r="I4441" s="83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83"/>
      <c r="H4442" s="89"/>
      <c r="I4442" s="83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83"/>
      <c r="H4443" s="89"/>
      <c r="I4443" s="83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83"/>
      <c r="H4444" s="89"/>
      <c r="I4444" s="83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83"/>
      <c r="H4445" s="89"/>
      <c r="I4445" s="83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83"/>
      <c r="H4446" s="89"/>
      <c r="I4446" s="83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83"/>
      <c r="H4447" s="89"/>
      <c r="I4447" s="83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83"/>
      <c r="H4448" s="89"/>
      <c r="I4448" s="83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83"/>
      <c r="H4449" s="89"/>
      <c r="I4449" s="83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83"/>
      <c r="H4450" s="89"/>
      <c r="I4450" s="83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83"/>
      <c r="H4451" s="89"/>
      <c r="I4451" s="83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83"/>
      <c r="H4452" s="89"/>
      <c r="I4452" s="83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83"/>
      <c r="H4453" s="89"/>
      <c r="I4453" s="83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83"/>
      <c r="H4454" s="89"/>
      <c r="I4454" s="83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83"/>
      <c r="H4455" s="89"/>
      <c r="I4455" s="83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83"/>
      <c r="H4456" s="89"/>
      <c r="I4456" s="83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83"/>
      <c r="H4457" s="89"/>
      <c r="I4457" s="83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83"/>
      <c r="H4458" s="89"/>
      <c r="I4458" s="83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83"/>
      <c r="H4459" s="89"/>
      <c r="I4459" s="83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83"/>
      <c r="H4460" s="89"/>
      <c r="I4460" s="83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83"/>
      <c r="H4461" s="89"/>
      <c r="I4461" s="83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83"/>
      <c r="H4462" s="89"/>
      <c r="I4462" s="83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83"/>
      <c r="H4463" s="89"/>
      <c r="I4463" s="83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83"/>
      <c r="H4464" s="89"/>
      <c r="I4464" s="83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83"/>
      <c r="H4465" s="89"/>
      <c r="I4465" s="83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83"/>
      <c r="H4466" s="89"/>
      <c r="I4466" s="83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83"/>
      <c r="H4467" s="89"/>
      <c r="I4467" s="83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83"/>
      <c r="H4468" s="89"/>
      <c r="I4468" s="83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83"/>
      <c r="H4469" s="89"/>
      <c r="I4469" s="83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83"/>
      <c r="H4470" s="89"/>
      <c r="I4470" s="83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83"/>
      <c r="H4471" s="89"/>
      <c r="I4471" s="83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83"/>
      <c r="H4472" s="89"/>
      <c r="I4472" s="83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83"/>
      <c r="H4473" s="89"/>
      <c r="I4473" s="83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83"/>
      <c r="H4474" s="89"/>
      <c r="I4474" s="83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83"/>
      <c r="H4475" s="89"/>
      <c r="I4475" s="83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83"/>
      <c r="H4476" s="89"/>
      <c r="I4476" s="83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83"/>
      <c r="H4477" s="89"/>
      <c r="I4477" s="83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83"/>
      <c r="H4478" s="89"/>
      <c r="I4478" s="83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83"/>
      <c r="H4479" s="89"/>
      <c r="I4479" s="83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83"/>
      <c r="H4480" s="89"/>
      <c r="I4480" s="83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83"/>
      <c r="H4481" s="89"/>
      <c r="I4481" s="83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83"/>
      <c r="H4482" s="89"/>
      <c r="I4482" s="83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83"/>
      <c r="H4483" s="89"/>
      <c r="I4483" s="83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83"/>
      <c r="H4484" s="89"/>
      <c r="I4484" s="83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83"/>
      <c r="H4485" s="89"/>
      <c r="I4485" s="83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83"/>
      <c r="H4486" s="89"/>
      <c r="I4486" s="83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83"/>
      <c r="H4487" s="89"/>
      <c r="I4487" s="83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83"/>
      <c r="H4488" s="89"/>
      <c r="I4488" s="83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83"/>
      <c r="H4489" s="89"/>
      <c r="I4489" s="83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83"/>
      <c r="H4490" s="89"/>
      <c r="I4490" s="83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83"/>
      <c r="H4491" s="89"/>
      <c r="I4491" s="83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83"/>
      <c r="H4492" s="89"/>
      <c r="I4492" s="83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83"/>
      <c r="H4493" s="89"/>
      <c r="I4493" s="83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83"/>
      <c r="H4494" s="89"/>
      <c r="I4494" s="83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83"/>
      <c r="H4495" s="89"/>
      <c r="I4495" s="83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83"/>
      <c r="H4496" s="89"/>
      <c r="I4496" s="83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83"/>
      <c r="H4497" s="89"/>
      <c r="I4497" s="83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83"/>
      <c r="H4498" s="89"/>
      <c r="I4498" s="83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83"/>
      <c r="H4499" s="89"/>
      <c r="I4499" s="83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83"/>
      <c r="H4500" s="89"/>
      <c r="I4500" s="83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83"/>
      <c r="H4501" s="89"/>
      <c r="I4501" s="83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83"/>
      <c r="H4502" s="89"/>
      <c r="I4502" s="83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83"/>
      <c r="H4503" s="89"/>
      <c r="I4503" s="83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83"/>
      <c r="H4504" s="89"/>
      <c r="I4504" s="83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83"/>
      <c r="H4505" s="89"/>
      <c r="I4505" s="83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83"/>
      <c r="H4506" s="89"/>
      <c r="I4506" s="83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83"/>
      <c r="H4507" s="89"/>
      <c r="I4507" s="83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83"/>
      <c r="H4508" s="89"/>
      <c r="I4508" s="83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83"/>
      <c r="H4509" s="89"/>
      <c r="I4509" s="83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83"/>
      <c r="H4510" s="89"/>
      <c r="I4510" s="83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83"/>
      <c r="H4511" s="89"/>
      <c r="I4511" s="83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83"/>
      <c r="H4512" s="89"/>
      <c r="I4512" s="83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83"/>
      <c r="H4513" s="89"/>
      <c r="I4513" s="83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83"/>
      <c r="H4514" s="89"/>
      <c r="I4514" s="83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83"/>
      <c r="H4515" s="89"/>
      <c r="I4515" s="83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83"/>
      <c r="H4516" s="89"/>
      <c r="I4516" s="83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83"/>
      <c r="H4517" s="89"/>
      <c r="I4517" s="83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83"/>
      <c r="H4518" s="89"/>
      <c r="I4518" s="83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83"/>
      <c r="H4519" s="89"/>
      <c r="I4519" s="83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83"/>
      <c r="H4520" s="89"/>
      <c r="I4520" s="83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83"/>
      <c r="H4521" s="89"/>
      <c r="I4521" s="83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83"/>
      <c r="H4522" s="89"/>
      <c r="I4522" s="83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83"/>
      <c r="H4523" s="89"/>
      <c r="I4523" s="83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83"/>
      <c r="H4524" s="89"/>
      <c r="I4524" s="83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83"/>
      <c r="H4525" s="89"/>
      <c r="I4525" s="83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83"/>
      <c r="H4526" s="89"/>
      <c r="I4526" s="83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83"/>
      <c r="H4527" s="89"/>
      <c r="I4527" s="83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83"/>
      <c r="H4528" s="89"/>
      <c r="I4528" s="83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83"/>
      <c r="H4529" s="89"/>
      <c r="I4529" s="83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83"/>
      <c r="H4530" s="89"/>
      <c r="I4530" s="83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83"/>
      <c r="H4531" s="89"/>
      <c r="I4531" s="83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83"/>
      <c r="H4532" s="89"/>
      <c r="I4532" s="83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83"/>
      <c r="H4533" s="89"/>
      <c r="I4533" s="83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83"/>
      <c r="H4534" s="89"/>
      <c r="I4534" s="83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83"/>
      <c r="H4535" s="89"/>
      <c r="I4535" s="83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83"/>
      <c r="H4536" s="89"/>
      <c r="I4536" s="83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83"/>
      <c r="H4537" s="89"/>
      <c r="I4537" s="83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83"/>
      <c r="H4538" s="89"/>
      <c r="I4538" s="83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83"/>
      <c r="H4539" s="89"/>
      <c r="I4539" s="83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83"/>
      <c r="H4540" s="89"/>
      <c r="I4540" s="83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83"/>
      <c r="H4541" s="89"/>
      <c r="I4541" s="83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83"/>
      <c r="H4542" s="89"/>
      <c r="I4542" s="83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83"/>
      <c r="H4543" s="89"/>
      <c r="I4543" s="83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83"/>
      <c r="H4544" s="89"/>
      <c r="I4544" s="83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83"/>
      <c r="H4545" s="89"/>
      <c r="I4545" s="83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83"/>
      <c r="H4546" s="89"/>
      <c r="I4546" s="83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83"/>
      <c r="H4547" s="89"/>
      <c r="I4547" s="83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83"/>
      <c r="H4548" s="89"/>
      <c r="I4548" s="83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83"/>
      <c r="H4549" s="89"/>
      <c r="I4549" s="83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83"/>
      <c r="H4550" s="89"/>
      <c r="I4550" s="83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83"/>
      <c r="H4551" s="89"/>
      <c r="I4551" s="83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83"/>
      <c r="H4552" s="89"/>
      <c r="I4552" s="83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83"/>
      <c r="H4553" s="89"/>
      <c r="I4553" s="83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83"/>
      <c r="H4554" s="89"/>
      <c r="I4554" s="83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83"/>
      <c r="H4555" s="89"/>
      <c r="I4555" s="83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83"/>
      <c r="H4556" s="89"/>
      <c r="I4556" s="83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83"/>
      <c r="H4557" s="89"/>
      <c r="I4557" s="83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83"/>
      <c r="H4558" s="89"/>
      <c r="I4558" s="83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83"/>
      <c r="H4559" s="89"/>
      <c r="I4559" s="83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83"/>
      <c r="H4560" s="89"/>
      <c r="I4560" s="83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83"/>
      <c r="H4561" s="89"/>
      <c r="I4561" s="83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83"/>
      <c r="H4562" s="89"/>
      <c r="I4562" s="83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83"/>
      <c r="H4563" s="89"/>
      <c r="I4563" s="83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83"/>
      <c r="H4564" s="89"/>
      <c r="I4564" s="83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83"/>
      <c r="H4565" s="89"/>
      <c r="I4565" s="83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83"/>
      <c r="H4566" s="89"/>
      <c r="I4566" s="83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83"/>
      <c r="H4567" s="89"/>
      <c r="I4567" s="83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83"/>
      <c r="H4568" s="89"/>
      <c r="I4568" s="83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83"/>
      <c r="H4569" s="89"/>
      <c r="I4569" s="83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83"/>
      <c r="H4570" s="89"/>
      <c r="I4570" s="83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83"/>
      <c r="H4571" s="89"/>
      <c r="I4571" s="83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83"/>
      <c r="H4572" s="89"/>
      <c r="I4572" s="83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83"/>
      <c r="H4573" s="89"/>
      <c r="I4573" s="83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83"/>
      <c r="H4574" s="89"/>
      <c r="I4574" s="83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83"/>
      <c r="H4575" s="89"/>
      <c r="I4575" s="83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83"/>
      <c r="H4576" s="89"/>
      <c r="I4576" s="83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83"/>
      <c r="H4577" s="89"/>
      <c r="I4577" s="83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83"/>
      <c r="H4578" s="89"/>
      <c r="I4578" s="83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83"/>
      <c r="H4579" s="89"/>
      <c r="I4579" s="83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83"/>
      <c r="H4580" s="89"/>
      <c r="I4580" s="83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83"/>
      <c r="H4581" s="89"/>
      <c r="I4581" s="83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83"/>
      <c r="H4582" s="89"/>
      <c r="I4582" s="83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83"/>
      <c r="H4583" s="89"/>
      <c r="I4583" s="83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83"/>
      <c r="H4584" s="89"/>
      <c r="I4584" s="83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83"/>
      <c r="H4585" s="89"/>
      <c r="I4585" s="83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83"/>
      <c r="H4586" s="89"/>
      <c r="I4586" s="83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83"/>
      <c r="H4587" s="89"/>
      <c r="I4587" s="83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83"/>
      <c r="H4588" s="89"/>
      <c r="I4588" s="83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83"/>
      <c r="H4589" s="89"/>
      <c r="I4589" s="83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83"/>
      <c r="H4590" s="89"/>
      <c r="I4590" s="83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83"/>
      <c r="H4591" s="89"/>
      <c r="I4591" s="83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83"/>
      <c r="H4592" s="89"/>
      <c r="I4592" s="83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83"/>
      <c r="H4593" s="89"/>
      <c r="I4593" s="83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83"/>
      <c r="H4594" s="89"/>
      <c r="I4594" s="83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83"/>
      <c r="H4595" s="89"/>
      <c r="I4595" s="83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83"/>
      <c r="H4596" s="89"/>
      <c r="I4596" s="83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83"/>
      <c r="H4597" s="89"/>
      <c r="I4597" s="83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83"/>
      <c r="H4598" s="89"/>
      <c r="I4598" s="83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83"/>
      <c r="H4599" s="89"/>
      <c r="I4599" s="83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83"/>
      <c r="H4600" s="89"/>
      <c r="I4600" s="83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83"/>
      <c r="H4601" s="89"/>
      <c r="I4601" s="83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83"/>
      <c r="H4602" s="89"/>
      <c r="I4602" s="83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83"/>
      <c r="H4603" s="89"/>
      <c r="I4603" s="83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83"/>
      <c r="H4604" s="89"/>
      <c r="I4604" s="83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83"/>
      <c r="H4605" s="89"/>
      <c r="I4605" s="83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83"/>
      <c r="H4606" s="89"/>
      <c r="I4606" s="83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83"/>
      <c r="H4607" s="89"/>
      <c r="I4607" s="83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83"/>
      <c r="H4608" s="89"/>
      <c r="I4608" s="83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83"/>
      <c r="H4609" s="89"/>
      <c r="I4609" s="83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83"/>
      <c r="H4610" s="89"/>
      <c r="I4610" s="83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83"/>
      <c r="H4611" s="89"/>
      <c r="I4611" s="83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83"/>
      <c r="H4612" s="89"/>
      <c r="I4612" s="83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83"/>
      <c r="H4613" s="89"/>
      <c r="I4613" s="83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83"/>
      <c r="H4614" s="89"/>
      <c r="I4614" s="83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83"/>
      <c r="H4615" s="89"/>
      <c r="I4615" s="83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83"/>
      <c r="H4616" s="89"/>
      <c r="I4616" s="83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83"/>
      <c r="H4617" s="89"/>
      <c r="I4617" s="83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83"/>
      <c r="H4618" s="89"/>
      <c r="I4618" s="83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83"/>
      <c r="H4619" s="89"/>
      <c r="I4619" s="83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83"/>
      <c r="H4620" s="89"/>
      <c r="I4620" s="83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83"/>
      <c r="H4621" s="89"/>
      <c r="I4621" s="83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83"/>
      <c r="H4622" s="89"/>
      <c r="I4622" s="83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83"/>
      <c r="H4623" s="89"/>
      <c r="I4623" s="83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83"/>
      <c r="H4624" s="89"/>
      <c r="I4624" s="83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83"/>
      <c r="H4625" s="89"/>
      <c r="I4625" s="83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83"/>
      <c r="H4626" s="89"/>
      <c r="I4626" s="83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83"/>
      <c r="H4627" s="89"/>
      <c r="I4627" s="83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83"/>
      <c r="H4628" s="89"/>
      <c r="I4628" s="83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83"/>
      <c r="H4629" s="89"/>
      <c r="I4629" s="83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83"/>
      <c r="H4630" s="89"/>
      <c r="I4630" s="83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83"/>
      <c r="H4631" s="89"/>
      <c r="I4631" s="83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83"/>
      <c r="H4632" s="89"/>
      <c r="I4632" s="83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83"/>
      <c r="H4633" s="89"/>
      <c r="I4633" s="83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83"/>
      <c r="H4634" s="89"/>
      <c r="I4634" s="83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83"/>
      <c r="H4635" s="89"/>
      <c r="I4635" s="83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83"/>
      <c r="H4636" s="89"/>
      <c r="I4636" s="83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83"/>
      <c r="H4637" s="89"/>
      <c r="I4637" s="83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83"/>
      <c r="H4638" s="89"/>
      <c r="I4638" s="83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83"/>
      <c r="H4639" s="89"/>
      <c r="I4639" s="83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83"/>
      <c r="H4640" s="89"/>
      <c r="I4640" s="83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83"/>
      <c r="H4641" s="89"/>
      <c r="I4641" s="83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83"/>
      <c r="H4642" s="89"/>
      <c r="I4642" s="83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83"/>
      <c r="H4643" s="89"/>
      <c r="I4643" s="83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83"/>
      <c r="H4644" s="89"/>
      <c r="I4644" s="83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83"/>
      <c r="H4645" s="89"/>
      <c r="I4645" s="83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83"/>
      <c r="H4646" s="89"/>
      <c r="I4646" s="83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83"/>
      <c r="H4647" s="89"/>
      <c r="I4647" s="83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83"/>
      <c r="H4648" s="89"/>
      <c r="I4648" s="83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83"/>
      <c r="H4649" s="89"/>
      <c r="I4649" s="83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83"/>
      <c r="H4650" s="89"/>
      <c r="I4650" s="83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83"/>
      <c r="H4651" s="89"/>
      <c r="I4651" s="83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83"/>
      <c r="H4652" s="89"/>
      <c r="I4652" s="83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83"/>
      <c r="H4653" s="89"/>
      <c r="I4653" s="83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83"/>
      <c r="H4654" s="89"/>
      <c r="I4654" s="83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83"/>
      <c r="H4655" s="89"/>
      <c r="I4655" s="83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83"/>
      <c r="H4656" s="89"/>
      <c r="I4656" s="83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83"/>
      <c r="H4657" s="89"/>
      <c r="I4657" s="83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83"/>
      <c r="H4658" s="89"/>
      <c r="I4658" s="83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83"/>
      <c r="H4659" s="89"/>
      <c r="I4659" s="83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83"/>
      <c r="H4660" s="89"/>
      <c r="I4660" s="83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83"/>
      <c r="H4661" s="89"/>
      <c r="I4661" s="83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83"/>
      <c r="H4662" s="89"/>
      <c r="I4662" s="83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83"/>
      <c r="H4663" s="89"/>
      <c r="I4663" s="83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83"/>
      <c r="H4664" s="89"/>
      <c r="I4664" s="83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83"/>
      <c r="H4665" s="89"/>
      <c r="I4665" s="83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83"/>
      <c r="H4666" s="89"/>
      <c r="I4666" s="83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83"/>
      <c r="H4667" s="89"/>
      <c r="I4667" s="83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83"/>
      <c r="H4668" s="89"/>
      <c r="I4668" s="83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83"/>
      <c r="H4669" s="89"/>
      <c r="I4669" s="83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83"/>
      <c r="H4670" s="89"/>
      <c r="I4670" s="83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83"/>
      <c r="H4671" s="89"/>
      <c r="I4671" s="83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83"/>
      <c r="H4672" s="89"/>
      <c r="I4672" s="83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83"/>
      <c r="H4673" s="89"/>
      <c r="I4673" s="83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83"/>
      <c r="H4674" s="89"/>
      <c r="I4674" s="83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83"/>
      <c r="H4675" s="89"/>
      <c r="I4675" s="83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83"/>
      <c r="H4676" s="89"/>
      <c r="I4676" s="83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83"/>
      <c r="H4677" s="89"/>
      <c r="I4677" s="83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83"/>
      <c r="H4678" s="89"/>
      <c r="I4678" s="83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83"/>
      <c r="H4679" s="89"/>
      <c r="I4679" s="83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83"/>
      <c r="H4680" s="89"/>
      <c r="I4680" s="83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83"/>
      <c r="H4681" s="89"/>
      <c r="I4681" s="83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83"/>
      <c r="H4682" s="89"/>
      <c r="I4682" s="83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83"/>
      <c r="H4683" s="89"/>
      <c r="I4683" s="83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83"/>
      <c r="H4684" s="89"/>
      <c r="I4684" s="83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83"/>
      <c r="H4685" s="89"/>
      <c r="I4685" s="83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83"/>
      <c r="H4686" s="89"/>
      <c r="I4686" s="83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83"/>
      <c r="H4687" s="89"/>
      <c r="I4687" s="83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83"/>
      <c r="H4688" s="89"/>
      <c r="I4688" s="83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83"/>
      <c r="H4689" s="89"/>
      <c r="I4689" s="83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83"/>
      <c r="H4690" s="89"/>
      <c r="I4690" s="83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83"/>
      <c r="H4691" s="89"/>
      <c r="I4691" s="83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83"/>
      <c r="H4692" s="89"/>
      <c r="I4692" s="83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83"/>
      <c r="H4693" s="89"/>
      <c r="I4693" s="83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83"/>
      <c r="H4694" s="89"/>
      <c r="I4694" s="83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83"/>
      <c r="H4695" s="89"/>
      <c r="I4695" s="83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83"/>
      <c r="H4696" s="89"/>
      <c r="I4696" s="83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83"/>
      <c r="H4697" s="89"/>
      <c r="I4697" s="83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83"/>
      <c r="H4698" s="89"/>
      <c r="I4698" s="83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83"/>
      <c r="H4699" s="89"/>
      <c r="I4699" s="83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83"/>
      <c r="H4700" s="89"/>
      <c r="I4700" s="83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83"/>
      <c r="H4701" s="89"/>
      <c r="I4701" s="83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83"/>
      <c r="H4702" s="89"/>
      <c r="I4702" s="83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83"/>
      <c r="H4703" s="89"/>
      <c r="I4703" s="83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83"/>
      <c r="H4704" s="89"/>
      <c r="I4704" s="83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83"/>
      <c r="H4705" s="89"/>
      <c r="I4705" s="83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83"/>
      <c r="H4706" s="89"/>
      <c r="I4706" s="83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83"/>
      <c r="H4707" s="89"/>
      <c r="I4707" s="83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83"/>
      <c r="H4708" s="89"/>
      <c r="I4708" s="83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83"/>
      <c r="H4709" s="89"/>
      <c r="I4709" s="83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83"/>
      <c r="H4710" s="89"/>
      <c r="I4710" s="83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83"/>
      <c r="H4711" s="89"/>
      <c r="I4711" s="83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83"/>
      <c r="H4712" s="89"/>
      <c r="I4712" s="83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83"/>
      <c r="H4713" s="89"/>
      <c r="I4713" s="83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83"/>
      <c r="H4714" s="89"/>
      <c r="I4714" s="83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83"/>
      <c r="H4715" s="89"/>
      <c r="I4715" s="83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83"/>
      <c r="H4716" s="89"/>
      <c r="I4716" s="83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83"/>
      <c r="H4717" s="89"/>
      <c r="I4717" s="83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83"/>
      <c r="H4718" s="89"/>
      <c r="I4718" s="83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83"/>
      <c r="H4719" s="89"/>
      <c r="I4719" s="83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83"/>
      <c r="H4720" s="89"/>
      <c r="I4720" s="83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83"/>
      <c r="H4721" s="89"/>
      <c r="I4721" s="83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83"/>
      <c r="H4722" s="89"/>
      <c r="I4722" s="83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83"/>
      <c r="H4723" s="89"/>
      <c r="I4723" s="83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83"/>
      <c r="H4724" s="89"/>
      <c r="I4724" s="83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83"/>
      <c r="H4725" s="89"/>
      <c r="I4725" s="83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83"/>
      <c r="H4726" s="89"/>
      <c r="I4726" s="83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83"/>
      <c r="H4727" s="89"/>
      <c r="I4727" s="83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83"/>
      <c r="H4728" s="89"/>
      <c r="I4728" s="83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83"/>
      <c r="H4729" s="89"/>
      <c r="I4729" s="83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83"/>
      <c r="H4730" s="89"/>
      <c r="I4730" s="83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83"/>
      <c r="H4731" s="89"/>
      <c r="I4731" s="83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83"/>
      <c r="H4732" s="89"/>
      <c r="I4732" s="83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83"/>
      <c r="H4733" s="89"/>
      <c r="I4733" s="83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83"/>
      <c r="H4734" s="89"/>
      <c r="I4734" s="83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83"/>
      <c r="H4735" s="89"/>
      <c r="I4735" s="83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83"/>
      <c r="H4736" s="89"/>
      <c r="I4736" s="83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83"/>
      <c r="H4737" s="89"/>
      <c r="I4737" s="83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83"/>
      <c r="H4738" s="89"/>
      <c r="I4738" s="83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83"/>
      <c r="H4739" s="89"/>
      <c r="I4739" s="83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83"/>
      <c r="H4740" s="89"/>
      <c r="I4740" s="83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83"/>
      <c r="H4741" s="89"/>
      <c r="I4741" s="83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83"/>
      <c r="H4742" s="89"/>
      <c r="I4742" s="83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83"/>
      <c r="H4743" s="89"/>
      <c r="I4743" s="83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83"/>
      <c r="H4744" s="89"/>
      <c r="I4744" s="83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83"/>
      <c r="H4745" s="89"/>
      <c r="I4745" s="83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83"/>
      <c r="H4746" s="89"/>
      <c r="I4746" s="83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83"/>
      <c r="H4747" s="89"/>
      <c r="I4747" s="83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83"/>
      <c r="H4748" s="89"/>
      <c r="I4748" s="83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83"/>
      <c r="H4749" s="89"/>
      <c r="I4749" s="83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83"/>
      <c r="H4750" s="89"/>
      <c r="I4750" s="83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83"/>
      <c r="H4751" s="89"/>
      <c r="I4751" s="83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83"/>
      <c r="H4752" s="89"/>
      <c r="I4752" s="83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83"/>
      <c r="H4753" s="89"/>
      <c r="I4753" s="83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83"/>
      <c r="H4754" s="89"/>
      <c r="I4754" s="83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83"/>
      <c r="H4755" s="89"/>
      <c r="I4755" s="83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83"/>
      <c r="H4756" s="89"/>
      <c r="I4756" s="83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83"/>
      <c r="H4757" s="89"/>
      <c r="I4757" s="83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83"/>
      <c r="H4758" s="89"/>
      <c r="I4758" s="83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83"/>
      <c r="H4759" s="89"/>
      <c r="I4759" s="83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83"/>
      <c r="H4760" s="89"/>
      <c r="I4760" s="83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83"/>
      <c r="H4761" s="89"/>
      <c r="I4761" s="83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83"/>
      <c r="H4762" s="89"/>
      <c r="I4762" s="83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83"/>
      <c r="H4763" s="89"/>
      <c r="I4763" s="83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83"/>
      <c r="H4764" s="89"/>
      <c r="I4764" s="83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83"/>
      <c r="H4765" s="89"/>
      <c r="I4765" s="83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83"/>
      <c r="H4766" s="89"/>
      <c r="I4766" s="83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83"/>
      <c r="H4767" s="89"/>
      <c r="I4767" s="83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83"/>
      <c r="H4768" s="89"/>
      <c r="I4768" s="83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83"/>
      <c r="H4769" s="89"/>
      <c r="I4769" s="83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83"/>
      <c r="H4770" s="89"/>
      <c r="I4770" s="83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83"/>
      <c r="H4771" s="89"/>
      <c r="I4771" s="83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83"/>
      <c r="H4772" s="89"/>
      <c r="I4772" s="83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83"/>
      <c r="H4773" s="89"/>
      <c r="I4773" s="83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83"/>
      <c r="H4774" s="89"/>
      <c r="I4774" s="83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83"/>
      <c r="H4775" s="89"/>
      <c r="I4775" s="83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83"/>
      <c r="H4776" s="89"/>
      <c r="I4776" s="83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83"/>
      <c r="H4777" s="89"/>
      <c r="I4777" s="83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83"/>
      <c r="H4778" s="89"/>
      <c r="I4778" s="83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83"/>
      <c r="H4779" s="89"/>
      <c r="I4779" s="83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83"/>
      <c r="H4780" s="89"/>
      <c r="I4780" s="83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83"/>
      <c r="H4781" s="89"/>
      <c r="I4781" s="83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83"/>
      <c r="H4782" s="89"/>
      <c r="I4782" s="83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83"/>
      <c r="H4783" s="89"/>
      <c r="I4783" s="83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83"/>
      <c r="H4784" s="89"/>
      <c r="I4784" s="83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83"/>
      <c r="H4785" s="89"/>
      <c r="I4785" s="83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83"/>
      <c r="H4786" s="89"/>
      <c r="I4786" s="83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83"/>
      <c r="H4787" s="89"/>
      <c r="I4787" s="83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83"/>
      <c r="H4788" s="89"/>
      <c r="I4788" s="83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83"/>
      <c r="H4789" s="89"/>
      <c r="I4789" s="83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83"/>
      <c r="H4790" s="89"/>
      <c r="I4790" s="83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83"/>
      <c r="H4791" s="89"/>
      <c r="I4791" s="83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83"/>
      <c r="H4792" s="89"/>
      <c r="I4792" s="83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83"/>
      <c r="H4793" s="89"/>
      <c r="I4793" s="83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83"/>
      <c r="H4794" s="89"/>
      <c r="I4794" s="83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83"/>
      <c r="H4795" s="89"/>
      <c r="I4795" s="83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83"/>
      <c r="H4796" s="89"/>
      <c r="I4796" s="83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83"/>
      <c r="H4797" s="89"/>
      <c r="I4797" s="83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83"/>
      <c r="H4798" s="89"/>
      <c r="I4798" s="83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83"/>
      <c r="H4799" s="89"/>
      <c r="I4799" s="83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83"/>
      <c r="H4800" s="89"/>
      <c r="I4800" s="83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83"/>
      <c r="H4801" s="89"/>
      <c r="I4801" s="83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83"/>
      <c r="H4802" s="89"/>
      <c r="I4802" s="83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83"/>
      <c r="H4803" s="89"/>
      <c r="I4803" s="83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83"/>
      <c r="H4804" s="89"/>
      <c r="I4804" s="83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83"/>
      <c r="H4805" s="89"/>
      <c r="I4805" s="83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83"/>
      <c r="H4806" s="89"/>
      <c r="I4806" s="83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83"/>
      <c r="H4807" s="89"/>
      <c r="I4807" s="83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83"/>
      <c r="H4808" s="89"/>
      <c r="I4808" s="83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83"/>
      <c r="H4809" s="89"/>
      <c r="I4809" s="83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83"/>
      <c r="H4810" s="89"/>
      <c r="I4810" s="83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83"/>
      <c r="H4811" s="89"/>
      <c r="I4811" s="83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83"/>
      <c r="H4812" s="89"/>
      <c r="I4812" s="83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83"/>
      <c r="H4813" s="89"/>
      <c r="I4813" s="83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83"/>
      <c r="H4814" s="89"/>
      <c r="I4814" s="83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83"/>
      <c r="H4815" s="89"/>
      <c r="I4815" s="83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83"/>
      <c r="H4816" s="89"/>
      <c r="I4816" s="83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83"/>
      <c r="H4817" s="89"/>
      <c r="I4817" s="83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83"/>
      <c r="H4818" s="89"/>
      <c r="I4818" s="83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83"/>
      <c r="H4819" s="89"/>
      <c r="I4819" s="83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83"/>
      <c r="H4820" s="89"/>
      <c r="I4820" s="83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83"/>
      <c r="H4821" s="89"/>
      <c r="I4821" s="83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83"/>
      <c r="H4822" s="89"/>
      <c r="I4822" s="83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83"/>
      <c r="H4823" s="89"/>
      <c r="I4823" s="83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83"/>
      <c r="H4824" s="89"/>
      <c r="I4824" s="83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83"/>
      <c r="H4825" s="89"/>
      <c r="I4825" s="83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83"/>
      <c r="H4826" s="89"/>
      <c r="I4826" s="83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83"/>
      <c r="H4827" s="89"/>
      <c r="I4827" s="83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83"/>
      <c r="H4828" s="89"/>
      <c r="I4828" s="83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83"/>
      <c r="H4829" s="89"/>
      <c r="I4829" s="83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83"/>
      <c r="H4830" s="89"/>
      <c r="I4830" s="83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83"/>
      <c r="H4831" s="89"/>
      <c r="I4831" s="83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83"/>
      <c r="H4832" s="89"/>
      <c r="I4832" s="83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83"/>
      <c r="H4833" s="89"/>
      <c r="I4833" s="83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83"/>
      <c r="H4834" s="89"/>
      <c r="I4834" s="83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83"/>
      <c r="H4835" s="89"/>
      <c r="I4835" s="83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83"/>
      <c r="H4836" s="89"/>
      <c r="I4836" s="83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83"/>
      <c r="H4837" s="89"/>
      <c r="I4837" s="83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83"/>
      <c r="H4838" s="89"/>
      <c r="I4838" s="83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83"/>
      <c r="H4839" s="89"/>
      <c r="I4839" s="83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83"/>
      <c r="H4840" s="89"/>
      <c r="I4840" s="83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83"/>
      <c r="H4841" s="89"/>
      <c r="I4841" s="83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83"/>
      <c r="H4842" s="89"/>
      <c r="I4842" s="83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83"/>
      <c r="H4843" s="89"/>
      <c r="I4843" s="83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83"/>
      <c r="H4844" s="89"/>
      <c r="I4844" s="83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83"/>
      <c r="H4845" s="89"/>
      <c r="I4845" s="83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83"/>
      <c r="H4846" s="89"/>
      <c r="I4846" s="83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83"/>
      <c r="H4847" s="89"/>
      <c r="I4847" s="83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83"/>
      <c r="H4848" s="89"/>
      <c r="I4848" s="83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83"/>
      <c r="H4849" s="89"/>
      <c r="I4849" s="83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83"/>
      <c r="H4850" s="89"/>
      <c r="I4850" s="83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83"/>
      <c r="H4851" s="89"/>
      <c r="I4851" s="83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83"/>
      <c r="H4852" s="89"/>
      <c r="I4852" s="83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83"/>
      <c r="H4853" s="89"/>
      <c r="I4853" s="83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83"/>
      <c r="H4854" s="89"/>
      <c r="I4854" s="83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83"/>
      <c r="H4855" s="89"/>
      <c r="I4855" s="83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83"/>
      <c r="H4856" s="89"/>
      <c r="I4856" s="83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83"/>
      <c r="H4857" s="89"/>
      <c r="I4857" s="83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83"/>
      <c r="H4858" s="89"/>
      <c r="I4858" s="83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83"/>
      <c r="H4859" s="89"/>
      <c r="I4859" s="83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83"/>
      <c r="H4860" s="89"/>
      <c r="I4860" s="83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83"/>
      <c r="H4861" s="89"/>
      <c r="I4861" s="83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83"/>
      <c r="H4862" s="89"/>
      <c r="I4862" s="83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83"/>
      <c r="H4863" s="89"/>
      <c r="I4863" s="83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83"/>
      <c r="H4864" s="89"/>
      <c r="I4864" s="83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83"/>
      <c r="H4865" s="89"/>
      <c r="I4865" s="83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83"/>
      <c r="H4866" s="89"/>
      <c r="I4866" s="83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83"/>
      <c r="H4867" s="89"/>
      <c r="I4867" s="83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83"/>
      <c r="H4868" s="89"/>
      <c r="I4868" s="83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83"/>
      <c r="H4869" s="89"/>
      <c r="I4869" s="83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83"/>
      <c r="H4870" s="89"/>
      <c r="I4870" s="83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83"/>
      <c r="H4871" s="89"/>
      <c r="I4871" s="83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83"/>
      <c r="H4872" s="89"/>
      <c r="I4872" s="83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83"/>
      <c r="H4873" s="89"/>
      <c r="I4873" s="83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83"/>
      <c r="H4874" s="89"/>
      <c r="I4874" s="83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83"/>
      <c r="H4875" s="89"/>
      <c r="I4875" s="83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83"/>
      <c r="H4876" s="89"/>
      <c r="I4876" s="83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83"/>
      <c r="H4877" s="89"/>
      <c r="I4877" s="83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83"/>
      <c r="H4878" s="89"/>
      <c r="I4878" s="83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83"/>
      <c r="H4879" s="89"/>
      <c r="I4879" s="83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83"/>
      <c r="H4880" s="89"/>
      <c r="I4880" s="83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83"/>
      <c r="H4881" s="89"/>
      <c r="I4881" s="83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83"/>
      <c r="H4882" s="89"/>
      <c r="I4882" s="83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83"/>
      <c r="H4883" s="89"/>
      <c r="I4883" s="83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83"/>
      <c r="H4884" s="89"/>
      <c r="I4884" s="83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83"/>
      <c r="H4885" s="89"/>
      <c r="I4885" s="83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83"/>
      <c r="H4886" s="89"/>
      <c r="I4886" s="83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83"/>
      <c r="H4887" s="89"/>
      <c r="I4887" s="83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83"/>
      <c r="H4888" s="89"/>
      <c r="I4888" s="83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83"/>
      <c r="H4889" s="89"/>
      <c r="I4889" s="83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83"/>
      <c r="H4890" s="89"/>
      <c r="I4890" s="83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83"/>
      <c r="H4891" s="89"/>
      <c r="I4891" s="83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83"/>
      <c r="H4892" s="89"/>
      <c r="I4892" s="83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83"/>
      <c r="H4893" s="89"/>
      <c r="I4893" s="83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83"/>
      <c r="H4894" s="89"/>
      <c r="I4894" s="83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83"/>
      <c r="H4895" s="89"/>
      <c r="I4895" s="83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83"/>
      <c r="H4896" s="89"/>
      <c r="I4896" s="83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83"/>
      <c r="H4897" s="89"/>
      <c r="I4897" s="83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83"/>
      <c r="H4898" s="89"/>
      <c r="I4898" s="83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83"/>
      <c r="H4899" s="89"/>
      <c r="I4899" s="83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83"/>
      <c r="H4900" s="89"/>
      <c r="I4900" s="83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83"/>
      <c r="H4901" s="89"/>
      <c r="I4901" s="83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83"/>
      <c r="H4902" s="89"/>
      <c r="I4902" s="83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83"/>
      <c r="H4903" s="89"/>
      <c r="I4903" s="83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83"/>
      <c r="H4904" s="89"/>
      <c r="I4904" s="83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83"/>
      <c r="H4905" s="89"/>
      <c r="I4905" s="83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83"/>
      <c r="H4906" s="89"/>
      <c r="I4906" s="83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83"/>
      <c r="H4907" s="89"/>
      <c r="I4907" s="83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83"/>
      <c r="H4908" s="89"/>
      <c r="I4908" s="83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83"/>
      <c r="H4909" s="89"/>
      <c r="I4909" s="83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83"/>
      <c r="H4910" s="89"/>
      <c r="I4910" s="83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83"/>
      <c r="H4911" s="89"/>
      <c r="I4911" s="83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83"/>
      <c r="H4912" s="89"/>
      <c r="I4912" s="83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83"/>
      <c r="H4913" s="89"/>
      <c r="I4913" s="83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83"/>
      <c r="H4914" s="89"/>
      <c r="I4914" s="83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83"/>
      <c r="H4915" s="89"/>
      <c r="I4915" s="83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83"/>
      <c r="H4916" s="89"/>
      <c r="I4916" s="83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83"/>
      <c r="H4917" s="89"/>
      <c r="I4917" s="83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83"/>
      <c r="H4918" s="89"/>
      <c r="I4918" s="83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83"/>
      <c r="H4919" s="89"/>
      <c r="I4919" s="83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83"/>
      <c r="H4920" s="89"/>
      <c r="I4920" s="83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83"/>
      <c r="H4921" s="89"/>
      <c r="I4921" s="83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83"/>
      <c r="H4922" s="89"/>
      <c r="I4922" s="83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83"/>
      <c r="H4923" s="89"/>
      <c r="I4923" s="83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83"/>
      <c r="H4924" s="89"/>
      <c r="I4924" s="83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83"/>
      <c r="H4925" s="89"/>
      <c r="I4925" s="83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83"/>
      <c r="H4926" s="89"/>
      <c r="I4926" s="83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83"/>
      <c r="H4927" s="89"/>
      <c r="I4927" s="83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83"/>
      <c r="H4928" s="89"/>
      <c r="I4928" s="83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83"/>
      <c r="H4929" s="89"/>
      <c r="I4929" s="83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83"/>
      <c r="H4930" s="89"/>
      <c r="I4930" s="83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83"/>
      <c r="H4931" s="89"/>
      <c r="I4931" s="83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83"/>
      <c r="H4932" s="89"/>
      <c r="I4932" s="83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83"/>
      <c r="H4933" s="89"/>
      <c r="I4933" s="83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83"/>
      <c r="H4934" s="89"/>
      <c r="I4934" s="83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83"/>
      <c r="H4935" s="89"/>
      <c r="I4935" s="83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83"/>
      <c r="H4936" s="89"/>
      <c r="I4936" s="83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83"/>
      <c r="H4937" s="89"/>
      <c r="I4937" s="83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83"/>
      <c r="H4938" s="89"/>
      <c r="I4938" s="83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83"/>
      <c r="H4939" s="89"/>
      <c r="I4939" s="83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83"/>
      <c r="H4940" s="89"/>
      <c r="I4940" s="83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83"/>
      <c r="H4941" s="89"/>
      <c r="I4941" s="83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83"/>
      <c r="H4942" s="89"/>
      <c r="I4942" s="83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83"/>
      <c r="H4943" s="89"/>
      <c r="I4943" s="83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83"/>
      <c r="H4944" s="89"/>
      <c r="I4944" s="83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83"/>
      <c r="H4945" s="89"/>
      <c r="I4945" s="83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83"/>
      <c r="H4946" s="89"/>
      <c r="I4946" s="83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83"/>
      <c r="H4947" s="89"/>
      <c r="I4947" s="83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83"/>
      <c r="H4948" s="89"/>
      <c r="I4948" s="83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83"/>
      <c r="H4949" s="89"/>
      <c r="I4949" s="83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83"/>
      <c r="H4950" s="89"/>
      <c r="I4950" s="83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83"/>
      <c r="H4951" s="89"/>
      <c r="I4951" s="83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83"/>
      <c r="H4952" s="89"/>
      <c r="I4952" s="83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83"/>
      <c r="H4953" s="89"/>
      <c r="I4953" s="83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83"/>
      <c r="H4954" s="89"/>
      <c r="I4954" s="83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83"/>
      <c r="H4955" s="89"/>
      <c r="I4955" s="83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83"/>
      <c r="H4956" s="89"/>
      <c r="I4956" s="83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83"/>
      <c r="H4957" s="89"/>
      <c r="I4957" s="83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83"/>
      <c r="H4958" s="89"/>
      <c r="I4958" s="83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83"/>
      <c r="H4959" s="89"/>
      <c r="I4959" s="83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83"/>
      <c r="H4960" s="89"/>
      <c r="I4960" s="83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83"/>
      <c r="H4961" s="89"/>
      <c r="I4961" s="83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83"/>
      <c r="H4962" s="89"/>
      <c r="I4962" s="83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83"/>
      <c r="H4963" s="89"/>
      <c r="I4963" s="83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83"/>
      <c r="H4964" s="89"/>
      <c r="I4964" s="83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83"/>
      <c r="H4965" s="89"/>
      <c r="I4965" s="83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83"/>
      <c r="H4966" s="89"/>
      <c r="I4966" s="83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83"/>
      <c r="H4967" s="89"/>
      <c r="I4967" s="83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83"/>
      <c r="H4968" s="89"/>
      <c r="I4968" s="83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83"/>
      <c r="H4969" s="89"/>
      <c r="I4969" s="83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83"/>
      <c r="H4970" s="89"/>
      <c r="I4970" s="83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83"/>
      <c r="H4971" s="89"/>
      <c r="I4971" s="83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83"/>
      <c r="H4972" s="89"/>
      <c r="I4972" s="83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83"/>
      <c r="H4973" s="89"/>
      <c r="I4973" s="83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83"/>
      <c r="H4974" s="89"/>
      <c r="I4974" s="83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83"/>
      <c r="H4975" s="89"/>
      <c r="I4975" s="83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83"/>
      <c r="H4976" s="89"/>
      <c r="I4976" s="83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83"/>
      <c r="H4977" s="89"/>
      <c r="I4977" s="83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83"/>
      <c r="H4978" s="89"/>
      <c r="I4978" s="83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83"/>
      <c r="H4979" s="89"/>
      <c r="I4979" s="83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83"/>
      <c r="H4980" s="89"/>
      <c r="I4980" s="83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83"/>
      <c r="H4981" s="89"/>
      <c r="I4981" s="83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83"/>
      <c r="H4982" s="89"/>
      <c r="I4982" s="83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83"/>
      <c r="H4983" s="89"/>
      <c r="I4983" s="83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83"/>
      <c r="H4984" s="89"/>
      <c r="I4984" s="83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83"/>
      <c r="H4985" s="89"/>
      <c r="I4985" s="83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83"/>
      <c r="H4986" s="89"/>
      <c r="I4986" s="83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83"/>
      <c r="H4987" s="89"/>
      <c r="I4987" s="83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83"/>
      <c r="H4988" s="89"/>
      <c r="I4988" s="83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83"/>
      <c r="H4989" s="89"/>
      <c r="I4989" s="83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83"/>
      <c r="H4990" s="89"/>
      <c r="I4990" s="83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83"/>
      <c r="H4991" s="89"/>
      <c r="I4991" s="83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83"/>
      <c r="H4992" s="89"/>
      <c r="I4992" s="83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83"/>
      <c r="H4993" s="89"/>
      <c r="I4993" s="83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83"/>
      <c r="H4994" s="89"/>
      <c r="I4994" s="83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83"/>
      <c r="H4995" s="89"/>
      <c r="I4995" s="83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83"/>
      <c r="H4996" s="89"/>
      <c r="I4996" s="83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83"/>
      <c r="H4997" s="89"/>
      <c r="I4997" s="83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83"/>
      <c r="H4998" s="89"/>
      <c r="I4998" s="83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83"/>
      <c r="H4999" s="89"/>
      <c r="I4999" s="83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83"/>
      <c r="H5000" s="89"/>
      <c r="I5000" s="83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83"/>
      <c r="H5001" s="89"/>
      <c r="I5001" s="83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83"/>
      <c r="H5002" s="89"/>
      <c r="I5002" s="83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83"/>
      <c r="H5003" s="89"/>
      <c r="I5003" s="83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83"/>
      <c r="H5004" s="89"/>
      <c r="I5004" s="83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83"/>
      <c r="H5005" s="89"/>
      <c r="I5005" s="83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83"/>
      <c r="H5006" s="89"/>
      <c r="I5006" s="83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83"/>
      <c r="H5007" s="89"/>
      <c r="I5007" s="83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83"/>
      <c r="H5008" s="89"/>
      <c r="I5008" s="83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83"/>
      <c r="H5009" s="89"/>
      <c r="I5009" s="83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83"/>
      <c r="H5010" s="89"/>
      <c r="I5010" s="83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83"/>
      <c r="H5011" s="89"/>
      <c r="I5011" s="83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83"/>
      <c r="H5012" s="89"/>
      <c r="I5012" s="83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83"/>
      <c r="H5013" s="89"/>
      <c r="I5013" s="83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83"/>
      <c r="H5014" s="89"/>
      <c r="I5014" s="83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83"/>
      <c r="H5015" s="89"/>
      <c r="I5015" s="83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83"/>
      <c r="H5016" s="89"/>
      <c r="I5016" s="83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83"/>
      <c r="H5017" s="89"/>
      <c r="I5017" s="83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83"/>
      <c r="H5018" s="89"/>
      <c r="I5018" s="83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83"/>
      <c r="H5019" s="89"/>
      <c r="I5019" s="83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83"/>
      <c r="H5020" s="89"/>
      <c r="I5020" s="83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83"/>
      <c r="H5021" s="89"/>
      <c r="I5021" s="83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83"/>
      <c r="H5022" s="89"/>
      <c r="I5022" s="83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83"/>
      <c r="H5023" s="89"/>
      <c r="I5023" s="83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83"/>
      <c r="H5024" s="89"/>
      <c r="I5024" s="83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83"/>
      <c r="H5025" s="89"/>
      <c r="I5025" s="83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83"/>
      <c r="H5026" s="89"/>
      <c r="I5026" s="83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83"/>
      <c r="H5027" s="89"/>
      <c r="I5027" s="83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83"/>
      <c r="H5028" s="89"/>
      <c r="I5028" s="83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83"/>
      <c r="H5029" s="89"/>
      <c r="I5029" s="83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83"/>
      <c r="H5030" s="89"/>
      <c r="I5030" s="83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83"/>
      <c r="H5031" s="89"/>
      <c r="I5031" s="83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83"/>
      <c r="H5032" s="89"/>
      <c r="I5032" s="83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83"/>
      <c r="H5033" s="89"/>
      <c r="I5033" s="83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83"/>
      <c r="H5034" s="89"/>
      <c r="I5034" s="83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83"/>
      <c r="H5035" s="89"/>
      <c r="I5035" s="83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83"/>
      <c r="H5036" s="89"/>
      <c r="I5036" s="83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83"/>
      <c r="H5037" s="89"/>
      <c r="I5037" s="83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83"/>
      <c r="H5038" s="89"/>
      <c r="I5038" s="83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83"/>
      <c r="H5039" s="89"/>
      <c r="I5039" s="83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83"/>
      <c r="H5040" s="89"/>
      <c r="I5040" s="83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83"/>
      <c r="H5041" s="89"/>
      <c r="I5041" s="83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83"/>
      <c r="H5042" s="89"/>
      <c r="I5042" s="83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83"/>
      <c r="H5043" s="89"/>
      <c r="I5043" s="83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83"/>
      <c r="H5044" s="89"/>
      <c r="I5044" s="83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83"/>
      <c r="H5045" s="89"/>
      <c r="I5045" s="83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83"/>
      <c r="H5046" s="89"/>
      <c r="I5046" s="83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83"/>
      <c r="H5047" s="89"/>
      <c r="I5047" s="83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83"/>
      <c r="H5048" s="89"/>
      <c r="I5048" s="83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83"/>
      <c r="H5049" s="89"/>
      <c r="I5049" s="83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83"/>
      <c r="H5050" s="89"/>
      <c r="I5050" s="83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83"/>
      <c r="H5051" s="89"/>
      <c r="I5051" s="83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83"/>
      <c r="H5052" s="89"/>
      <c r="I5052" s="83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83"/>
      <c r="H5053" s="89"/>
      <c r="I5053" s="83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83"/>
      <c r="H5054" s="89"/>
      <c r="I5054" s="83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83"/>
      <c r="H5055" s="89"/>
      <c r="I5055" s="83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83"/>
      <c r="H5056" s="89"/>
      <c r="I5056" s="83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83"/>
      <c r="H5057" s="89"/>
      <c r="I5057" s="83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83"/>
      <c r="H5058" s="89"/>
      <c r="I5058" s="83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83"/>
      <c r="H5059" s="89"/>
      <c r="I5059" s="83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83"/>
      <c r="H5060" s="89"/>
      <c r="I5060" s="83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83"/>
      <c r="H5061" s="89"/>
      <c r="I5061" s="83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83"/>
      <c r="H5062" s="89"/>
      <c r="I5062" s="83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83"/>
      <c r="H5063" s="89"/>
      <c r="I5063" s="83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83"/>
      <c r="H5064" s="89"/>
      <c r="I5064" s="83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83"/>
      <c r="H5065" s="89"/>
      <c r="I5065" s="83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83"/>
      <c r="H5066" s="89"/>
      <c r="I5066" s="83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83"/>
      <c r="H5067" s="89"/>
      <c r="I5067" s="83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83"/>
      <c r="H5068" s="89"/>
      <c r="I5068" s="83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83"/>
      <c r="H5069" s="89"/>
      <c r="I5069" s="83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83"/>
      <c r="H5070" s="89"/>
      <c r="I5070" s="83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83"/>
      <c r="H5071" s="89"/>
      <c r="I5071" s="83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83"/>
      <c r="H5072" s="89"/>
      <c r="I5072" s="83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83"/>
      <c r="H5073" s="89"/>
      <c r="I5073" s="83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83"/>
      <c r="H5074" s="89"/>
      <c r="I5074" s="83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83"/>
      <c r="H5075" s="89"/>
      <c r="I5075" s="83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83"/>
      <c r="H5076" s="89"/>
      <c r="I5076" s="83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83"/>
      <c r="H5077" s="89"/>
      <c r="I5077" s="83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83"/>
      <c r="H5078" s="89"/>
      <c r="I5078" s="83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83"/>
      <c r="H5079" s="89"/>
      <c r="I5079" s="83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83"/>
      <c r="H5080" s="89"/>
      <c r="I5080" s="83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83"/>
      <c r="H5081" s="89"/>
      <c r="I5081" s="83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83"/>
      <c r="H5082" s="89"/>
      <c r="I5082" s="83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83"/>
      <c r="H5083" s="89"/>
      <c r="I5083" s="83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83"/>
      <c r="H5084" s="89"/>
      <c r="I5084" s="83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83"/>
      <c r="H5085" s="89"/>
      <c r="I5085" s="83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83"/>
      <c r="H5086" s="89"/>
      <c r="I5086" s="83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83"/>
      <c r="H5087" s="89"/>
      <c r="I5087" s="83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83"/>
      <c r="H5088" s="89"/>
      <c r="I5088" s="83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83"/>
      <c r="H5089" s="89"/>
      <c r="I5089" s="83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83"/>
      <c r="H5090" s="89"/>
      <c r="I5090" s="83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83"/>
      <c r="H5091" s="89"/>
      <c r="I5091" s="83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83"/>
      <c r="H5092" s="89"/>
      <c r="I5092" s="83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83"/>
      <c r="H5093" s="89"/>
      <c r="I5093" s="83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83"/>
      <c r="H5094" s="89"/>
      <c r="I5094" s="83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83"/>
      <c r="H5095" s="89"/>
      <c r="I5095" s="83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83"/>
      <c r="H5096" s="89"/>
      <c r="I5096" s="83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83"/>
      <c r="H5097" s="89"/>
      <c r="I5097" s="83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83"/>
      <c r="H5098" s="89"/>
      <c r="I5098" s="83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83"/>
      <c r="H5099" s="89"/>
      <c r="I5099" s="83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83"/>
      <c r="H5100" s="89"/>
      <c r="I5100" s="83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83"/>
      <c r="H5101" s="89"/>
      <c r="I5101" s="83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83"/>
      <c r="H5102" s="89"/>
      <c r="I5102" s="83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83"/>
      <c r="H5103" s="89"/>
      <c r="I5103" s="83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83"/>
      <c r="H5104" s="89"/>
      <c r="I5104" s="83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83"/>
      <c r="H5105" s="89"/>
      <c r="I5105" s="83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83"/>
      <c r="H5106" s="89"/>
      <c r="I5106" s="83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83"/>
      <c r="H5107" s="89"/>
      <c r="I5107" s="83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83"/>
      <c r="H5108" s="89"/>
      <c r="I5108" s="83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83"/>
      <c r="H5109" s="89"/>
      <c r="I5109" s="83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83"/>
      <c r="H5110" s="89"/>
      <c r="I5110" s="83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83"/>
      <c r="H5111" s="89"/>
      <c r="I5111" s="83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83"/>
      <c r="H5112" s="89"/>
      <c r="I5112" s="83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83"/>
      <c r="H5113" s="89"/>
      <c r="I5113" s="83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83"/>
      <c r="H5114" s="89"/>
      <c r="I5114" s="83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83"/>
      <c r="H5115" s="89"/>
      <c r="I5115" s="83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83"/>
      <c r="H5116" s="89"/>
      <c r="I5116" s="83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83"/>
      <c r="H5117" s="89"/>
      <c r="I5117" s="83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83"/>
      <c r="H5118" s="89"/>
      <c r="I5118" s="83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83"/>
      <c r="H5119" s="89"/>
      <c r="I5119" s="83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83"/>
      <c r="H5120" s="89"/>
      <c r="I5120" s="83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83"/>
      <c r="H5121" s="89"/>
      <c r="I5121" s="83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83"/>
      <c r="H5122" s="89"/>
      <c r="I5122" s="83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83"/>
      <c r="H5123" s="89"/>
      <c r="I5123" s="83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83"/>
      <c r="H5124" s="89"/>
      <c r="I5124" s="83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83"/>
      <c r="H5125" s="89"/>
      <c r="I5125" s="83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83"/>
      <c r="H5126" s="89"/>
      <c r="I5126" s="83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83"/>
      <c r="H5127" s="89"/>
      <c r="I5127" s="83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83"/>
      <c r="H5128" s="89"/>
      <c r="I5128" s="83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83"/>
      <c r="H5129" s="89"/>
      <c r="I5129" s="83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83"/>
      <c r="H5130" s="89"/>
      <c r="I5130" s="83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83"/>
      <c r="H5131" s="89"/>
      <c r="I5131" s="83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83"/>
      <c r="H5132" s="89"/>
      <c r="I5132" s="83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83"/>
      <c r="H5133" s="89"/>
      <c r="I5133" s="83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83"/>
      <c r="H5134" s="89"/>
      <c r="I5134" s="83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83"/>
      <c r="H5135" s="89"/>
      <c r="I5135" s="83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83"/>
      <c r="H5136" s="89"/>
      <c r="I5136" s="83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83"/>
      <c r="H5137" s="89"/>
      <c r="I5137" s="83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83"/>
      <c r="H5138" s="89"/>
      <c r="I5138" s="83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83"/>
      <c r="H5139" s="89"/>
      <c r="I5139" s="83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83"/>
      <c r="H5140" s="89"/>
      <c r="I5140" s="83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83"/>
      <c r="H5141" s="89"/>
      <c r="I5141" s="83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83"/>
      <c r="H5142" s="89"/>
      <c r="I5142" s="83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83"/>
      <c r="H5143" s="89"/>
      <c r="I5143" s="83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83"/>
      <c r="H5144" s="89"/>
      <c r="I5144" s="83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83"/>
      <c r="H5145" s="89"/>
      <c r="I5145" s="83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83"/>
      <c r="H5146" s="89"/>
      <c r="I5146" s="83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83"/>
      <c r="H5147" s="89"/>
      <c r="I5147" s="83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83"/>
      <c r="H5148" s="89"/>
      <c r="I5148" s="83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83"/>
      <c r="H5149" s="89"/>
      <c r="I5149" s="83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83"/>
      <c r="H5150" s="89"/>
      <c r="I5150" s="83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83"/>
      <c r="H5151" s="89"/>
      <c r="I5151" s="83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83"/>
      <c r="H5152" s="89"/>
      <c r="I5152" s="83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83"/>
      <c r="H5153" s="89"/>
      <c r="I5153" s="83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83"/>
      <c r="H5154" s="89"/>
      <c r="I5154" s="83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83"/>
      <c r="H5155" s="89"/>
      <c r="I5155" s="83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83"/>
      <c r="H5156" s="89"/>
      <c r="I5156" s="83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83"/>
      <c r="H5157" s="89"/>
      <c r="I5157" s="83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83"/>
      <c r="H5158" s="89"/>
      <c r="I5158" s="83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83"/>
      <c r="H5159" s="89"/>
      <c r="I5159" s="83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83"/>
      <c r="H5160" s="89"/>
      <c r="I5160" s="83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83"/>
      <c r="H5161" s="89"/>
      <c r="I5161" s="83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83"/>
      <c r="H5162" s="89"/>
      <c r="I5162" s="83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83"/>
      <c r="H5163" s="89"/>
      <c r="I5163" s="83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83"/>
      <c r="H5164" s="89"/>
      <c r="I5164" s="83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83"/>
      <c r="H5165" s="89"/>
      <c r="I5165" s="83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83"/>
      <c r="H5166" s="89"/>
      <c r="I5166" s="83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83"/>
      <c r="H5167" s="89"/>
      <c r="I5167" s="83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83"/>
      <c r="H5168" s="89"/>
      <c r="I5168" s="83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83"/>
      <c r="H5169" s="89"/>
      <c r="I5169" s="83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83"/>
      <c r="H5170" s="89"/>
      <c r="I5170" s="83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83"/>
      <c r="H5171" s="89"/>
      <c r="I5171" s="83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83"/>
      <c r="H5172" s="89"/>
      <c r="I5172" s="83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83"/>
      <c r="H5173" s="89"/>
      <c r="I5173" s="83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83"/>
      <c r="H5174" s="89"/>
      <c r="I5174" s="83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83"/>
      <c r="H5175" s="89"/>
      <c r="I5175" s="83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83"/>
      <c r="H5176" s="89"/>
      <c r="I5176" s="83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83"/>
      <c r="H5177" s="89"/>
      <c r="I5177" s="83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83"/>
      <c r="H5178" s="89"/>
      <c r="I5178" s="83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83"/>
      <c r="H5179" s="89"/>
      <c r="I5179" s="83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83"/>
      <c r="H5180" s="89"/>
      <c r="I5180" s="83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83"/>
      <c r="H5181" s="89"/>
      <c r="I5181" s="83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83"/>
      <c r="H5182" s="89"/>
      <c r="I5182" s="83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83"/>
      <c r="H5183" s="89"/>
      <c r="I5183" s="83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83"/>
      <c r="H5184" s="89"/>
      <c r="I5184" s="83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83"/>
      <c r="H5185" s="89"/>
      <c r="I5185" s="83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83"/>
      <c r="H5186" s="89"/>
      <c r="I5186" s="83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83"/>
      <c r="H5187" s="89"/>
      <c r="I5187" s="83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83"/>
      <c r="H5188" s="89"/>
      <c r="I5188" s="83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83"/>
      <c r="H5189" s="89"/>
      <c r="I5189" s="83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83"/>
      <c r="H5190" s="89"/>
      <c r="I5190" s="83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83"/>
      <c r="H5191" s="89"/>
      <c r="I5191" s="83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83"/>
      <c r="H5192" s="89"/>
      <c r="I5192" s="83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83"/>
      <c r="H5193" s="89"/>
      <c r="I5193" s="83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83"/>
      <c r="H5194" s="89"/>
      <c r="I5194" s="83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83"/>
      <c r="H5195" s="89"/>
      <c r="I5195" s="83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83"/>
      <c r="H5196" s="89"/>
      <c r="I5196" s="83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83"/>
      <c r="H5197" s="89"/>
      <c r="I5197" s="83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83"/>
      <c r="H5198" s="89"/>
      <c r="I5198" s="83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83"/>
      <c r="H5199" s="89"/>
      <c r="I5199" s="83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83"/>
      <c r="H5200" s="89"/>
      <c r="I5200" s="83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83"/>
      <c r="H5201" s="89"/>
      <c r="I5201" s="83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83"/>
      <c r="H5202" s="89"/>
      <c r="I5202" s="83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83"/>
      <c r="H5203" s="89"/>
      <c r="I5203" s="83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83"/>
      <c r="H5204" s="89"/>
      <c r="I5204" s="83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83"/>
      <c r="H5205" s="89"/>
      <c r="I5205" s="83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83"/>
      <c r="H5206" s="89"/>
      <c r="I5206" s="83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83"/>
      <c r="H5207" s="89"/>
      <c r="I5207" s="83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83"/>
      <c r="H5208" s="89"/>
      <c r="I5208" s="83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83"/>
      <c r="H5209" s="89"/>
      <c r="I5209" s="83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83"/>
      <c r="H5210" s="89"/>
      <c r="I5210" s="83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83"/>
      <c r="H5211" s="89"/>
      <c r="I5211" s="83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83"/>
      <c r="H5212" s="89"/>
      <c r="I5212" s="83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83"/>
      <c r="H5213" s="89"/>
      <c r="I5213" s="83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83"/>
      <c r="H5214" s="89"/>
      <c r="I5214" s="83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83"/>
      <c r="H5215" s="89"/>
      <c r="I5215" s="83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83"/>
      <c r="H5216" s="89"/>
      <c r="I5216" s="83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83"/>
      <c r="H5217" s="89"/>
      <c r="I5217" s="83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83"/>
      <c r="H5218" s="89"/>
      <c r="I5218" s="83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83"/>
      <c r="H5219" s="89"/>
      <c r="I5219" s="83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83"/>
      <c r="H5220" s="89"/>
      <c r="I5220" s="83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83"/>
      <c r="H5221" s="89"/>
      <c r="I5221" s="83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83"/>
      <c r="H5222" s="89"/>
      <c r="I5222" s="83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83"/>
      <c r="H5223" s="89"/>
      <c r="I5223" s="83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83"/>
      <c r="H5224" s="89"/>
      <c r="I5224" s="83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83"/>
      <c r="H5225" s="89"/>
      <c r="I5225" s="83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83"/>
      <c r="H5226" s="89"/>
      <c r="I5226" s="83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83"/>
      <c r="H5227" s="89"/>
      <c r="I5227" s="83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83"/>
      <c r="H5228" s="89"/>
      <c r="I5228" s="83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83"/>
      <c r="H5229" s="89"/>
      <c r="I5229" s="83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83"/>
      <c r="H5230" s="89"/>
      <c r="I5230" s="83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83"/>
      <c r="H5231" s="89"/>
      <c r="I5231" s="83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83"/>
      <c r="H5232" s="89"/>
      <c r="I5232" s="83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83"/>
      <c r="H5233" s="89"/>
      <c r="I5233" s="83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83"/>
      <c r="H5234" s="89"/>
      <c r="I5234" s="83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83"/>
      <c r="H5235" s="89"/>
      <c r="I5235" s="83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83"/>
      <c r="H5236" s="89"/>
      <c r="I5236" s="83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83"/>
      <c r="H5237" s="89"/>
      <c r="I5237" s="83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83"/>
      <c r="H5238" s="89"/>
      <c r="I5238" s="83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83"/>
      <c r="H5239" s="89"/>
      <c r="I5239" s="83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83"/>
      <c r="H5240" s="89"/>
      <c r="I5240" s="83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83"/>
      <c r="H5241" s="89"/>
      <c r="I5241" s="83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83"/>
      <c r="H5242" s="89"/>
      <c r="I5242" s="83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83"/>
      <c r="H5243" s="89"/>
      <c r="I5243" s="83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83"/>
      <c r="H5244" s="89"/>
      <c r="I5244" s="83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83"/>
      <c r="H5245" s="89"/>
      <c r="I5245" s="83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83"/>
      <c r="H5246" s="89"/>
      <c r="I5246" s="83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83"/>
      <c r="H5247" s="89"/>
      <c r="I5247" s="83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83"/>
      <c r="H5248" s="89"/>
      <c r="I5248" s="83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83"/>
      <c r="H5249" s="89"/>
      <c r="I5249" s="83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83"/>
      <c r="H5250" s="89"/>
      <c r="I5250" s="83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83"/>
      <c r="H5251" s="89"/>
      <c r="I5251" s="83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83"/>
      <c r="H5252" s="89"/>
      <c r="I5252" s="83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83"/>
      <c r="H5253" s="89"/>
      <c r="I5253" s="83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83"/>
      <c r="H5254" s="89"/>
      <c r="I5254" s="83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83"/>
      <c r="H5255" s="89"/>
      <c r="I5255" s="83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83"/>
      <c r="H5256" s="89"/>
      <c r="I5256" s="83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83"/>
      <c r="H5257" s="89"/>
      <c r="I5257" s="83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83"/>
      <c r="H5258" s="89"/>
      <c r="I5258" s="83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83"/>
      <c r="H5259" s="89"/>
      <c r="I5259" s="83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83"/>
      <c r="H5260" s="89"/>
      <c r="I5260" s="83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83"/>
      <c r="H5261" s="89"/>
      <c r="I5261" s="83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83"/>
      <c r="H5262" s="89"/>
      <c r="I5262" s="83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83"/>
      <c r="H5263" s="89"/>
      <c r="I5263" s="83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83"/>
      <c r="H5264" s="89"/>
      <c r="I5264" s="83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83"/>
      <c r="H5265" s="89"/>
      <c r="I5265" s="83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83"/>
      <c r="H5266" s="89"/>
      <c r="I5266" s="83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83"/>
      <c r="H5267" s="89"/>
      <c r="I5267" s="83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83"/>
      <c r="H5268" s="89"/>
      <c r="I5268" s="83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83"/>
      <c r="H5269" s="89"/>
      <c r="I5269" s="83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83"/>
      <c r="H5270" s="89"/>
      <c r="I5270" s="83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83"/>
      <c r="H5271" s="89"/>
      <c r="I5271" s="83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83"/>
      <c r="H5272" s="89"/>
      <c r="I5272" s="83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83"/>
      <c r="H5273" s="89"/>
      <c r="I5273" s="83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83"/>
      <c r="H5274" s="89"/>
      <c r="I5274" s="83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83"/>
      <c r="H5275" s="89"/>
      <c r="I5275" s="83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83"/>
      <c r="H5276" s="89"/>
      <c r="I5276" s="83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83"/>
      <c r="H5277" s="89"/>
      <c r="I5277" s="83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83"/>
      <c r="H5278" s="89"/>
      <c r="I5278" s="83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83"/>
      <c r="H5279" s="89"/>
      <c r="I5279" s="83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83"/>
      <c r="H5280" s="89"/>
      <c r="I5280" s="83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83"/>
      <c r="H5281" s="89"/>
      <c r="I5281" s="83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83"/>
      <c r="H5282" s="89"/>
      <c r="I5282" s="83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83"/>
      <c r="H5283" s="89"/>
      <c r="I5283" s="83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83"/>
      <c r="H5284" s="89"/>
      <c r="I5284" s="83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83"/>
      <c r="H5285" s="89"/>
      <c r="I5285" s="83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83"/>
      <c r="H5286" s="89"/>
      <c r="I5286" s="83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83"/>
      <c r="H5287" s="89"/>
      <c r="I5287" s="83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83"/>
      <c r="H5288" s="89"/>
      <c r="I5288" s="83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83"/>
      <c r="H5289" s="89"/>
      <c r="I5289" s="83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83"/>
      <c r="H5290" s="89"/>
      <c r="I5290" s="83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83"/>
      <c r="H5291" s="89"/>
      <c r="I5291" s="83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83"/>
      <c r="H5292" s="89"/>
      <c r="I5292" s="83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83"/>
      <c r="H5293" s="89"/>
      <c r="I5293" s="83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83"/>
      <c r="H5294" s="89"/>
      <c r="I5294" s="83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83"/>
      <c r="H5295" s="89"/>
      <c r="I5295" s="83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83"/>
      <c r="H5296" s="89"/>
      <c r="I5296" s="83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83"/>
      <c r="H5297" s="89"/>
      <c r="I5297" s="83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83"/>
      <c r="H5298" s="89"/>
      <c r="I5298" s="83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83"/>
      <c r="H5299" s="89"/>
      <c r="I5299" s="83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83"/>
      <c r="H5300" s="89"/>
      <c r="I5300" s="83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83"/>
      <c r="H5301" s="89"/>
      <c r="I5301" s="83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83"/>
      <c r="H5302" s="89"/>
      <c r="I5302" s="83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83"/>
      <c r="H5303" s="89"/>
      <c r="I5303" s="83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83"/>
      <c r="H5304" s="89"/>
      <c r="I5304" s="83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83"/>
      <c r="H5305" s="89"/>
      <c r="I5305" s="83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83"/>
      <c r="H5306" s="89"/>
      <c r="I5306" s="83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83"/>
      <c r="H5307" s="89"/>
      <c r="I5307" s="83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83"/>
      <c r="H5308" s="89"/>
      <c r="I5308" s="83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83"/>
      <c r="H5309" s="89"/>
      <c r="I5309" s="83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83"/>
      <c r="H5310" s="89"/>
      <c r="I5310" s="83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83"/>
      <c r="H5311" s="89"/>
      <c r="I5311" s="83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83"/>
      <c r="H5312" s="89"/>
      <c r="I5312" s="83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83"/>
      <c r="H5313" s="89"/>
      <c r="I5313" s="83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83"/>
      <c r="H5314" s="89"/>
      <c r="I5314" s="83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83"/>
      <c r="H5315" s="89"/>
      <c r="I5315" s="83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83"/>
      <c r="H5316" s="89"/>
      <c r="I5316" s="83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83"/>
      <c r="H5317" s="89"/>
      <c r="I5317" s="83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83"/>
      <c r="H5318" s="89"/>
      <c r="I5318" s="83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83"/>
      <c r="H5319" s="89"/>
      <c r="I5319" s="83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83"/>
      <c r="H5320" s="89"/>
      <c r="I5320" s="83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83"/>
      <c r="H5321" s="89"/>
      <c r="I5321" s="83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83"/>
      <c r="H5322" s="89"/>
      <c r="I5322" s="83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83"/>
      <c r="H5323" s="89"/>
      <c r="I5323" s="83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83"/>
      <c r="H5324" s="89"/>
      <c r="I5324" s="83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83"/>
      <c r="H5325" s="89"/>
      <c r="I5325" s="83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83"/>
      <c r="H5326" s="89"/>
      <c r="I5326" s="83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83"/>
      <c r="H5327" s="89"/>
      <c r="I5327" s="83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83"/>
      <c r="H5328" s="89"/>
      <c r="I5328" s="83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83"/>
      <c r="H5329" s="89"/>
      <c r="I5329" s="83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83"/>
      <c r="H5330" s="89"/>
      <c r="I5330" s="83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83"/>
      <c r="H5331" s="89"/>
      <c r="I5331" s="83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83"/>
      <c r="H5332" s="89"/>
      <c r="I5332" s="83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83"/>
      <c r="H5333" s="89"/>
      <c r="I5333" s="83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83"/>
      <c r="H5334" s="89"/>
      <c r="I5334" s="83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83"/>
      <c r="H5335" s="89"/>
      <c r="I5335" s="83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83"/>
      <c r="H5336" s="89"/>
      <c r="I5336" s="83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83"/>
      <c r="H5337" s="89"/>
      <c r="I5337" s="83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83"/>
      <c r="H5338" s="89"/>
      <c r="I5338" s="83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83"/>
      <c r="H5339" s="89"/>
      <c r="I5339" s="83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83"/>
      <c r="H5340" s="89"/>
      <c r="I5340" s="83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83"/>
      <c r="H5341" s="89"/>
      <c r="I5341" s="83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83"/>
      <c r="H5342" s="89"/>
      <c r="I5342" s="83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83"/>
      <c r="H5343" s="89"/>
      <c r="I5343" s="83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83"/>
      <c r="H5344" s="89"/>
      <c r="I5344" s="83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83"/>
      <c r="H5345" s="89"/>
      <c r="I5345" s="83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83"/>
      <c r="H5346" s="89"/>
      <c r="I5346" s="83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83"/>
      <c r="H5347" s="89"/>
      <c r="I5347" s="83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83"/>
      <c r="H5348" s="89"/>
      <c r="I5348" s="83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83"/>
      <c r="H5349" s="89"/>
      <c r="I5349" s="83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83"/>
      <c r="H5350" s="89"/>
      <c r="I5350" s="83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83"/>
      <c r="H5351" s="89"/>
      <c r="I5351" s="83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83"/>
      <c r="H5352" s="89"/>
      <c r="I5352" s="83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83"/>
      <c r="H5353" s="89"/>
      <c r="I5353" s="83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83"/>
      <c r="H5354" s="89"/>
      <c r="I5354" s="83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83"/>
      <c r="H5355" s="89"/>
      <c r="I5355" s="83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83"/>
      <c r="H5356" s="89"/>
      <c r="I5356" s="83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83"/>
      <c r="H5357" s="89"/>
      <c r="I5357" s="83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83"/>
      <c r="H5358" s="89"/>
      <c r="I5358" s="83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83"/>
      <c r="H5359" s="89"/>
      <c r="I5359" s="83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83"/>
      <c r="H5360" s="89"/>
      <c r="I5360" s="83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83"/>
      <c r="H5361" s="89"/>
      <c r="I5361" s="83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83"/>
      <c r="H5362" s="89"/>
      <c r="I5362" s="83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83"/>
      <c r="H5363" s="89"/>
      <c r="I5363" s="83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83"/>
      <c r="H5364" s="89"/>
      <c r="I5364" s="83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83"/>
      <c r="H5365" s="89"/>
      <c r="I5365" s="83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83"/>
      <c r="H5366" s="89"/>
      <c r="I5366" s="83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83"/>
      <c r="H5367" s="89"/>
      <c r="I5367" s="83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83"/>
      <c r="H5368" s="89"/>
      <c r="I5368" s="83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83"/>
      <c r="H5369" s="89"/>
      <c r="I5369" s="83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83"/>
      <c r="H5370" s="89"/>
      <c r="I5370" s="83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83"/>
      <c r="H5371" s="89"/>
      <c r="I5371" s="83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83"/>
      <c r="H5372" s="89"/>
      <c r="I5372" s="83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83"/>
      <c r="H5373" s="89"/>
      <c r="I5373" s="83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83"/>
      <c r="H5374" s="89"/>
      <c r="I5374" s="83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83"/>
      <c r="H5375" s="89"/>
      <c r="I5375" s="83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83"/>
      <c r="H5376" s="89"/>
      <c r="I5376" s="83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83"/>
      <c r="H5377" s="89"/>
      <c r="I5377" s="83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83"/>
      <c r="H5378" s="89"/>
      <c r="I5378" s="83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83"/>
      <c r="H5379" s="89"/>
      <c r="I5379" s="83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83"/>
      <c r="H5380" s="89"/>
      <c r="I5380" s="83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83"/>
      <c r="H5381" s="89"/>
      <c r="I5381" s="83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83"/>
      <c r="H5382" s="89"/>
      <c r="I5382" s="83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83"/>
      <c r="H5383" s="89"/>
      <c r="I5383" s="83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83"/>
      <c r="H5384" s="89"/>
      <c r="I5384" s="83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83"/>
      <c r="H5385" s="89"/>
      <c r="I5385" s="83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83"/>
      <c r="H5386" s="89"/>
      <c r="I5386" s="83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83"/>
      <c r="H5387" s="89"/>
      <c r="I5387" s="83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83"/>
      <c r="H5388" s="89"/>
      <c r="I5388" s="83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83"/>
      <c r="H5389" s="89"/>
      <c r="I5389" s="83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83"/>
      <c r="H5390" s="89"/>
      <c r="I5390" s="83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83"/>
      <c r="H5391" s="89"/>
      <c r="I5391" s="83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83"/>
      <c r="H5392" s="89"/>
      <c r="I5392" s="83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83"/>
      <c r="H5393" s="89"/>
      <c r="I5393" s="83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83"/>
      <c r="H5394" s="89"/>
      <c r="I5394" s="83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83"/>
      <c r="H5395" s="89"/>
      <c r="I5395" s="83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83"/>
      <c r="H5396" s="89"/>
      <c r="I5396" s="83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83"/>
      <c r="H5397" s="89"/>
      <c r="I5397" s="83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83"/>
      <c r="H5398" s="89"/>
      <c r="I5398" s="83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83"/>
      <c r="H5399" s="89"/>
      <c r="I5399" s="83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83"/>
      <c r="H5400" s="89"/>
      <c r="I5400" s="83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83"/>
      <c r="H5401" s="89"/>
      <c r="I5401" s="83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83"/>
      <c r="H5402" s="89"/>
      <c r="I5402" s="83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83"/>
      <c r="H5403" s="89"/>
      <c r="I5403" s="83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83"/>
      <c r="H5404" s="89"/>
      <c r="I5404" s="83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83"/>
      <c r="H5405" s="89"/>
      <c r="I5405" s="83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83"/>
      <c r="H5406" s="89"/>
      <c r="I5406" s="83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83"/>
      <c r="H5407" s="89"/>
      <c r="I5407" s="83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83"/>
      <c r="H5408" s="89"/>
      <c r="I5408" s="83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83"/>
      <c r="H5409" s="89"/>
      <c r="I5409" s="83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83"/>
      <c r="H5410" s="89"/>
      <c r="I5410" s="83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83"/>
      <c r="H5411" s="89"/>
      <c r="I5411" s="83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83"/>
      <c r="H5412" s="89"/>
      <c r="I5412" s="83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83"/>
      <c r="H5413" s="89"/>
      <c r="I5413" s="83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83"/>
      <c r="H5414" s="89"/>
      <c r="I5414" s="83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83"/>
      <c r="H5415" s="89"/>
      <c r="I5415" s="83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83"/>
      <c r="H5416" s="89"/>
      <c r="I5416" s="83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83"/>
      <c r="H5417" s="89"/>
      <c r="I5417" s="83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83"/>
      <c r="H5418" s="89"/>
      <c r="I5418" s="83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83"/>
      <c r="H5419" s="89"/>
      <c r="I5419" s="83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83"/>
      <c r="H5420" s="89"/>
      <c r="I5420" s="83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83"/>
      <c r="H5421" s="89"/>
      <c r="I5421" s="83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83"/>
      <c r="H5422" s="89"/>
      <c r="I5422" s="83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83"/>
      <c r="H5423" s="89"/>
      <c r="I5423" s="83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83"/>
      <c r="H5424" s="89"/>
      <c r="I5424" s="83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83"/>
      <c r="H5425" s="89"/>
      <c r="I5425" s="83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83"/>
      <c r="H5426" s="89"/>
      <c r="I5426" s="83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83"/>
      <c r="H5427" s="89"/>
      <c r="I5427" s="83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83"/>
      <c r="H5428" s="89"/>
      <c r="I5428" s="83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83"/>
      <c r="H5429" s="89"/>
      <c r="I5429" s="83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83"/>
      <c r="H5430" s="89"/>
      <c r="I5430" s="83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83"/>
      <c r="H5431" s="89"/>
      <c r="I5431" s="83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83"/>
      <c r="H5432" s="89"/>
      <c r="I5432" s="83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83"/>
      <c r="H5433" s="89"/>
      <c r="I5433" s="83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83"/>
      <c r="H5434" s="89"/>
      <c r="I5434" s="83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83"/>
      <c r="H5435" s="89"/>
      <c r="I5435" s="83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83"/>
      <c r="H5436" s="89"/>
      <c r="I5436" s="83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83"/>
      <c r="H5437" s="89"/>
      <c r="I5437" s="83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83"/>
      <c r="H5438" s="89"/>
      <c r="I5438" s="83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83"/>
      <c r="H5439" s="89"/>
      <c r="I5439" s="83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83"/>
      <c r="H5440" s="89"/>
      <c r="I5440" s="83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83"/>
      <c r="H5441" s="89"/>
      <c r="I5441" s="83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83"/>
      <c r="H5442" s="89"/>
      <c r="I5442" s="83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83"/>
      <c r="H5443" s="89"/>
      <c r="I5443" s="83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83"/>
      <c r="H5444" s="89"/>
      <c r="I5444" s="83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83"/>
      <c r="H5445" s="89"/>
      <c r="I5445" s="83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83"/>
      <c r="H5446" s="89"/>
      <c r="I5446" s="83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83"/>
      <c r="H5447" s="89"/>
      <c r="I5447" s="83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83"/>
      <c r="H5448" s="89"/>
      <c r="I5448" s="83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83"/>
      <c r="H5449" s="89"/>
      <c r="I5449" s="83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83"/>
      <c r="H5450" s="89"/>
      <c r="I5450" s="83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83"/>
      <c r="H5451" s="89"/>
      <c r="I5451" s="83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83"/>
      <c r="H5452" s="89"/>
      <c r="I5452" s="83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83"/>
      <c r="H5453" s="89"/>
      <c r="I5453" s="83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83"/>
      <c r="H5454" s="89"/>
      <c r="I5454" s="83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83"/>
      <c r="H5455" s="89"/>
      <c r="I5455" s="83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83"/>
      <c r="H5456" s="89"/>
      <c r="I5456" s="83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83"/>
      <c r="H5457" s="89"/>
      <c r="I5457" s="83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83"/>
      <c r="H5458" s="89"/>
      <c r="I5458" s="83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83"/>
      <c r="H5459" s="89"/>
      <c r="I5459" s="83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83"/>
      <c r="H5460" s="89"/>
      <c r="I5460" s="83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83"/>
      <c r="H5461" s="89"/>
      <c r="I5461" s="83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83"/>
      <c r="H5462" s="89"/>
      <c r="I5462" s="83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83"/>
      <c r="H5463" s="89"/>
      <c r="I5463" s="83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83"/>
      <c r="H5464" s="89"/>
      <c r="I5464" s="83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83"/>
      <c r="H5465" s="89"/>
      <c r="I5465" s="83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83"/>
      <c r="H5466" s="89"/>
      <c r="I5466" s="83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83"/>
      <c r="H5467" s="89"/>
      <c r="I5467" s="83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83"/>
      <c r="H5468" s="89"/>
      <c r="I5468" s="83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83"/>
      <c r="H5469" s="89"/>
      <c r="I5469" s="83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83"/>
      <c r="H5470" s="89"/>
      <c r="I5470" s="83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83"/>
      <c r="H5471" s="89"/>
      <c r="I5471" s="83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83"/>
      <c r="H5472" s="89"/>
      <c r="I5472" s="83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83"/>
      <c r="H5473" s="89"/>
      <c r="I5473" s="83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83"/>
      <c r="H5474" s="89"/>
      <c r="I5474" s="83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83"/>
      <c r="H5475" s="89"/>
      <c r="I5475" s="83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83"/>
      <c r="H5476" s="89"/>
      <c r="I5476" s="83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83"/>
      <c r="H5477" s="89"/>
      <c r="I5477" s="83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83"/>
      <c r="H5478" s="89"/>
      <c r="I5478" s="83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83"/>
      <c r="H5479" s="89"/>
      <c r="I5479" s="83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83"/>
      <c r="H5480" s="89"/>
      <c r="I5480" s="83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83"/>
      <c r="H5481" s="89"/>
      <c r="I5481" s="83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83"/>
      <c r="H5482" s="89"/>
      <c r="I5482" s="83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83"/>
      <c r="H5483" s="89"/>
      <c r="I5483" s="83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83"/>
      <c r="H5484" s="89"/>
      <c r="I5484" s="83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83"/>
      <c r="H5485" s="89"/>
      <c r="I5485" s="83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83"/>
      <c r="H5486" s="89"/>
      <c r="I5486" s="83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83"/>
      <c r="H5487" s="89"/>
      <c r="I5487" s="83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83"/>
      <c r="H5488" s="89"/>
      <c r="I5488" s="83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83"/>
      <c r="H5489" s="89"/>
      <c r="I5489" s="83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83"/>
      <c r="H5490" s="89"/>
      <c r="I5490" s="83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83"/>
      <c r="H5491" s="89"/>
      <c r="I5491" s="83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83"/>
      <c r="H5492" s="89"/>
      <c r="I5492" s="83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83"/>
      <c r="H5493" s="89"/>
      <c r="I5493" s="83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83"/>
      <c r="H5494" s="89"/>
      <c r="I5494" s="83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83"/>
      <c r="H5495" s="89"/>
      <c r="I5495" s="83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83"/>
      <c r="H5496" s="89"/>
      <c r="I5496" s="83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83"/>
      <c r="H5497" s="89"/>
      <c r="I5497" s="83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83"/>
      <c r="H5498" s="89"/>
      <c r="I5498" s="83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83"/>
      <c r="H5499" s="89"/>
      <c r="I5499" s="83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83"/>
      <c r="H5500" s="89"/>
      <c r="I5500" s="83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83"/>
      <c r="H5501" s="89"/>
      <c r="I5501" s="83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83"/>
      <c r="H5502" s="89"/>
      <c r="I5502" s="83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83"/>
      <c r="H5503" s="89"/>
      <c r="I5503" s="83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83"/>
      <c r="H5504" s="89"/>
      <c r="I5504" s="83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83"/>
      <c r="H5505" s="89"/>
      <c r="I5505" s="83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83"/>
      <c r="H5506" s="89"/>
      <c r="I5506" s="83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83"/>
      <c r="H5507" s="89"/>
      <c r="I5507" s="83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83"/>
      <c r="H5508" s="89"/>
      <c r="I5508" s="83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83"/>
      <c r="H5509" s="89"/>
      <c r="I5509" s="83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83"/>
      <c r="H5510" s="89"/>
      <c r="I5510" s="83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83"/>
      <c r="H5511" s="89"/>
      <c r="I5511" s="83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83"/>
      <c r="H5512" s="89"/>
      <c r="I5512" s="83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83"/>
      <c r="H5513" s="89"/>
      <c r="I5513" s="83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83"/>
      <c r="H5514" s="89"/>
      <c r="I5514" s="83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83"/>
      <c r="H5515" s="89"/>
      <c r="I5515" s="83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83"/>
      <c r="H5516" s="89"/>
      <c r="I5516" s="83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83"/>
      <c r="H5517" s="89"/>
      <c r="I5517" s="83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83"/>
      <c r="H5518" s="89"/>
      <c r="I5518" s="83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83"/>
      <c r="H5519" s="89"/>
      <c r="I5519" s="83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83"/>
      <c r="H5520" s="89"/>
      <c r="I5520" s="83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83"/>
      <c r="H5521" s="89"/>
      <c r="I5521" s="83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83"/>
      <c r="H5522" s="89"/>
      <c r="I5522" s="83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83"/>
      <c r="H5523" s="89"/>
      <c r="I5523" s="83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83"/>
      <c r="H5524" s="89"/>
      <c r="I5524" s="83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83"/>
      <c r="H5525" s="89"/>
      <c r="I5525" s="83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83"/>
      <c r="H5526" s="89"/>
      <c r="I5526" s="83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83"/>
      <c r="H5527" s="89"/>
      <c r="I5527" s="83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83"/>
      <c r="H5528" s="89"/>
      <c r="I5528" s="83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83"/>
      <c r="H5529" s="89"/>
      <c r="I5529" s="83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83"/>
      <c r="H5530" s="89"/>
      <c r="I5530" s="83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83"/>
      <c r="H5531" s="89"/>
      <c r="I5531" s="83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83"/>
      <c r="H5532" s="89"/>
      <c r="I5532" s="83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83"/>
      <c r="H5533" s="89"/>
      <c r="I5533" s="83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83"/>
      <c r="H5534" s="89"/>
      <c r="I5534" s="83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83"/>
      <c r="H5535" s="89"/>
      <c r="I5535" s="83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83"/>
      <c r="H5536" s="89"/>
      <c r="I5536" s="83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83"/>
      <c r="H5537" s="89"/>
      <c r="I5537" s="83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83"/>
      <c r="H5538" s="89"/>
      <c r="I5538" s="83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83"/>
      <c r="H5539" s="89"/>
      <c r="I5539" s="83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83"/>
      <c r="H5540" s="89"/>
      <c r="I5540" s="83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83"/>
      <c r="H5541" s="89"/>
      <c r="I5541" s="83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83"/>
      <c r="H5542" s="89"/>
      <c r="I5542" s="83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83"/>
      <c r="H5543" s="89"/>
      <c r="I5543" s="83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83"/>
      <c r="H5544" s="89"/>
      <c r="I5544" s="83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83"/>
      <c r="H5545" s="89"/>
      <c r="I5545" s="83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83"/>
      <c r="H5546" s="89"/>
      <c r="I5546" s="83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83"/>
      <c r="H5547" s="89"/>
      <c r="I5547" s="83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83"/>
      <c r="H5548" s="89"/>
      <c r="I5548" s="83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83"/>
      <c r="H5549" s="89"/>
      <c r="I5549" s="83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83"/>
      <c r="H5550" s="89"/>
      <c r="I5550" s="83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83"/>
      <c r="H5551" s="89"/>
      <c r="I5551" s="83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83"/>
      <c r="H5552" s="89"/>
      <c r="I5552" s="83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83"/>
      <c r="H5553" s="89"/>
      <c r="I5553" s="83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83"/>
      <c r="H5554" s="89"/>
      <c r="I5554" s="83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83"/>
      <c r="H5555" s="89"/>
      <c r="I5555" s="83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83"/>
      <c r="H5556" s="89"/>
      <c r="I5556" s="83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83"/>
      <c r="H5557" s="89"/>
      <c r="I5557" s="83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83"/>
      <c r="H5558" s="89"/>
      <c r="I5558" s="83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83"/>
      <c r="H5559" s="89"/>
      <c r="I5559" s="83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83"/>
      <c r="H5560" s="89"/>
      <c r="I5560" s="83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83"/>
      <c r="H5561" s="89"/>
      <c r="I5561" s="83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83"/>
      <c r="H5562" s="89"/>
      <c r="I5562" s="83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83"/>
      <c r="H5563" s="89"/>
      <c r="I5563" s="83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83"/>
      <c r="H5564" s="89"/>
      <c r="I5564" s="83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83"/>
      <c r="H5565" s="89"/>
      <c r="I5565" s="83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83"/>
      <c r="H5566" s="89"/>
      <c r="I5566" s="83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83"/>
      <c r="H5567" s="89"/>
      <c r="I5567" s="83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83"/>
      <c r="H5568" s="89"/>
      <c r="I5568" s="83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83"/>
      <c r="H5569" s="89"/>
      <c r="I5569" s="83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83"/>
      <c r="H5570" s="89"/>
      <c r="I5570" s="83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83"/>
      <c r="H5571" s="89"/>
      <c r="I5571" s="83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83"/>
      <c r="H5572" s="89"/>
      <c r="I5572" s="83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83"/>
      <c r="H5573" s="89"/>
      <c r="I5573" s="83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83"/>
      <c r="H5574" s="89"/>
      <c r="I5574" s="83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83"/>
      <c r="H5575" s="89"/>
      <c r="I5575" s="83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83"/>
      <c r="H5576" s="89"/>
      <c r="I5576" s="83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83"/>
      <c r="H5577" s="89"/>
      <c r="I5577" s="83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83"/>
      <c r="H5578" s="89"/>
      <c r="I5578" s="83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83"/>
      <c r="H5579" s="89"/>
      <c r="I5579" s="83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83"/>
      <c r="H5580" s="89"/>
      <c r="I5580" s="83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83"/>
      <c r="H5581" s="89"/>
      <c r="I5581" s="83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83"/>
      <c r="H5582" s="89"/>
      <c r="I5582" s="83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83"/>
      <c r="H5583" s="89"/>
      <c r="I5583" s="83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83"/>
      <c r="H5584" s="89"/>
      <c r="I5584" s="83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83"/>
      <c r="H5585" s="89"/>
      <c r="I5585" s="83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83"/>
      <c r="H5586" s="89"/>
      <c r="I5586" s="83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83"/>
      <c r="H5587" s="89"/>
      <c r="I5587" s="83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83"/>
      <c r="H5588" s="89"/>
      <c r="I5588" s="83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83"/>
      <c r="H5589" s="89"/>
      <c r="I5589" s="83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83"/>
      <c r="H5590" s="89"/>
      <c r="I5590" s="83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83"/>
      <c r="H5591" s="89"/>
      <c r="I5591" s="83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83"/>
      <c r="H5592" s="89"/>
      <c r="I5592" s="83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83"/>
      <c r="H5593" s="89"/>
      <c r="I5593" s="83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83"/>
      <c r="H5594" s="89"/>
      <c r="I5594" s="83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83"/>
      <c r="H5595" s="89"/>
      <c r="I5595" s="83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83"/>
      <c r="H5596" s="89"/>
      <c r="I5596" s="83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83"/>
      <c r="H5597" s="89"/>
      <c r="I5597" s="83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83"/>
      <c r="H5598" s="89"/>
      <c r="I5598" s="83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83"/>
      <c r="H5599" s="89"/>
      <c r="I5599" s="83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83"/>
      <c r="H5600" s="89"/>
      <c r="I5600" s="83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83"/>
      <c r="H5601" s="89"/>
      <c r="I5601" s="83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83"/>
      <c r="H5602" s="89"/>
      <c r="I5602" s="83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83"/>
      <c r="H5603" s="89"/>
      <c r="I5603" s="83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83"/>
      <c r="H5604" s="89"/>
      <c r="I5604" s="83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83"/>
      <c r="H5605" s="89"/>
      <c r="I5605" s="83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83"/>
      <c r="H5606" s="89"/>
      <c r="I5606" s="83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83"/>
      <c r="H5607" s="89"/>
      <c r="I5607" s="83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83"/>
      <c r="H5608" s="89"/>
      <c r="I5608" s="83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83"/>
      <c r="H5609" s="89"/>
      <c r="I5609" s="83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83"/>
      <c r="H5610" s="89"/>
      <c r="I5610" s="83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83"/>
      <c r="H5611" s="89"/>
      <c r="I5611" s="83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83"/>
      <c r="H5612" s="89"/>
      <c r="I5612" s="83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83"/>
      <c r="H5613" s="89"/>
      <c r="I5613" s="83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83"/>
      <c r="H5614" s="89"/>
      <c r="I5614" s="83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83"/>
      <c r="H5615" s="89"/>
      <c r="I5615" s="83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83"/>
      <c r="H5616" s="89"/>
      <c r="I5616" s="83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83"/>
      <c r="H5617" s="89"/>
      <c r="I5617" s="83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83"/>
      <c r="H5618" s="89"/>
      <c r="I5618" s="83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83"/>
      <c r="H5619" s="89"/>
      <c r="I5619" s="83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83"/>
      <c r="H5620" s="89"/>
      <c r="I5620" s="83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83"/>
      <c r="H5621" s="89"/>
      <c r="I5621" s="83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83"/>
      <c r="H5622" s="89"/>
      <c r="I5622" s="83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83"/>
      <c r="H5623" s="89"/>
      <c r="I5623" s="83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83"/>
      <c r="H5624" s="89"/>
      <c r="I5624" s="83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83"/>
      <c r="H5625" s="89"/>
      <c r="I5625" s="83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83"/>
      <c r="H5626" s="89"/>
      <c r="I5626" s="83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83"/>
      <c r="H5627" s="89"/>
      <c r="I5627" s="83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83"/>
      <c r="H5628" s="89"/>
      <c r="I5628" s="83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83"/>
      <c r="H5629" s="89"/>
      <c r="I5629" s="83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83"/>
      <c r="H5630" s="89"/>
      <c r="I5630" s="83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83"/>
      <c r="H5631" s="89"/>
      <c r="I5631" s="83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83"/>
      <c r="H5632" s="89"/>
      <c r="I5632" s="83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9"/>
      <c r="G5633" s="83"/>
      <c r="H5633" s="89"/>
      <c r="I5633" s="83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9"/>
      <c r="G5634" s="83"/>
      <c r="H5634" s="89"/>
      <c r="I5634" s="83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9"/>
      <c r="G5635" s="83"/>
      <c r="H5635" s="89"/>
      <c r="I5635" s="83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9"/>
      <c r="G5636" s="83"/>
      <c r="H5636" s="89"/>
      <c r="I5636" s="83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9"/>
      <c r="G5637" s="83"/>
      <c r="H5637" s="89"/>
      <c r="I5637" s="83"/>
      <c r="J5637" s="9"/>
      <c r="K5637" s="9"/>
      <c r="L5637" s="9"/>
      <c r="M5637" s="29"/>
      <c r="N5637" s="26"/>
      <c r="O5637" s="26"/>
    </row>
    <row r="5638" spans="1:15" ht="15">
      <c r="A5638" s="24"/>
      <c r="B5638" s="25"/>
      <c r="C5638" s="9"/>
      <c r="D5638" s="9"/>
      <c r="E5638" s="9"/>
      <c r="F5638" s="9"/>
      <c r="G5638" s="83"/>
      <c r="H5638" s="89"/>
      <c r="I5638" s="83"/>
      <c r="J5638" s="9"/>
      <c r="K5638" s="9"/>
      <c r="L5638" s="9"/>
      <c r="M5638" s="29"/>
      <c r="N5638" s="26"/>
      <c r="O5638" s="26"/>
    </row>
    <row r="5639" spans="1:15" ht="15">
      <c r="A5639" s="24"/>
      <c r="B5639" s="25"/>
      <c r="C5639" s="9"/>
      <c r="D5639" s="9"/>
      <c r="E5639" s="9"/>
      <c r="F5639" s="9"/>
      <c r="G5639" s="83"/>
      <c r="H5639" s="89"/>
      <c r="I5639" s="83"/>
      <c r="J5639" s="9"/>
      <c r="K5639" s="9"/>
      <c r="L5639" s="9"/>
      <c r="M5639" s="29"/>
      <c r="N5639" s="26"/>
      <c r="O5639" s="26"/>
    </row>
    <row r="5640" spans="1:15" ht="15">
      <c r="A5640" s="24"/>
      <c r="B5640" s="25"/>
      <c r="C5640" s="9"/>
      <c r="D5640" s="9"/>
      <c r="E5640" s="9"/>
      <c r="F5640" s="9"/>
      <c r="G5640" s="83"/>
      <c r="H5640" s="89"/>
      <c r="I5640" s="83"/>
      <c r="J5640" s="9"/>
      <c r="K5640" s="9"/>
      <c r="L5640" s="9"/>
      <c r="M5640" s="29"/>
      <c r="N5640" s="26"/>
      <c r="O5640" s="26"/>
    </row>
    <row r="5641" spans="1:15" ht="15">
      <c r="A5641" s="24"/>
      <c r="B5641" s="25"/>
      <c r="C5641" s="9"/>
      <c r="D5641" s="9"/>
      <c r="E5641" s="9"/>
      <c r="F5641" s="9"/>
      <c r="G5641" s="83"/>
      <c r="H5641" s="89"/>
      <c r="I5641" s="83"/>
      <c r="J5641" s="9"/>
      <c r="K5641" s="9"/>
      <c r="L5641" s="9"/>
      <c r="M5641" s="29"/>
      <c r="N5641" s="26"/>
      <c r="O5641" s="26"/>
    </row>
    <row r="5642" spans="1:15" ht="15">
      <c r="A5642" s="24"/>
      <c r="B5642" s="25"/>
      <c r="C5642" s="9"/>
      <c r="D5642" s="9"/>
      <c r="E5642" s="9"/>
      <c r="F5642" s="9"/>
      <c r="G5642" s="83"/>
      <c r="H5642" s="89"/>
      <c r="I5642" s="83"/>
      <c r="J5642" s="9"/>
      <c r="K5642" s="9"/>
      <c r="L5642" s="9"/>
      <c r="M5642" s="29"/>
      <c r="N5642" s="26"/>
      <c r="O5642" s="26"/>
    </row>
    <row r="5643" spans="1:15" ht="15">
      <c r="A5643" s="24"/>
      <c r="B5643" s="25"/>
      <c r="C5643" s="9"/>
      <c r="D5643" s="9"/>
      <c r="E5643" s="9"/>
      <c r="F5643" s="9"/>
      <c r="G5643" s="83"/>
      <c r="H5643" s="89"/>
      <c r="I5643" s="83"/>
      <c r="J5643" s="9"/>
      <c r="K5643" s="9"/>
      <c r="L5643" s="9"/>
      <c r="M5643" s="29"/>
      <c r="N5643" s="26"/>
      <c r="O5643" s="26"/>
    </row>
    <row r="5644" spans="1:15" ht="15">
      <c r="A5644" s="24"/>
      <c r="B5644" s="25"/>
      <c r="C5644" s="9"/>
      <c r="D5644" s="9"/>
      <c r="E5644" s="9"/>
      <c r="F5644" s="9"/>
      <c r="G5644" s="83"/>
      <c r="H5644" s="89"/>
      <c r="I5644" s="83"/>
      <c r="J5644" s="9"/>
      <c r="K5644" s="9"/>
      <c r="L5644" s="9"/>
      <c r="M5644" s="29"/>
      <c r="N5644" s="26"/>
      <c r="O5644" s="26"/>
    </row>
    <row r="5645" spans="1:15" ht="15">
      <c r="A5645" s="24"/>
      <c r="B5645" s="25"/>
      <c r="C5645" s="9"/>
      <c r="D5645" s="9"/>
      <c r="E5645" s="9"/>
      <c r="F5645" s="9"/>
      <c r="G5645" s="83"/>
      <c r="H5645" s="89"/>
      <c r="I5645" s="83"/>
      <c r="J5645" s="9"/>
      <c r="K5645" s="9"/>
      <c r="L5645" s="9"/>
      <c r="M5645" s="29"/>
      <c r="N5645" s="26"/>
      <c r="O5645" s="26"/>
    </row>
    <row r="5646" spans="1:15" ht="15">
      <c r="A5646" s="24"/>
      <c r="B5646" s="25"/>
      <c r="C5646" s="9"/>
      <c r="D5646" s="9"/>
      <c r="E5646" s="9"/>
      <c r="F5646" s="9"/>
      <c r="G5646" s="83"/>
      <c r="H5646" s="89"/>
      <c r="I5646" s="83"/>
      <c r="J5646" s="9"/>
      <c r="K5646" s="9"/>
      <c r="L5646" s="9"/>
      <c r="M5646" s="29"/>
      <c r="N5646" s="26"/>
      <c r="O5646" s="26"/>
    </row>
    <row r="5647" spans="1:15" ht="15">
      <c r="A5647" s="24"/>
      <c r="B5647" s="25"/>
      <c r="C5647" s="9"/>
      <c r="D5647" s="9"/>
      <c r="E5647" s="9"/>
      <c r="F5647" s="9"/>
      <c r="G5647" s="83"/>
      <c r="H5647" s="89"/>
      <c r="I5647" s="83"/>
      <c r="J5647" s="9"/>
      <c r="K5647" s="9"/>
      <c r="L5647" s="9"/>
      <c r="M5647" s="29"/>
      <c r="N5647" s="26"/>
      <c r="O5647" s="26"/>
    </row>
    <row r="5648" spans="1:15" ht="15">
      <c r="A5648" s="24"/>
      <c r="B5648" s="25"/>
      <c r="C5648" s="9"/>
      <c r="D5648" s="9"/>
      <c r="E5648" s="9"/>
      <c r="F5648" s="9"/>
      <c r="G5648" s="83"/>
      <c r="H5648" s="89"/>
      <c r="I5648" s="83"/>
      <c r="J5648" s="9"/>
      <c r="K5648" s="9"/>
      <c r="L5648" s="9"/>
      <c r="M5648" s="29"/>
      <c r="N5648" s="26"/>
      <c r="O5648" s="26"/>
    </row>
    <row r="5649" spans="1:15" ht="15">
      <c r="A5649" s="24"/>
      <c r="B5649" s="25"/>
      <c r="C5649" s="9"/>
      <c r="D5649" s="9"/>
      <c r="E5649" s="9"/>
      <c r="F5649" s="9"/>
      <c r="G5649" s="83"/>
      <c r="H5649" s="89"/>
      <c r="I5649" s="83"/>
      <c r="J5649" s="9"/>
      <c r="K5649" s="9"/>
      <c r="L5649" s="9"/>
      <c r="M5649" s="29"/>
      <c r="N5649" s="26"/>
      <c r="O5649" s="26"/>
    </row>
    <row r="5650" spans="1:15" ht="15">
      <c r="A5650" s="24"/>
      <c r="B5650" s="25"/>
      <c r="C5650" s="9"/>
      <c r="D5650" s="9"/>
      <c r="E5650" s="9"/>
      <c r="F5650" s="9"/>
      <c r="G5650" s="83"/>
      <c r="H5650" s="89"/>
      <c r="I5650" s="83"/>
      <c r="J5650" s="9"/>
      <c r="K5650" s="9"/>
      <c r="L5650" s="9"/>
      <c r="M5650" s="29"/>
      <c r="N5650" s="26"/>
      <c r="O5650" s="26"/>
    </row>
    <row r="5651" spans="1:15" ht="15">
      <c r="A5651" s="24"/>
      <c r="B5651" s="25"/>
      <c r="C5651" s="9"/>
      <c r="D5651" s="9"/>
      <c r="E5651" s="9"/>
      <c r="F5651" s="9"/>
      <c r="G5651" s="83"/>
      <c r="H5651" s="89"/>
      <c r="I5651" s="83"/>
      <c r="J5651" s="9"/>
      <c r="K5651" s="9"/>
      <c r="L5651" s="9"/>
      <c r="M5651" s="29"/>
      <c r="N5651" s="26"/>
      <c r="O5651" s="26"/>
    </row>
    <row r="5652" spans="1:15" ht="15">
      <c r="A5652" s="24"/>
      <c r="B5652" s="25"/>
      <c r="C5652" s="9"/>
      <c r="D5652" s="9"/>
      <c r="E5652" s="9"/>
      <c r="F5652" s="9"/>
      <c r="G5652" s="83"/>
      <c r="H5652" s="89"/>
      <c r="I5652" s="83"/>
      <c r="J5652" s="9"/>
      <c r="K5652" s="9"/>
      <c r="L5652" s="9"/>
      <c r="M5652" s="29"/>
      <c r="N5652" s="26"/>
      <c r="O5652" s="26"/>
    </row>
    <row r="5653" spans="1:15" ht="15">
      <c r="A5653" s="24"/>
      <c r="B5653" s="25"/>
      <c r="C5653" s="9"/>
      <c r="D5653" s="9"/>
      <c r="E5653" s="9"/>
      <c r="F5653" s="9"/>
      <c r="G5653" s="83"/>
      <c r="H5653" s="89"/>
      <c r="I5653" s="83"/>
      <c r="J5653" s="9"/>
      <c r="K5653" s="9"/>
      <c r="L5653" s="9"/>
      <c r="M5653" s="29"/>
      <c r="N5653" s="26"/>
      <c r="O5653" s="26"/>
    </row>
    <row r="5654" spans="1:15" ht="15">
      <c r="A5654" s="24"/>
      <c r="B5654" s="25"/>
      <c r="C5654" s="9"/>
      <c r="D5654" s="9"/>
      <c r="E5654" s="9"/>
      <c r="F5654" s="9"/>
      <c r="G5654" s="83"/>
      <c r="H5654" s="89"/>
      <c r="I5654" s="83"/>
      <c r="J5654" s="9"/>
      <c r="K5654" s="9"/>
      <c r="L5654" s="9"/>
      <c r="M5654" s="29"/>
      <c r="N5654" s="26"/>
      <c r="O5654" s="26"/>
    </row>
    <row r="5655" spans="1:15" ht="15">
      <c r="A5655" s="24"/>
      <c r="B5655" s="25"/>
      <c r="C5655" s="9"/>
      <c r="D5655" s="9"/>
      <c r="E5655" s="9"/>
      <c r="F5655" s="9"/>
      <c r="G5655" s="83"/>
      <c r="H5655" s="89"/>
      <c r="I5655" s="83"/>
      <c r="J5655" s="9"/>
      <c r="K5655" s="9"/>
      <c r="L5655" s="9"/>
      <c r="M5655" s="29"/>
      <c r="N5655" s="26"/>
      <c r="O5655" s="26"/>
    </row>
    <row r="5656" spans="1:15" ht="15">
      <c r="A5656" s="24"/>
      <c r="B5656" s="25"/>
      <c r="C5656" s="9"/>
      <c r="D5656" s="9"/>
      <c r="E5656" s="9"/>
      <c r="F5656" s="9"/>
      <c r="G5656" s="83"/>
      <c r="H5656" s="89"/>
      <c r="I5656" s="83"/>
      <c r="J5656" s="9"/>
      <c r="K5656" s="9"/>
      <c r="L5656" s="9"/>
      <c r="M5656" s="29"/>
      <c r="N5656" s="26"/>
      <c r="O5656" s="26"/>
    </row>
    <row r="5657" spans="1:15" ht="15">
      <c r="A5657" s="24"/>
      <c r="B5657" s="25"/>
      <c r="C5657" s="9"/>
      <c r="D5657" s="9"/>
      <c r="E5657" s="9"/>
      <c r="F5657" s="9"/>
      <c r="G5657" s="83"/>
      <c r="H5657" s="89"/>
      <c r="I5657" s="83"/>
      <c r="J5657" s="9"/>
      <c r="K5657" s="9"/>
      <c r="L5657" s="9"/>
      <c r="M5657" s="29"/>
      <c r="N5657" s="26"/>
      <c r="O5657" s="26"/>
    </row>
    <row r="5658" spans="1:15" ht="15">
      <c r="A5658" s="24"/>
      <c r="B5658" s="25"/>
      <c r="C5658" s="9"/>
      <c r="D5658" s="9"/>
      <c r="E5658" s="9"/>
      <c r="F5658" s="9"/>
      <c r="G5658" s="83"/>
      <c r="H5658" s="89"/>
      <c r="I5658" s="83"/>
      <c r="J5658" s="9"/>
      <c r="K5658" s="9"/>
      <c r="L5658" s="9"/>
      <c r="M5658" s="29"/>
      <c r="N5658" s="26"/>
      <c r="O5658" s="26"/>
    </row>
    <row r="5659" spans="1:15" ht="15">
      <c r="A5659" s="24"/>
      <c r="B5659" s="25"/>
      <c r="C5659" s="9"/>
      <c r="D5659" s="9"/>
      <c r="E5659" s="9"/>
      <c r="F5659" s="9"/>
      <c r="G5659" s="83"/>
      <c r="H5659" s="89"/>
      <c r="I5659" s="83"/>
      <c r="J5659" s="9"/>
      <c r="K5659" s="9"/>
      <c r="L5659" s="9"/>
      <c r="M5659" s="29"/>
      <c r="N5659" s="26"/>
      <c r="O5659" s="26"/>
    </row>
    <row r="5660" spans="1:15" ht="15">
      <c r="A5660" s="24"/>
      <c r="B5660" s="25"/>
      <c r="C5660" s="9"/>
      <c r="D5660" s="9"/>
      <c r="E5660" s="9"/>
      <c r="F5660" s="9"/>
      <c r="G5660" s="83"/>
      <c r="H5660" s="89"/>
      <c r="I5660" s="83"/>
      <c r="J5660" s="9"/>
      <c r="K5660" s="9"/>
      <c r="L5660" s="9"/>
      <c r="M5660" s="29"/>
      <c r="N5660" s="26"/>
      <c r="O5660" s="26"/>
    </row>
    <row r="5661" spans="1:15" ht="15">
      <c r="A5661" s="24"/>
      <c r="B5661" s="25"/>
      <c r="C5661" s="9"/>
      <c r="D5661" s="9"/>
      <c r="E5661" s="9"/>
      <c r="F5661" s="9"/>
      <c r="G5661" s="83"/>
      <c r="H5661" s="89"/>
      <c r="I5661" s="83"/>
      <c r="J5661" s="9"/>
      <c r="K5661" s="9"/>
      <c r="L5661" s="9"/>
      <c r="M5661" s="29"/>
      <c r="N5661" s="26"/>
      <c r="O5661" s="26"/>
    </row>
    <row r="5662" spans="1:15" ht="15">
      <c r="A5662" s="24"/>
      <c r="B5662" s="25"/>
      <c r="C5662" s="9"/>
      <c r="D5662" s="9"/>
      <c r="E5662" s="9"/>
      <c r="F5662" s="9"/>
      <c r="G5662" s="83"/>
      <c r="H5662" s="89"/>
      <c r="I5662" s="83"/>
      <c r="J5662" s="9"/>
      <c r="K5662" s="9"/>
      <c r="L5662" s="9"/>
      <c r="M5662" s="29"/>
      <c r="N5662" s="26"/>
      <c r="O5662" s="26"/>
    </row>
  </sheetData>
  <sheetProtection/>
  <mergeCells count="13">
    <mergeCell ref="B297:E297"/>
    <mergeCell ref="C277:G277"/>
    <mergeCell ref="D3:I3"/>
    <mergeCell ref="D293:F293"/>
    <mergeCell ref="D294:F294"/>
    <mergeCell ref="D295:F295"/>
    <mergeCell ref="N1:O1"/>
    <mergeCell ref="J1:M1"/>
    <mergeCell ref="I1:I2"/>
    <mergeCell ref="A1:A2"/>
    <mergeCell ref="B1:B2"/>
    <mergeCell ref="C1:G2"/>
    <mergeCell ref="H1:H2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">
      <selection activeCell="CF17" sqref="CF17:CV18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01"/>
      <c r="BE1" s="55"/>
      <c r="BF1" s="55"/>
      <c r="BG1" s="55"/>
      <c r="BH1" s="55"/>
      <c r="BI1" s="102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1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55"/>
      <c r="FI1" s="55"/>
      <c r="FJ1" s="56" t="s">
        <v>380</v>
      </c>
    </row>
    <row r="2" spans="1:166" s="35" customFormat="1" ht="36.75" customHeight="1">
      <c r="A2" s="300" t="s">
        <v>157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  <c r="BJ2" s="301"/>
      <c r="BK2" s="301"/>
      <c r="BL2" s="301"/>
      <c r="BM2" s="301"/>
      <c r="BN2" s="301"/>
      <c r="BO2" s="301"/>
      <c r="BP2" s="301"/>
      <c r="BQ2" s="301"/>
      <c r="BR2" s="301"/>
      <c r="BS2" s="301"/>
      <c r="BT2" s="301"/>
      <c r="BU2" s="301"/>
      <c r="BV2" s="301"/>
      <c r="BW2" s="301"/>
      <c r="BX2" s="301"/>
      <c r="BY2" s="301"/>
      <c r="BZ2" s="301"/>
      <c r="CA2" s="301"/>
      <c r="CB2" s="301"/>
      <c r="CC2" s="301"/>
      <c r="CD2" s="301"/>
      <c r="CE2" s="301"/>
      <c r="CF2" s="301"/>
      <c r="CG2" s="301"/>
      <c r="CH2" s="301"/>
      <c r="CI2" s="301"/>
      <c r="CJ2" s="301"/>
      <c r="CK2" s="301"/>
      <c r="CL2" s="301"/>
      <c r="CM2" s="301"/>
      <c r="CN2" s="301"/>
      <c r="CO2" s="301"/>
      <c r="CP2" s="301"/>
      <c r="CQ2" s="301"/>
      <c r="CR2" s="301"/>
      <c r="CS2" s="301"/>
      <c r="CT2" s="301"/>
      <c r="CU2" s="301"/>
      <c r="CV2" s="301"/>
      <c r="CW2" s="301"/>
      <c r="CX2" s="301"/>
      <c r="CY2" s="301"/>
      <c r="CZ2" s="301"/>
      <c r="DA2" s="301"/>
      <c r="DB2" s="301"/>
      <c r="DC2" s="301"/>
      <c r="DD2" s="301"/>
      <c r="DE2" s="301"/>
      <c r="DF2" s="301"/>
      <c r="DG2" s="301"/>
      <c r="DH2" s="301"/>
      <c r="DI2" s="301"/>
      <c r="DJ2" s="301"/>
      <c r="DK2" s="301"/>
      <c r="DL2" s="301"/>
      <c r="DM2" s="301"/>
      <c r="DN2" s="301"/>
      <c r="DO2" s="301"/>
      <c r="DP2" s="301"/>
      <c r="DQ2" s="301"/>
      <c r="DR2" s="301"/>
      <c r="DS2" s="301"/>
      <c r="DT2" s="301"/>
      <c r="DU2" s="301"/>
      <c r="DV2" s="301"/>
      <c r="DW2" s="301"/>
      <c r="DX2" s="301"/>
      <c r="DY2" s="301"/>
      <c r="DZ2" s="301"/>
      <c r="EA2" s="301"/>
      <c r="EB2" s="301"/>
      <c r="EC2" s="301"/>
      <c r="ED2" s="301"/>
      <c r="EE2" s="301"/>
      <c r="EF2" s="301"/>
      <c r="EG2" s="301"/>
      <c r="EH2" s="301"/>
      <c r="EI2" s="301"/>
      <c r="EJ2" s="301"/>
      <c r="EK2" s="301"/>
      <c r="EL2" s="301"/>
      <c r="EM2" s="301"/>
      <c r="EN2" s="301"/>
      <c r="EO2" s="301"/>
      <c r="EP2" s="301"/>
      <c r="EQ2" s="301"/>
      <c r="ER2" s="301"/>
      <c r="ES2" s="301"/>
      <c r="ET2" s="301"/>
      <c r="EU2" s="301"/>
      <c r="EV2" s="301"/>
      <c r="EW2" s="301"/>
      <c r="EX2" s="301"/>
      <c r="EY2" s="301"/>
      <c r="EZ2" s="301"/>
      <c r="FA2" s="301"/>
      <c r="FB2" s="301"/>
      <c r="FC2" s="301"/>
      <c r="FD2" s="301"/>
      <c r="FE2" s="301"/>
      <c r="FF2" s="301"/>
      <c r="FG2" s="301"/>
      <c r="FH2" s="301"/>
      <c r="FI2" s="301"/>
      <c r="FJ2" s="302"/>
    </row>
    <row r="3" spans="1:166" s="35" customFormat="1" ht="33.75" customHeight="1">
      <c r="A3" s="271" t="s">
        <v>156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2" t="s">
        <v>377</v>
      </c>
      <c r="AQ3" s="272"/>
      <c r="AR3" s="272"/>
      <c r="AS3" s="272"/>
      <c r="AT3" s="272"/>
      <c r="AU3" s="272"/>
      <c r="AV3" s="276" t="s">
        <v>378</v>
      </c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8"/>
      <c r="BL3" s="276" t="s">
        <v>379</v>
      </c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8"/>
      <c r="CF3" s="292" t="s">
        <v>154</v>
      </c>
      <c r="CG3" s="292"/>
      <c r="CH3" s="292"/>
      <c r="CI3" s="292"/>
      <c r="CJ3" s="292"/>
      <c r="CK3" s="292"/>
      <c r="CL3" s="292"/>
      <c r="CM3" s="292"/>
      <c r="CN3" s="292"/>
      <c r="CO3" s="292"/>
      <c r="CP3" s="292"/>
      <c r="CQ3" s="292"/>
      <c r="CR3" s="292"/>
      <c r="CS3" s="292"/>
      <c r="CT3" s="292"/>
      <c r="CU3" s="292"/>
      <c r="CV3" s="292"/>
      <c r="CW3" s="292"/>
      <c r="CX3" s="292"/>
      <c r="CY3" s="292"/>
      <c r="CZ3" s="292"/>
      <c r="DA3" s="292"/>
      <c r="DB3" s="292"/>
      <c r="DC3" s="292"/>
      <c r="DD3" s="292"/>
      <c r="DE3" s="292"/>
      <c r="DF3" s="292"/>
      <c r="DG3" s="292"/>
      <c r="DH3" s="292"/>
      <c r="DI3" s="292"/>
      <c r="DJ3" s="292"/>
      <c r="DK3" s="292"/>
      <c r="DL3" s="292"/>
      <c r="DM3" s="292"/>
      <c r="DN3" s="292"/>
      <c r="DO3" s="292"/>
      <c r="DP3" s="292"/>
      <c r="DQ3" s="292"/>
      <c r="DR3" s="292"/>
      <c r="DS3" s="292"/>
      <c r="DT3" s="292"/>
      <c r="DU3" s="292"/>
      <c r="DV3" s="292"/>
      <c r="DW3" s="292"/>
      <c r="DX3" s="292"/>
      <c r="DY3" s="292"/>
      <c r="DZ3" s="292"/>
      <c r="EA3" s="292"/>
      <c r="EB3" s="292"/>
      <c r="EC3" s="292"/>
      <c r="ED3" s="292"/>
      <c r="EE3" s="292"/>
      <c r="EF3" s="292"/>
      <c r="EG3" s="292"/>
      <c r="EH3" s="292"/>
      <c r="EI3" s="292"/>
      <c r="EJ3" s="292"/>
      <c r="EK3" s="292"/>
      <c r="EL3" s="292"/>
      <c r="EM3" s="292"/>
      <c r="EN3" s="292"/>
      <c r="EO3" s="292"/>
      <c r="EP3" s="292"/>
      <c r="EQ3" s="292"/>
      <c r="ER3" s="292"/>
      <c r="ES3" s="292"/>
      <c r="ET3" s="276" t="s">
        <v>153</v>
      </c>
      <c r="EU3" s="284"/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5"/>
    </row>
    <row r="4" spans="1:166" s="35" customFormat="1" ht="74.25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2"/>
      <c r="AQ4" s="272"/>
      <c r="AR4" s="272"/>
      <c r="AS4" s="272"/>
      <c r="AT4" s="272"/>
      <c r="AU4" s="272"/>
      <c r="AV4" s="279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1"/>
      <c r="BL4" s="279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1"/>
      <c r="CF4" s="272" t="s">
        <v>376</v>
      </c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 t="s">
        <v>152</v>
      </c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 t="s">
        <v>151</v>
      </c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 t="s">
        <v>150</v>
      </c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86"/>
      <c r="EU4" s="287"/>
      <c r="EV4" s="287"/>
      <c r="EW4" s="287"/>
      <c r="EX4" s="287"/>
      <c r="EY4" s="287"/>
      <c r="EZ4" s="287"/>
      <c r="FA4" s="287"/>
      <c r="FB4" s="287"/>
      <c r="FC4" s="287"/>
      <c r="FD4" s="287"/>
      <c r="FE4" s="287"/>
      <c r="FF4" s="287"/>
      <c r="FG4" s="287"/>
      <c r="FH4" s="287"/>
      <c r="FI4" s="287"/>
      <c r="FJ4" s="288"/>
    </row>
    <row r="5" spans="1:166" s="35" customFormat="1" ht="18.75">
      <c r="A5" s="270">
        <v>1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>
        <v>2</v>
      </c>
      <c r="AQ5" s="270"/>
      <c r="AR5" s="270"/>
      <c r="AS5" s="270"/>
      <c r="AT5" s="270"/>
      <c r="AU5" s="270"/>
      <c r="AV5" s="273">
        <v>3</v>
      </c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5"/>
      <c r="BL5" s="273">
        <v>4</v>
      </c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5"/>
      <c r="CF5" s="270">
        <v>5</v>
      </c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>
        <v>6</v>
      </c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>
        <v>7</v>
      </c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>
        <v>8</v>
      </c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73">
        <v>9</v>
      </c>
      <c r="EU5" s="282"/>
      <c r="EV5" s="282"/>
      <c r="EW5" s="282"/>
      <c r="EX5" s="282"/>
      <c r="EY5" s="282"/>
      <c r="EZ5" s="282"/>
      <c r="FA5" s="282"/>
      <c r="FB5" s="282"/>
      <c r="FC5" s="282"/>
      <c r="FD5" s="282"/>
      <c r="FE5" s="282"/>
      <c r="FF5" s="282"/>
      <c r="FG5" s="282"/>
      <c r="FH5" s="282"/>
      <c r="FI5" s="282"/>
      <c r="FJ5" s="283"/>
    </row>
    <row r="6" spans="1:166" s="35" customFormat="1" ht="45.75" customHeight="1">
      <c r="A6" s="266" t="s">
        <v>149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5" t="s">
        <v>403</v>
      </c>
      <c r="AQ6" s="265"/>
      <c r="AR6" s="265"/>
      <c r="AS6" s="265"/>
      <c r="AT6" s="265"/>
      <c r="AU6" s="265"/>
      <c r="AV6" s="260" t="s">
        <v>143</v>
      </c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2"/>
      <c r="BL6" s="260">
        <v>170000</v>
      </c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2"/>
      <c r="CF6" s="259">
        <f>CF16+CF11</f>
        <v>-963847.089999998</v>
      </c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>
        <f>CF6</f>
        <v>-963847.089999998</v>
      </c>
      <c r="EF6" s="259"/>
      <c r="EG6" s="259"/>
      <c r="EH6" s="259"/>
      <c r="EI6" s="259"/>
      <c r="EJ6" s="259"/>
      <c r="EK6" s="259"/>
      <c r="EL6" s="259"/>
      <c r="EM6" s="259"/>
      <c r="EN6" s="259"/>
      <c r="EO6" s="259"/>
      <c r="EP6" s="259"/>
      <c r="EQ6" s="259"/>
      <c r="ER6" s="259"/>
      <c r="ES6" s="259"/>
      <c r="ET6" s="260">
        <f>ET16</f>
        <v>1133847.089999998</v>
      </c>
      <c r="EU6" s="261"/>
      <c r="EV6" s="261"/>
      <c r="EW6" s="261"/>
      <c r="EX6" s="261"/>
      <c r="EY6" s="261"/>
      <c r="EZ6" s="261"/>
      <c r="FA6" s="261"/>
      <c r="FB6" s="261"/>
      <c r="FC6" s="261"/>
      <c r="FD6" s="261"/>
      <c r="FE6" s="261"/>
      <c r="FF6" s="261"/>
      <c r="FG6" s="261"/>
      <c r="FH6" s="261"/>
      <c r="FI6" s="261"/>
      <c r="FJ6" s="262"/>
    </row>
    <row r="7" spans="1:166" s="35" customFormat="1" ht="32.25" customHeight="1">
      <c r="A7" s="264" t="s">
        <v>148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5"/>
      <c r="AQ7" s="265"/>
      <c r="AR7" s="265"/>
      <c r="AS7" s="265"/>
      <c r="AT7" s="265"/>
      <c r="AU7" s="265"/>
      <c r="AV7" s="260" t="s">
        <v>143</v>
      </c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2"/>
      <c r="BL7" s="260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2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  <c r="DN7" s="259"/>
      <c r="DO7" s="259"/>
      <c r="DP7" s="259"/>
      <c r="DQ7" s="259"/>
      <c r="DR7" s="259"/>
      <c r="DS7" s="259"/>
      <c r="DT7" s="259"/>
      <c r="DU7" s="259"/>
      <c r="DV7" s="259"/>
      <c r="DW7" s="259"/>
      <c r="DX7" s="259"/>
      <c r="DY7" s="259"/>
      <c r="DZ7" s="259"/>
      <c r="EA7" s="259"/>
      <c r="EB7" s="259"/>
      <c r="EC7" s="259"/>
      <c r="ED7" s="259"/>
      <c r="EE7" s="259"/>
      <c r="EF7" s="259"/>
      <c r="EG7" s="259"/>
      <c r="EH7" s="259"/>
      <c r="EI7" s="259"/>
      <c r="EJ7" s="259"/>
      <c r="EK7" s="259"/>
      <c r="EL7" s="259"/>
      <c r="EM7" s="259"/>
      <c r="EN7" s="259"/>
      <c r="EO7" s="259"/>
      <c r="EP7" s="259"/>
      <c r="EQ7" s="259"/>
      <c r="ER7" s="259"/>
      <c r="ES7" s="259"/>
      <c r="ET7" s="260"/>
      <c r="EU7" s="261"/>
      <c r="EV7" s="261"/>
      <c r="EW7" s="261"/>
      <c r="EX7" s="261"/>
      <c r="EY7" s="261"/>
      <c r="EZ7" s="261"/>
      <c r="FA7" s="261"/>
      <c r="FB7" s="261"/>
      <c r="FC7" s="261"/>
      <c r="FD7" s="261"/>
      <c r="FE7" s="261"/>
      <c r="FF7" s="261"/>
      <c r="FG7" s="261"/>
      <c r="FH7" s="261"/>
      <c r="FI7" s="261"/>
      <c r="FJ7" s="262"/>
    </row>
    <row r="8" spans="1:166" s="35" customFormat="1" ht="32.25" customHeight="1">
      <c r="A8" s="263" t="s">
        <v>147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128" t="s">
        <v>146</v>
      </c>
      <c r="AQ8" s="128"/>
      <c r="AR8" s="128"/>
      <c r="AS8" s="128"/>
      <c r="AT8" s="128"/>
      <c r="AU8" s="128"/>
      <c r="AV8" s="260" t="s">
        <v>143</v>
      </c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2"/>
      <c r="BL8" s="260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2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60"/>
      <c r="EU8" s="261"/>
      <c r="EV8" s="261"/>
      <c r="EW8" s="261"/>
      <c r="EX8" s="261"/>
      <c r="EY8" s="261"/>
      <c r="EZ8" s="261"/>
      <c r="FA8" s="261"/>
      <c r="FB8" s="261"/>
      <c r="FC8" s="261"/>
      <c r="FD8" s="261"/>
      <c r="FE8" s="261"/>
      <c r="FF8" s="261"/>
      <c r="FG8" s="261"/>
      <c r="FH8" s="261"/>
      <c r="FI8" s="261"/>
      <c r="FJ8" s="262"/>
    </row>
    <row r="9" spans="1:166" s="35" customFormat="1" ht="32.25" customHeight="1">
      <c r="A9" s="263" t="s">
        <v>384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128"/>
      <c r="AQ9" s="128"/>
      <c r="AR9" s="128"/>
      <c r="AS9" s="128"/>
      <c r="AT9" s="128"/>
      <c r="AU9" s="128"/>
      <c r="AV9" s="260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2"/>
      <c r="BL9" s="260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2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60"/>
      <c r="EU9" s="261"/>
      <c r="EV9" s="261"/>
      <c r="EW9" s="261"/>
      <c r="EX9" s="261"/>
      <c r="EY9" s="261"/>
      <c r="EZ9" s="261"/>
      <c r="FA9" s="261"/>
      <c r="FB9" s="261"/>
      <c r="FC9" s="261"/>
      <c r="FD9" s="261"/>
      <c r="FE9" s="261"/>
      <c r="FF9" s="261"/>
      <c r="FG9" s="261"/>
      <c r="FH9" s="261"/>
      <c r="FI9" s="261"/>
      <c r="FJ9" s="262"/>
    </row>
    <row r="10" spans="1:166" s="35" customFormat="1" ht="32.25" customHeight="1">
      <c r="A10" s="263" t="s">
        <v>381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128"/>
      <c r="AQ10" s="128"/>
      <c r="AR10" s="128"/>
      <c r="AS10" s="128"/>
      <c r="AT10" s="128"/>
      <c r="AU10" s="128"/>
      <c r="AV10" s="260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2"/>
      <c r="BL10" s="260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2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59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59"/>
      <c r="DY10" s="259"/>
      <c r="DZ10" s="259"/>
      <c r="EA10" s="259"/>
      <c r="EB10" s="259"/>
      <c r="EC10" s="259"/>
      <c r="ED10" s="259"/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60"/>
      <c r="EU10" s="261"/>
      <c r="EV10" s="261"/>
      <c r="EW10" s="261"/>
      <c r="EX10" s="261"/>
      <c r="EY10" s="261"/>
      <c r="EZ10" s="261"/>
      <c r="FA10" s="261"/>
      <c r="FB10" s="261"/>
      <c r="FC10" s="261"/>
      <c r="FD10" s="261"/>
      <c r="FE10" s="261"/>
      <c r="FF10" s="261"/>
      <c r="FG10" s="261"/>
      <c r="FH10" s="261"/>
      <c r="FI10" s="261"/>
      <c r="FJ10" s="262"/>
    </row>
    <row r="11" spans="1:166" s="35" customFormat="1" ht="32.25" customHeight="1">
      <c r="A11" s="267" t="s">
        <v>382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9"/>
      <c r="AP11" s="293"/>
      <c r="AQ11" s="294"/>
      <c r="AR11" s="294"/>
      <c r="AS11" s="294"/>
      <c r="AT11" s="294"/>
      <c r="AU11" s="295"/>
      <c r="AV11" s="297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9"/>
      <c r="BL11" s="260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9"/>
      <c r="CF11" s="260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2"/>
      <c r="CW11" s="260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/>
      <c r="DM11" s="262"/>
      <c r="DN11" s="260"/>
      <c r="DO11" s="261"/>
      <c r="DP11" s="261"/>
      <c r="DQ11" s="261"/>
      <c r="DR11" s="261"/>
      <c r="DS11" s="261"/>
      <c r="DT11" s="261"/>
      <c r="DU11" s="261"/>
      <c r="DV11" s="261"/>
      <c r="DW11" s="261"/>
      <c r="DX11" s="261"/>
      <c r="DY11" s="261"/>
      <c r="DZ11" s="261"/>
      <c r="EA11" s="261"/>
      <c r="EB11" s="261"/>
      <c r="EC11" s="261"/>
      <c r="ED11" s="262"/>
      <c r="EE11" s="260"/>
      <c r="EF11" s="261"/>
      <c r="EG11" s="261"/>
      <c r="EH11" s="261"/>
      <c r="EI11" s="261"/>
      <c r="EJ11" s="261"/>
      <c r="EK11" s="261"/>
      <c r="EL11" s="261"/>
      <c r="EM11" s="261"/>
      <c r="EN11" s="261"/>
      <c r="EO11" s="261"/>
      <c r="EP11" s="261"/>
      <c r="EQ11" s="261"/>
      <c r="ER11" s="261"/>
      <c r="ES11" s="262"/>
      <c r="ET11" s="260"/>
      <c r="EU11" s="261"/>
      <c r="EV11" s="261"/>
      <c r="EW11" s="261"/>
      <c r="EX11" s="261"/>
      <c r="EY11" s="261"/>
      <c r="EZ11" s="261"/>
      <c r="FA11" s="261"/>
      <c r="FB11" s="261"/>
      <c r="FC11" s="261"/>
      <c r="FD11" s="261"/>
      <c r="FE11" s="261"/>
      <c r="FF11" s="261"/>
      <c r="FG11" s="261"/>
      <c r="FH11" s="261"/>
      <c r="FI11" s="261"/>
      <c r="FJ11" s="262"/>
    </row>
    <row r="12" spans="1:166" s="35" customFormat="1" ht="32.25" customHeight="1">
      <c r="A12" s="296" t="s">
        <v>383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128"/>
      <c r="AQ12" s="128"/>
      <c r="AR12" s="128"/>
      <c r="AS12" s="128"/>
      <c r="AT12" s="128"/>
      <c r="AU12" s="128"/>
      <c r="AV12" s="260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2"/>
      <c r="BL12" s="260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2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60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1"/>
      <c r="FF12" s="261"/>
      <c r="FG12" s="261"/>
      <c r="FH12" s="261"/>
      <c r="FI12" s="261"/>
      <c r="FJ12" s="262"/>
    </row>
    <row r="13" spans="1:166" s="35" customFormat="1" ht="32.25" customHeight="1">
      <c r="A13" s="263" t="s">
        <v>145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128" t="s">
        <v>144</v>
      </c>
      <c r="AQ13" s="128"/>
      <c r="AR13" s="128"/>
      <c r="AS13" s="128"/>
      <c r="AT13" s="128"/>
      <c r="AU13" s="128"/>
      <c r="AV13" s="260" t="s">
        <v>143</v>
      </c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2"/>
      <c r="BL13" s="260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2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60"/>
      <c r="EU13" s="261"/>
      <c r="EV13" s="261"/>
      <c r="EW13" s="261"/>
      <c r="EX13" s="261"/>
      <c r="EY13" s="261"/>
      <c r="EZ13" s="261"/>
      <c r="FA13" s="261"/>
      <c r="FB13" s="261"/>
      <c r="FC13" s="261"/>
      <c r="FD13" s="261"/>
      <c r="FE13" s="261"/>
      <c r="FF13" s="261"/>
      <c r="FG13" s="261"/>
      <c r="FH13" s="261"/>
      <c r="FI13" s="261"/>
      <c r="FJ13" s="262"/>
    </row>
    <row r="14" spans="1:166" s="35" customFormat="1" ht="32.25" customHeight="1">
      <c r="A14" s="307" t="s">
        <v>384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9"/>
      <c r="AP14" s="128"/>
      <c r="AQ14" s="128"/>
      <c r="AR14" s="128"/>
      <c r="AS14" s="128"/>
      <c r="AT14" s="128"/>
      <c r="AU14" s="128"/>
      <c r="AV14" s="260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2"/>
      <c r="BL14" s="260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2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60"/>
      <c r="EU14" s="261"/>
      <c r="EV14" s="261"/>
      <c r="EW14" s="261"/>
      <c r="EX14" s="261"/>
      <c r="EY14" s="261"/>
      <c r="EZ14" s="261"/>
      <c r="FA14" s="261"/>
      <c r="FB14" s="261"/>
      <c r="FC14" s="261"/>
      <c r="FD14" s="261"/>
      <c r="FE14" s="261"/>
      <c r="FF14" s="261"/>
      <c r="FG14" s="261"/>
      <c r="FH14" s="261"/>
      <c r="FI14" s="261"/>
      <c r="FJ14" s="262"/>
    </row>
    <row r="15" spans="1:166" s="35" customFormat="1" ht="32.25" customHeight="1">
      <c r="A15" s="267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9"/>
      <c r="AP15" s="293"/>
      <c r="AQ15" s="294"/>
      <c r="AR15" s="294"/>
      <c r="AS15" s="294"/>
      <c r="AT15" s="294"/>
      <c r="AU15" s="295"/>
      <c r="AV15" s="260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2"/>
      <c r="BL15" s="260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2"/>
      <c r="CF15" s="260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2"/>
      <c r="CW15" s="260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2"/>
      <c r="DN15" s="260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61"/>
      <c r="EC15" s="261"/>
      <c r="ED15" s="262"/>
      <c r="EE15" s="260"/>
      <c r="EF15" s="261"/>
      <c r="EG15" s="261"/>
      <c r="EH15" s="261"/>
      <c r="EI15" s="261"/>
      <c r="EJ15" s="261"/>
      <c r="EK15" s="261"/>
      <c r="EL15" s="261"/>
      <c r="EM15" s="261"/>
      <c r="EN15" s="261"/>
      <c r="EO15" s="261"/>
      <c r="EP15" s="261"/>
      <c r="EQ15" s="261"/>
      <c r="ER15" s="261"/>
      <c r="ES15" s="262"/>
      <c r="ET15" s="260"/>
      <c r="EU15" s="261"/>
      <c r="EV15" s="261"/>
      <c r="EW15" s="261"/>
      <c r="EX15" s="261"/>
      <c r="EY15" s="261"/>
      <c r="EZ15" s="261"/>
      <c r="FA15" s="261"/>
      <c r="FB15" s="261"/>
      <c r="FC15" s="261"/>
      <c r="FD15" s="261"/>
      <c r="FE15" s="261"/>
      <c r="FF15" s="261"/>
      <c r="FG15" s="261"/>
      <c r="FH15" s="261"/>
      <c r="FI15" s="261"/>
      <c r="FJ15" s="262"/>
    </row>
    <row r="16" spans="1:166" s="35" customFormat="1" ht="32.25" customHeight="1">
      <c r="A16" s="296" t="s">
        <v>142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128" t="s">
        <v>141</v>
      </c>
      <c r="AQ16" s="128"/>
      <c r="AR16" s="128"/>
      <c r="AS16" s="128"/>
      <c r="AT16" s="128"/>
      <c r="AU16" s="128"/>
      <c r="AV16" s="260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2"/>
      <c r="BL16" s="260">
        <v>170000</v>
      </c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2"/>
      <c r="CF16" s="260">
        <f>CF17+CF18</f>
        <v>-963847.089999998</v>
      </c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2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59">
        <f>CF16</f>
        <v>-963847.089999998</v>
      </c>
      <c r="EF16" s="259"/>
      <c r="EG16" s="259"/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60">
        <f>ET18+ET17</f>
        <v>1133847.089999998</v>
      </c>
      <c r="EU16" s="261"/>
      <c r="EV16" s="261"/>
      <c r="EW16" s="261"/>
      <c r="EX16" s="261"/>
      <c r="EY16" s="261"/>
      <c r="EZ16" s="261"/>
      <c r="FA16" s="261"/>
      <c r="FB16" s="261"/>
      <c r="FC16" s="261"/>
      <c r="FD16" s="261"/>
      <c r="FE16" s="261"/>
      <c r="FF16" s="261"/>
      <c r="FG16" s="261"/>
      <c r="FH16" s="261"/>
      <c r="FI16" s="261"/>
      <c r="FJ16" s="262"/>
    </row>
    <row r="17" spans="1:166" s="35" customFormat="1" ht="32.25" customHeight="1">
      <c r="A17" s="296" t="s">
        <v>385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128" t="s">
        <v>140</v>
      </c>
      <c r="AQ17" s="128"/>
      <c r="AR17" s="128"/>
      <c r="AS17" s="128"/>
      <c r="AT17" s="128"/>
      <c r="AU17" s="128"/>
      <c r="AV17" s="289" t="s">
        <v>139</v>
      </c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1"/>
      <c r="BL17" s="260">
        <f>-доходы!BJ18</f>
        <v>-15472900</v>
      </c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2"/>
      <c r="CF17" s="259">
        <f>-доходы!CF18</f>
        <v>-6739579.979999999</v>
      </c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  <c r="EE17" s="259">
        <f>CF17</f>
        <v>-6739579.979999999</v>
      </c>
      <c r="EF17" s="259"/>
      <c r="EG17" s="259"/>
      <c r="EH17" s="259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60">
        <f>BL17-CF17</f>
        <v>-8733320.020000001</v>
      </c>
      <c r="EU17" s="261"/>
      <c r="EV17" s="261"/>
      <c r="EW17" s="261"/>
      <c r="EX17" s="261"/>
      <c r="EY17" s="261"/>
      <c r="EZ17" s="261"/>
      <c r="FA17" s="261"/>
      <c r="FB17" s="261"/>
      <c r="FC17" s="261"/>
      <c r="FD17" s="261"/>
      <c r="FE17" s="261"/>
      <c r="FF17" s="261"/>
      <c r="FG17" s="261"/>
      <c r="FH17" s="261"/>
      <c r="FI17" s="261"/>
      <c r="FJ17" s="262"/>
    </row>
    <row r="18" spans="1:166" s="35" customFormat="1" ht="32.25" customHeight="1">
      <c r="A18" s="296" t="s">
        <v>386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128" t="s">
        <v>138</v>
      </c>
      <c r="AQ18" s="128"/>
      <c r="AR18" s="128"/>
      <c r="AS18" s="128"/>
      <c r="AT18" s="128"/>
      <c r="AU18" s="128"/>
      <c r="AV18" s="289" t="s">
        <v>137</v>
      </c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1"/>
      <c r="BL18" s="260">
        <f>расходы!H4</f>
        <v>15642900</v>
      </c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2"/>
      <c r="CF18" s="259">
        <f>расходы!I4</f>
        <v>5775732.890000001</v>
      </c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  <c r="EE18" s="259">
        <f>CF18</f>
        <v>5775732.890000001</v>
      </c>
      <c r="EF18" s="259"/>
      <c r="EG18" s="259"/>
      <c r="EH18" s="259"/>
      <c r="EI18" s="259"/>
      <c r="EJ18" s="259"/>
      <c r="EK18" s="259"/>
      <c r="EL18" s="259"/>
      <c r="EM18" s="259"/>
      <c r="EN18" s="259"/>
      <c r="EO18" s="259"/>
      <c r="EP18" s="259"/>
      <c r="EQ18" s="259"/>
      <c r="ER18" s="259"/>
      <c r="ES18" s="259"/>
      <c r="ET18" s="260">
        <f>BL18-CF18</f>
        <v>9867167.11</v>
      </c>
      <c r="EU18" s="261"/>
      <c r="EV18" s="261"/>
      <c r="EW18" s="261"/>
      <c r="EX18" s="261"/>
      <c r="EY18" s="261"/>
      <c r="EZ18" s="261"/>
      <c r="FA18" s="261"/>
      <c r="FB18" s="261"/>
      <c r="FC18" s="261"/>
      <c r="FD18" s="261"/>
      <c r="FE18" s="261"/>
      <c r="FF18" s="261"/>
      <c r="FG18" s="261"/>
      <c r="FH18" s="261"/>
      <c r="FI18" s="261"/>
      <c r="FJ18" s="262"/>
    </row>
    <row r="19" spans="1:166" s="35" customFormat="1" ht="32.25" customHeight="1">
      <c r="A19" s="267" t="s">
        <v>387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9"/>
      <c r="AP19" s="293" t="s">
        <v>388</v>
      </c>
      <c r="AQ19" s="294"/>
      <c r="AR19" s="294"/>
      <c r="AS19" s="294"/>
      <c r="AT19" s="294"/>
      <c r="AU19" s="295"/>
      <c r="AV19" s="260" t="s">
        <v>143</v>
      </c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2"/>
      <c r="BL19" s="260" t="s">
        <v>143</v>
      </c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2"/>
      <c r="CF19" s="260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2"/>
      <c r="CW19" s="260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2"/>
      <c r="DN19" s="260"/>
      <c r="DO19" s="261"/>
      <c r="DP19" s="261"/>
      <c r="DQ19" s="261"/>
      <c r="DR19" s="261"/>
      <c r="DS19" s="261"/>
      <c r="DT19" s="261"/>
      <c r="DU19" s="261"/>
      <c r="DV19" s="261"/>
      <c r="DW19" s="261"/>
      <c r="DX19" s="261"/>
      <c r="DY19" s="261"/>
      <c r="DZ19" s="261"/>
      <c r="EA19" s="261"/>
      <c r="EB19" s="261"/>
      <c r="EC19" s="261"/>
      <c r="ED19" s="262"/>
      <c r="EE19" s="260"/>
      <c r="EF19" s="261"/>
      <c r="EG19" s="261"/>
      <c r="EH19" s="261"/>
      <c r="EI19" s="261"/>
      <c r="EJ19" s="261"/>
      <c r="EK19" s="261"/>
      <c r="EL19" s="261"/>
      <c r="EM19" s="261"/>
      <c r="EN19" s="261"/>
      <c r="EO19" s="261"/>
      <c r="EP19" s="261"/>
      <c r="EQ19" s="261"/>
      <c r="ER19" s="261"/>
      <c r="ES19" s="262"/>
      <c r="ET19" s="260"/>
      <c r="EU19" s="261"/>
      <c r="EV19" s="261"/>
      <c r="EW19" s="261"/>
      <c r="EX19" s="261"/>
      <c r="EY19" s="261"/>
      <c r="EZ19" s="261"/>
      <c r="FA19" s="261"/>
      <c r="FB19" s="261"/>
      <c r="FC19" s="261"/>
      <c r="FD19" s="261"/>
      <c r="FE19" s="261"/>
      <c r="FF19" s="261"/>
      <c r="FG19" s="261"/>
      <c r="FH19" s="261"/>
      <c r="FI19" s="261"/>
      <c r="FJ19" s="262"/>
    </row>
    <row r="20" spans="1:166" s="35" customFormat="1" ht="57.75" customHeight="1">
      <c r="A20" s="311" t="s">
        <v>392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3"/>
      <c r="AP20" s="293" t="s">
        <v>389</v>
      </c>
      <c r="AQ20" s="294"/>
      <c r="AR20" s="294"/>
      <c r="AS20" s="294"/>
      <c r="AT20" s="294"/>
      <c r="AU20" s="295"/>
      <c r="AV20" s="260" t="s">
        <v>143</v>
      </c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2"/>
      <c r="BL20" s="260" t="s">
        <v>143</v>
      </c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2"/>
      <c r="CF20" s="260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2"/>
      <c r="CW20" s="260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2"/>
      <c r="DN20" s="260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2"/>
      <c r="EE20" s="260"/>
      <c r="EF20" s="261"/>
      <c r="EG20" s="261"/>
      <c r="EH20" s="261"/>
      <c r="EI20" s="261"/>
      <c r="EJ20" s="261"/>
      <c r="EK20" s="261"/>
      <c r="EL20" s="261"/>
      <c r="EM20" s="261"/>
      <c r="EN20" s="261"/>
      <c r="EO20" s="261"/>
      <c r="EP20" s="261"/>
      <c r="EQ20" s="261"/>
      <c r="ER20" s="261"/>
      <c r="ES20" s="262"/>
      <c r="ET20" s="260"/>
      <c r="EU20" s="261"/>
      <c r="EV20" s="261"/>
      <c r="EW20" s="261"/>
      <c r="EX20" s="261"/>
      <c r="EY20" s="261"/>
      <c r="EZ20" s="261"/>
      <c r="FA20" s="261"/>
      <c r="FB20" s="261"/>
      <c r="FC20" s="261"/>
      <c r="FD20" s="261"/>
      <c r="FE20" s="261"/>
      <c r="FF20" s="261"/>
      <c r="FG20" s="261"/>
      <c r="FH20" s="261"/>
      <c r="FI20" s="261"/>
      <c r="FJ20" s="262"/>
    </row>
    <row r="21" spans="1:166" s="35" customFormat="1" ht="32.25" customHeight="1">
      <c r="A21" s="267" t="s">
        <v>393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9"/>
      <c r="AP21" s="293"/>
      <c r="AQ21" s="294"/>
      <c r="AR21" s="294"/>
      <c r="AS21" s="294"/>
      <c r="AT21" s="294"/>
      <c r="AU21" s="295"/>
      <c r="AV21" s="260" t="s">
        <v>143</v>
      </c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2"/>
      <c r="BL21" s="260" t="s">
        <v>143</v>
      </c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2"/>
      <c r="CF21" s="289"/>
      <c r="CG21" s="290"/>
      <c r="CH21" s="290"/>
      <c r="CI21" s="290"/>
      <c r="CJ21" s="290"/>
      <c r="CK21" s="290"/>
      <c r="CL21" s="290"/>
      <c r="CM21" s="290"/>
      <c r="CN21" s="290"/>
      <c r="CO21" s="290"/>
      <c r="CP21" s="290"/>
      <c r="CQ21" s="290"/>
      <c r="CR21" s="290"/>
      <c r="CS21" s="290"/>
      <c r="CT21" s="290"/>
      <c r="CU21" s="290"/>
      <c r="CV21" s="291"/>
      <c r="CW21" s="260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2"/>
      <c r="DN21" s="260"/>
      <c r="DO21" s="261"/>
      <c r="DP21" s="261"/>
      <c r="DQ21" s="261"/>
      <c r="DR21" s="261"/>
      <c r="DS21" s="261"/>
      <c r="DT21" s="261"/>
      <c r="DU21" s="261"/>
      <c r="DV21" s="261"/>
      <c r="DW21" s="261"/>
      <c r="DX21" s="261"/>
      <c r="DY21" s="261"/>
      <c r="DZ21" s="261"/>
      <c r="EA21" s="261"/>
      <c r="EB21" s="261"/>
      <c r="EC21" s="261"/>
      <c r="ED21" s="262"/>
      <c r="EE21" s="260"/>
      <c r="EF21" s="261"/>
      <c r="EG21" s="261"/>
      <c r="EH21" s="261"/>
      <c r="EI21" s="261"/>
      <c r="EJ21" s="261"/>
      <c r="EK21" s="261"/>
      <c r="EL21" s="261"/>
      <c r="EM21" s="261"/>
      <c r="EN21" s="261"/>
      <c r="EO21" s="261"/>
      <c r="EP21" s="261"/>
      <c r="EQ21" s="261"/>
      <c r="ER21" s="261"/>
      <c r="ES21" s="262"/>
      <c r="ET21" s="260"/>
      <c r="EU21" s="261"/>
      <c r="EV21" s="261"/>
      <c r="EW21" s="261"/>
      <c r="EX21" s="261"/>
      <c r="EY21" s="261"/>
      <c r="EZ21" s="261"/>
      <c r="FA21" s="261"/>
      <c r="FB21" s="261"/>
      <c r="FC21" s="261"/>
      <c r="FD21" s="261"/>
      <c r="FE21" s="261"/>
      <c r="FF21" s="261"/>
      <c r="FG21" s="261"/>
      <c r="FH21" s="261"/>
      <c r="FI21" s="261"/>
      <c r="FJ21" s="262"/>
    </row>
    <row r="22" spans="1:166" s="35" customFormat="1" ht="32.25" customHeight="1">
      <c r="A22" s="267" t="s">
        <v>394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9"/>
      <c r="AP22" s="293" t="s">
        <v>390</v>
      </c>
      <c r="AQ22" s="294"/>
      <c r="AR22" s="294"/>
      <c r="AS22" s="294"/>
      <c r="AT22" s="294"/>
      <c r="AU22" s="295"/>
      <c r="AV22" s="260" t="s">
        <v>143</v>
      </c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2"/>
      <c r="BL22" s="260" t="s">
        <v>143</v>
      </c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2"/>
      <c r="CF22" s="289"/>
      <c r="CG22" s="290"/>
      <c r="CH22" s="290"/>
      <c r="CI22" s="290"/>
      <c r="CJ22" s="290"/>
      <c r="CK22" s="290"/>
      <c r="CL22" s="290"/>
      <c r="CM22" s="290"/>
      <c r="CN22" s="290"/>
      <c r="CO22" s="290"/>
      <c r="CP22" s="290"/>
      <c r="CQ22" s="290"/>
      <c r="CR22" s="290"/>
      <c r="CS22" s="290"/>
      <c r="CT22" s="290"/>
      <c r="CU22" s="290"/>
      <c r="CV22" s="291"/>
      <c r="CW22" s="260"/>
      <c r="CX22" s="261"/>
      <c r="CY22" s="261"/>
      <c r="CZ22" s="261"/>
      <c r="DA22" s="261"/>
      <c r="DB22" s="261"/>
      <c r="DC22" s="261"/>
      <c r="DD22" s="261"/>
      <c r="DE22" s="261"/>
      <c r="DF22" s="261"/>
      <c r="DG22" s="261"/>
      <c r="DH22" s="261"/>
      <c r="DI22" s="261"/>
      <c r="DJ22" s="261"/>
      <c r="DK22" s="261"/>
      <c r="DL22" s="261"/>
      <c r="DM22" s="262"/>
      <c r="DN22" s="260"/>
      <c r="DO22" s="261"/>
      <c r="DP22" s="261"/>
      <c r="DQ22" s="261"/>
      <c r="DR22" s="261"/>
      <c r="DS22" s="261"/>
      <c r="DT22" s="261"/>
      <c r="DU22" s="261"/>
      <c r="DV22" s="261"/>
      <c r="DW22" s="261"/>
      <c r="DX22" s="261"/>
      <c r="DY22" s="261"/>
      <c r="DZ22" s="261"/>
      <c r="EA22" s="261"/>
      <c r="EB22" s="261"/>
      <c r="EC22" s="261"/>
      <c r="ED22" s="262"/>
      <c r="EE22" s="260"/>
      <c r="EF22" s="261"/>
      <c r="EG22" s="261"/>
      <c r="EH22" s="261"/>
      <c r="EI22" s="261"/>
      <c r="EJ22" s="261"/>
      <c r="EK22" s="261"/>
      <c r="EL22" s="261"/>
      <c r="EM22" s="261"/>
      <c r="EN22" s="261"/>
      <c r="EO22" s="261"/>
      <c r="EP22" s="261"/>
      <c r="EQ22" s="261"/>
      <c r="ER22" s="261"/>
      <c r="ES22" s="262"/>
      <c r="ET22" s="260"/>
      <c r="EU22" s="261"/>
      <c r="EV22" s="261"/>
      <c r="EW22" s="261"/>
      <c r="EX22" s="261"/>
      <c r="EY22" s="261"/>
      <c r="EZ22" s="261"/>
      <c r="FA22" s="261"/>
      <c r="FB22" s="261"/>
      <c r="FC22" s="261"/>
      <c r="FD22" s="261"/>
      <c r="FE22" s="261"/>
      <c r="FF22" s="261"/>
      <c r="FG22" s="261"/>
      <c r="FH22" s="261"/>
      <c r="FI22" s="261"/>
      <c r="FJ22" s="262"/>
    </row>
    <row r="23" spans="1:166" s="35" customFormat="1" ht="32.25" customHeight="1">
      <c r="A23" s="267" t="s">
        <v>395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9"/>
      <c r="AP23" s="293" t="s">
        <v>391</v>
      </c>
      <c r="AQ23" s="294"/>
      <c r="AR23" s="294"/>
      <c r="AS23" s="294"/>
      <c r="AT23" s="294"/>
      <c r="AU23" s="295"/>
      <c r="AV23" s="260" t="s">
        <v>143</v>
      </c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2"/>
      <c r="BL23" s="260" t="s">
        <v>143</v>
      </c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2"/>
      <c r="CF23" s="289"/>
      <c r="CG23" s="290"/>
      <c r="CH23" s="290"/>
      <c r="CI23" s="290"/>
      <c r="CJ23" s="290"/>
      <c r="CK23" s="290"/>
      <c r="CL23" s="290"/>
      <c r="CM23" s="290"/>
      <c r="CN23" s="290"/>
      <c r="CO23" s="290"/>
      <c r="CP23" s="290"/>
      <c r="CQ23" s="290"/>
      <c r="CR23" s="290"/>
      <c r="CS23" s="290"/>
      <c r="CT23" s="290"/>
      <c r="CU23" s="290"/>
      <c r="CV23" s="291"/>
      <c r="CW23" s="260"/>
      <c r="CX23" s="261"/>
      <c r="CY23" s="261"/>
      <c r="CZ23" s="261"/>
      <c r="DA23" s="261"/>
      <c r="DB23" s="261"/>
      <c r="DC23" s="261"/>
      <c r="DD23" s="261"/>
      <c r="DE23" s="261"/>
      <c r="DF23" s="261"/>
      <c r="DG23" s="261"/>
      <c r="DH23" s="261"/>
      <c r="DI23" s="261"/>
      <c r="DJ23" s="261"/>
      <c r="DK23" s="261"/>
      <c r="DL23" s="261"/>
      <c r="DM23" s="262"/>
      <c r="DN23" s="260"/>
      <c r="DO23" s="261"/>
      <c r="DP23" s="261"/>
      <c r="DQ23" s="261"/>
      <c r="DR23" s="261"/>
      <c r="DS23" s="261"/>
      <c r="DT23" s="261"/>
      <c r="DU23" s="261"/>
      <c r="DV23" s="261"/>
      <c r="DW23" s="261"/>
      <c r="DX23" s="261"/>
      <c r="DY23" s="261"/>
      <c r="DZ23" s="261"/>
      <c r="EA23" s="261"/>
      <c r="EB23" s="261"/>
      <c r="EC23" s="261"/>
      <c r="ED23" s="262"/>
      <c r="EE23" s="260"/>
      <c r="EF23" s="261"/>
      <c r="EG23" s="261"/>
      <c r="EH23" s="261"/>
      <c r="EI23" s="261"/>
      <c r="EJ23" s="261"/>
      <c r="EK23" s="261"/>
      <c r="EL23" s="261"/>
      <c r="EM23" s="261"/>
      <c r="EN23" s="261"/>
      <c r="EO23" s="261"/>
      <c r="EP23" s="261"/>
      <c r="EQ23" s="261"/>
      <c r="ER23" s="261"/>
      <c r="ES23" s="262"/>
      <c r="ET23" s="260"/>
      <c r="EU23" s="261"/>
      <c r="EV23" s="261"/>
      <c r="EW23" s="261"/>
      <c r="EX23" s="261"/>
      <c r="EY23" s="261"/>
      <c r="EZ23" s="261"/>
      <c r="FA23" s="261"/>
      <c r="FB23" s="261"/>
      <c r="FC23" s="261"/>
      <c r="FD23" s="261"/>
      <c r="FE23" s="261"/>
      <c r="FF23" s="261"/>
      <c r="FG23" s="261"/>
      <c r="FH23" s="261"/>
      <c r="FI23" s="261"/>
      <c r="FJ23" s="262"/>
    </row>
    <row r="24" spans="1:166" s="35" customFormat="1" ht="18" customHeight="1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01"/>
      <c r="BE24" s="55"/>
      <c r="BF24" s="55"/>
      <c r="BG24" s="55"/>
      <c r="BH24" s="55"/>
      <c r="BI24" s="102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55"/>
      <c r="FI24" s="55"/>
      <c r="FJ24" s="56"/>
    </row>
    <row r="25" spans="1:166" s="35" customFormat="1" ht="37.5" customHeight="1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01"/>
      <c r="BE25" s="55"/>
      <c r="BF25" s="55"/>
      <c r="BG25" s="55"/>
      <c r="BH25" s="55"/>
      <c r="BI25" s="102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1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55"/>
      <c r="FI25" s="55"/>
      <c r="FJ25" s="56" t="s">
        <v>380</v>
      </c>
    </row>
    <row r="26" spans="1:166" s="35" customFormat="1" ht="35.25" customHeight="1">
      <c r="A26" s="271" t="s">
        <v>156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2" t="s">
        <v>377</v>
      </c>
      <c r="AQ26" s="272"/>
      <c r="AR26" s="272"/>
      <c r="AS26" s="272"/>
      <c r="AT26" s="272"/>
      <c r="AU26" s="272"/>
      <c r="AV26" s="276" t="s">
        <v>378</v>
      </c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8"/>
      <c r="BL26" s="276" t="s">
        <v>379</v>
      </c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8"/>
      <c r="CF26" s="292" t="s">
        <v>154</v>
      </c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2"/>
      <c r="EL26" s="292"/>
      <c r="EM26" s="292"/>
      <c r="EN26" s="292"/>
      <c r="EO26" s="292"/>
      <c r="EP26" s="292"/>
      <c r="EQ26" s="292"/>
      <c r="ER26" s="292"/>
      <c r="ES26" s="292"/>
      <c r="ET26" s="276" t="s">
        <v>153</v>
      </c>
      <c r="EU26" s="284"/>
      <c r="EV26" s="284"/>
      <c r="EW26" s="284"/>
      <c r="EX26" s="284"/>
      <c r="EY26" s="284"/>
      <c r="EZ26" s="284"/>
      <c r="FA26" s="284"/>
      <c r="FB26" s="284"/>
      <c r="FC26" s="284"/>
      <c r="FD26" s="284"/>
      <c r="FE26" s="284"/>
      <c r="FF26" s="284"/>
      <c r="FG26" s="284"/>
      <c r="FH26" s="284"/>
      <c r="FI26" s="284"/>
      <c r="FJ26" s="285"/>
    </row>
    <row r="27" spans="1:166" s="35" customFormat="1" ht="75.75" customHeight="1">
      <c r="A27" s="271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2"/>
      <c r="AQ27" s="272"/>
      <c r="AR27" s="272"/>
      <c r="AS27" s="272"/>
      <c r="AT27" s="272"/>
      <c r="AU27" s="272"/>
      <c r="AV27" s="279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1"/>
      <c r="BL27" s="279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1"/>
      <c r="CF27" s="272" t="s">
        <v>376</v>
      </c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 t="s">
        <v>152</v>
      </c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 t="s">
        <v>151</v>
      </c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 t="s">
        <v>150</v>
      </c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86"/>
      <c r="EU27" s="287"/>
      <c r="EV27" s="287"/>
      <c r="EW27" s="287"/>
      <c r="EX27" s="287"/>
      <c r="EY27" s="287"/>
      <c r="EZ27" s="287"/>
      <c r="FA27" s="287"/>
      <c r="FB27" s="287"/>
      <c r="FC27" s="287"/>
      <c r="FD27" s="287"/>
      <c r="FE27" s="287"/>
      <c r="FF27" s="287"/>
      <c r="FG27" s="287"/>
      <c r="FH27" s="287"/>
      <c r="FI27" s="287"/>
      <c r="FJ27" s="288"/>
    </row>
    <row r="28" spans="1:166" s="35" customFormat="1" ht="18.75">
      <c r="A28" s="270">
        <v>1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>
        <v>2</v>
      </c>
      <c r="AQ28" s="270"/>
      <c r="AR28" s="270"/>
      <c r="AS28" s="270"/>
      <c r="AT28" s="270"/>
      <c r="AU28" s="270"/>
      <c r="AV28" s="273">
        <v>3</v>
      </c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5"/>
      <c r="BL28" s="273">
        <v>4</v>
      </c>
      <c r="BM28" s="274"/>
      <c r="BN28" s="274"/>
      <c r="BO28" s="274"/>
      <c r="BP28" s="274"/>
      <c r="BQ28" s="274"/>
      <c r="BR28" s="274"/>
      <c r="BS28" s="274"/>
      <c r="BT28" s="274"/>
      <c r="BU28" s="274"/>
      <c r="BV28" s="274"/>
      <c r="BW28" s="274"/>
      <c r="BX28" s="274"/>
      <c r="BY28" s="274"/>
      <c r="BZ28" s="274"/>
      <c r="CA28" s="274"/>
      <c r="CB28" s="274"/>
      <c r="CC28" s="274"/>
      <c r="CD28" s="274"/>
      <c r="CE28" s="275"/>
      <c r="CF28" s="270">
        <v>5</v>
      </c>
      <c r="CG28" s="270"/>
      <c r="CH28" s="270"/>
      <c r="CI28" s="270"/>
      <c r="CJ28" s="270"/>
      <c r="CK28" s="270"/>
      <c r="CL28" s="270"/>
      <c r="CM28" s="270"/>
      <c r="CN28" s="270"/>
      <c r="CO28" s="270"/>
      <c r="CP28" s="270"/>
      <c r="CQ28" s="270"/>
      <c r="CR28" s="270"/>
      <c r="CS28" s="270"/>
      <c r="CT28" s="270"/>
      <c r="CU28" s="270"/>
      <c r="CV28" s="270"/>
      <c r="CW28" s="270">
        <v>6</v>
      </c>
      <c r="CX28" s="270"/>
      <c r="CY28" s="270"/>
      <c r="CZ28" s="270"/>
      <c r="DA28" s="270"/>
      <c r="DB28" s="270"/>
      <c r="DC28" s="270"/>
      <c r="DD28" s="270"/>
      <c r="DE28" s="270"/>
      <c r="DF28" s="270"/>
      <c r="DG28" s="270"/>
      <c r="DH28" s="270"/>
      <c r="DI28" s="270"/>
      <c r="DJ28" s="270"/>
      <c r="DK28" s="270"/>
      <c r="DL28" s="270"/>
      <c r="DM28" s="270"/>
      <c r="DN28" s="270">
        <v>7</v>
      </c>
      <c r="DO28" s="270"/>
      <c r="DP28" s="270"/>
      <c r="DQ28" s="270"/>
      <c r="DR28" s="270"/>
      <c r="DS28" s="270"/>
      <c r="DT28" s="270"/>
      <c r="DU28" s="270"/>
      <c r="DV28" s="270"/>
      <c r="DW28" s="270"/>
      <c r="DX28" s="270"/>
      <c r="DY28" s="270"/>
      <c r="DZ28" s="270"/>
      <c r="EA28" s="270"/>
      <c r="EB28" s="270"/>
      <c r="EC28" s="270"/>
      <c r="ED28" s="270"/>
      <c r="EE28" s="270">
        <v>8</v>
      </c>
      <c r="EF28" s="270"/>
      <c r="EG28" s="270"/>
      <c r="EH28" s="270"/>
      <c r="EI28" s="270"/>
      <c r="EJ28" s="270"/>
      <c r="EK28" s="270"/>
      <c r="EL28" s="270"/>
      <c r="EM28" s="270"/>
      <c r="EN28" s="270"/>
      <c r="EO28" s="270"/>
      <c r="EP28" s="270"/>
      <c r="EQ28" s="270"/>
      <c r="ER28" s="270"/>
      <c r="ES28" s="270"/>
      <c r="ET28" s="273">
        <v>9</v>
      </c>
      <c r="EU28" s="282"/>
      <c r="EV28" s="282"/>
      <c r="EW28" s="282"/>
      <c r="EX28" s="282"/>
      <c r="EY28" s="282"/>
      <c r="EZ28" s="282"/>
      <c r="FA28" s="282"/>
      <c r="FB28" s="282"/>
      <c r="FC28" s="282"/>
      <c r="FD28" s="282"/>
      <c r="FE28" s="282"/>
      <c r="FF28" s="282"/>
      <c r="FG28" s="282"/>
      <c r="FH28" s="282"/>
      <c r="FI28" s="282"/>
      <c r="FJ28" s="283"/>
    </row>
    <row r="29" spans="1:166" s="35" customFormat="1" ht="45.75" customHeight="1">
      <c r="A29" s="266" t="s">
        <v>399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5" t="s">
        <v>396</v>
      </c>
      <c r="AQ29" s="265"/>
      <c r="AR29" s="265"/>
      <c r="AS29" s="265"/>
      <c r="AT29" s="265"/>
      <c r="AU29" s="265"/>
      <c r="AV29" s="260" t="s">
        <v>143</v>
      </c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2"/>
      <c r="BL29" s="260" t="s">
        <v>143</v>
      </c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2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  <c r="EE29" s="259"/>
      <c r="EF29" s="259"/>
      <c r="EG29" s="259"/>
      <c r="EH29" s="259"/>
      <c r="EI29" s="259"/>
      <c r="EJ29" s="259"/>
      <c r="EK29" s="259"/>
      <c r="EL29" s="259"/>
      <c r="EM29" s="259"/>
      <c r="EN29" s="259"/>
      <c r="EO29" s="259"/>
      <c r="EP29" s="259"/>
      <c r="EQ29" s="259"/>
      <c r="ER29" s="259"/>
      <c r="ES29" s="259"/>
      <c r="ET29" s="260" t="s">
        <v>143</v>
      </c>
      <c r="EU29" s="261"/>
      <c r="EV29" s="261"/>
      <c r="EW29" s="261"/>
      <c r="EX29" s="261"/>
      <c r="EY29" s="261"/>
      <c r="EZ29" s="261"/>
      <c r="FA29" s="261"/>
      <c r="FB29" s="261"/>
      <c r="FC29" s="261"/>
      <c r="FD29" s="261"/>
      <c r="FE29" s="261"/>
      <c r="FF29" s="261"/>
      <c r="FG29" s="261"/>
      <c r="FH29" s="261"/>
      <c r="FI29" s="261"/>
      <c r="FJ29" s="262"/>
    </row>
    <row r="30" spans="1:166" s="35" customFormat="1" ht="32.25" customHeight="1">
      <c r="A30" s="264" t="s">
        <v>148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5"/>
      <c r="AQ30" s="265"/>
      <c r="AR30" s="265"/>
      <c r="AS30" s="265"/>
      <c r="AT30" s="265"/>
      <c r="AU30" s="265"/>
      <c r="AV30" s="260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2"/>
      <c r="BL30" s="260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2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259"/>
      <c r="DY30" s="259"/>
      <c r="DZ30" s="259"/>
      <c r="EA30" s="259"/>
      <c r="EB30" s="259"/>
      <c r="EC30" s="259"/>
      <c r="ED30" s="259"/>
      <c r="EE30" s="259"/>
      <c r="EF30" s="259"/>
      <c r="EG30" s="259"/>
      <c r="EH30" s="259"/>
      <c r="EI30" s="259"/>
      <c r="EJ30" s="259"/>
      <c r="EK30" s="259"/>
      <c r="EL30" s="259"/>
      <c r="EM30" s="259"/>
      <c r="EN30" s="259"/>
      <c r="EO30" s="259"/>
      <c r="EP30" s="259"/>
      <c r="EQ30" s="259"/>
      <c r="ER30" s="259"/>
      <c r="ES30" s="259"/>
      <c r="ET30" s="260"/>
      <c r="EU30" s="261"/>
      <c r="EV30" s="261"/>
      <c r="EW30" s="261"/>
      <c r="EX30" s="261"/>
      <c r="EY30" s="261"/>
      <c r="EZ30" s="261"/>
      <c r="FA30" s="261"/>
      <c r="FB30" s="261"/>
      <c r="FC30" s="261"/>
      <c r="FD30" s="261"/>
      <c r="FE30" s="261"/>
      <c r="FF30" s="261"/>
      <c r="FG30" s="261"/>
      <c r="FH30" s="261"/>
      <c r="FI30" s="261"/>
      <c r="FJ30" s="262"/>
    </row>
    <row r="31" spans="1:166" s="35" customFormat="1" ht="32.25" customHeight="1">
      <c r="A31" s="263" t="s">
        <v>400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128" t="s">
        <v>397</v>
      </c>
      <c r="AQ31" s="128"/>
      <c r="AR31" s="128"/>
      <c r="AS31" s="128"/>
      <c r="AT31" s="128"/>
      <c r="AU31" s="128"/>
      <c r="AV31" s="260" t="s">
        <v>143</v>
      </c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2"/>
      <c r="BL31" s="260" t="s">
        <v>143</v>
      </c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2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59"/>
      <c r="DY31" s="259"/>
      <c r="DZ31" s="259"/>
      <c r="EA31" s="259"/>
      <c r="EB31" s="259"/>
      <c r="EC31" s="259"/>
      <c r="ED31" s="259"/>
      <c r="EE31" s="259"/>
      <c r="EF31" s="259"/>
      <c r="EG31" s="259"/>
      <c r="EH31" s="259"/>
      <c r="EI31" s="259"/>
      <c r="EJ31" s="259"/>
      <c r="EK31" s="259"/>
      <c r="EL31" s="259"/>
      <c r="EM31" s="259"/>
      <c r="EN31" s="259"/>
      <c r="EO31" s="259"/>
      <c r="EP31" s="259"/>
      <c r="EQ31" s="259"/>
      <c r="ER31" s="259"/>
      <c r="ES31" s="259"/>
      <c r="ET31" s="260" t="s">
        <v>143</v>
      </c>
      <c r="EU31" s="261"/>
      <c r="EV31" s="261"/>
      <c r="EW31" s="261"/>
      <c r="EX31" s="261"/>
      <c r="EY31" s="261"/>
      <c r="EZ31" s="261"/>
      <c r="FA31" s="261"/>
      <c r="FB31" s="261"/>
      <c r="FC31" s="261"/>
      <c r="FD31" s="261"/>
      <c r="FE31" s="261"/>
      <c r="FF31" s="261"/>
      <c r="FG31" s="261"/>
      <c r="FH31" s="261"/>
      <c r="FI31" s="261"/>
      <c r="FJ31" s="262"/>
    </row>
    <row r="32" spans="1:166" s="35" customFormat="1" ht="32.25" customHeight="1">
      <c r="A32" s="263" t="s">
        <v>401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128" t="s">
        <v>398</v>
      </c>
      <c r="AQ32" s="128"/>
      <c r="AR32" s="128"/>
      <c r="AS32" s="128"/>
      <c r="AT32" s="128"/>
      <c r="AU32" s="128"/>
      <c r="AV32" s="260" t="s">
        <v>143</v>
      </c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2"/>
      <c r="BL32" s="260" t="s">
        <v>143</v>
      </c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2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259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C32" s="259"/>
      <c r="ED32" s="259"/>
      <c r="EE32" s="259"/>
      <c r="EF32" s="259"/>
      <c r="EG32" s="259"/>
      <c r="EH32" s="259"/>
      <c r="EI32" s="259"/>
      <c r="EJ32" s="259"/>
      <c r="EK32" s="259"/>
      <c r="EL32" s="259"/>
      <c r="EM32" s="259"/>
      <c r="EN32" s="259"/>
      <c r="EO32" s="259"/>
      <c r="EP32" s="259"/>
      <c r="EQ32" s="259"/>
      <c r="ER32" s="259"/>
      <c r="ES32" s="259"/>
      <c r="ET32" s="260" t="s">
        <v>143</v>
      </c>
      <c r="EU32" s="261"/>
      <c r="EV32" s="261"/>
      <c r="EW32" s="261"/>
      <c r="EX32" s="261"/>
      <c r="EY32" s="261"/>
      <c r="EZ32" s="261"/>
      <c r="FA32" s="261"/>
      <c r="FB32" s="261"/>
      <c r="FC32" s="261"/>
      <c r="FD32" s="261"/>
      <c r="FE32" s="261"/>
      <c r="FF32" s="261"/>
      <c r="FG32" s="261"/>
      <c r="FH32" s="261"/>
      <c r="FI32" s="261"/>
      <c r="FJ32" s="262"/>
    </row>
    <row r="33" s="35" customFormat="1" ht="27.75" customHeight="1"/>
    <row r="34" spans="1:84" s="35" customFormat="1" ht="47.25" customHeight="1">
      <c r="A34" s="91" t="s">
        <v>414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H34" s="304" t="s">
        <v>484</v>
      </c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4"/>
      <c r="BH34" s="304"/>
      <c r="CF34" s="35" t="s">
        <v>136</v>
      </c>
    </row>
    <row r="35" spans="14:149" s="35" customFormat="1" ht="20.25">
      <c r="N35" s="305" t="s">
        <v>133</v>
      </c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H35" s="310" t="s">
        <v>132</v>
      </c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310"/>
      <c r="CF35" s="35" t="s">
        <v>135</v>
      </c>
      <c r="CG35" s="35" t="s">
        <v>336</v>
      </c>
      <c r="DC35" s="306"/>
      <c r="DD35" s="306"/>
      <c r="DE35" s="306"/>
      <c r="DF35" s="306"/>
      <c r="DG35" s="306"/>
      <c r="DH35" s="306"/>
      <c r="DI35" s="306"/>
      <c r="DJ35" s="306"/>
      <c r="DK35" s="306"/>
      <c r="DL35" s="306"/>
      <c r="DM35" s="306"/>
      <c r="DN35" s="306"/>
      <c r="DO35" s="306"/>
      <c r="DP35" s="306"/>
      <c r="DS35" s="303" t="s">
        <v>349</v>
      </c>
      <c r="DT35" s="303"/>
      <c r="DU35" s="303"/>
      <c r="DV35" s="303"/>
      <c r="DW35" s="303"/>
      <c r="DX35" s="303"/>
      <c r="DY35" s="303"/>
      <c r="DZ35" s="303"/>
      <c r="EA35" s="303"/>
      <c r="EB35" s="303"/>
      <c r="EC35" s="303"/>
      <c r="ED35" s="303"/>
      <c r="EE35" s="303"/>
      <c r="EF35" s="303"/>
      <c r="EG35" s="303"/>
      <c r="EH35" s="303"/>
      <c r="EI35" s="303"/>
      <c r="EJ35" s="303"/>
      <c r="EK35" s="303"/>
      <c r="EL35" s="303"/>
      <c r="EM35" s="303"/>
      <c r="EN35" s="303"/>
      <c r="EO35" s="303"/>
      <c r="EP35" s="303"/>
      <c r="EQ35" s="303"/>
      <c r="ER35" s="303"/>
      <c r="ES35" s="303"/>
    </row>
    <row r="36" spans="1:153" s="35" customFormat="1" ht="44.25" customHeight="1">
      <c r="A36" s="35" t="s">
        <v>134</v>
      </c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H36" s="304" t="s">
        <v>441</v>
      </c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DC36" s="305" t="s">
        <v>133</v>
      </c>
      <c r="DD36" s="305"/>
      <c r="DE36" s="305"/>
      <c r="DF36" s="305"/>
      <c r="DG36" s="305"/>
      <c r="DH36" s="305"/>
      <c r="DI36" s="305"/>
      <c r="DJ36" s="305"/>
      <c r="DK36" s="305"/>
      <c r="DL36" s="305"/>
      <c r="DM36" s="305"/>
      <c r="DN36" s="305"/>
      <c r="DO36" s="305"/>
      <c r="DP36" s="305"/>
      <c r="DS36" s="305" t="s">
        <v>132</v>
      </c>
      <c r="DT36" s="305"/>
      <c r="DU36" s="305"/>
      <c r="DV36" s="305"/>
      <c r="DW36" s="305"/>
      <c r="DX36" s="305"/>
      <c r="DY36" s="305"/>
      <c r="DZ36" s="305"/>
      <c r="EA36" s="305"/>
      <c r="EB36" s="305"/>
      <c r="EC36" s="305"/>
      <c r="ED36" s="305"/>
      <c r="EE36" s="305"/>
      <c r="EF36" s="305"/>
      <c r="EG36" s="305"/>
      <c r="EH36" s="305"/>
      <c r="EI36" s="305"/>
      <c r="EJ36" s="305"/>
      <c r="EK36" s="305"/>
      <c r="EL36" s="305"/>
      <c r="EM36" s="305"/>
      <c r="EN36" s="305"/>
      <c r="EO36" s="305"/>
      <c r="EP36" s="305"/>
      <c r="EQ36" s="305"/>
      <c r="ER36" s="305"/>
      <c r="ES36" s="305"/>
      <c r="EW36" s="82"/>
    </row>
    <row r="37" spans="18:60" s="35" customFormat="1" ht="15.75" customHeight="1">
      <c r="R37" s="305" t="s">
        <v>133</v>
      </c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H37" s="310" t="s">
        <v>132</v>
      </c>
      <c r="AI37" s="310"/>
      <c r="AJ37" s="310"/>
      <c r="AK37" s="310"/>
      <c r="AL37" s="310"/>
      <c r="AM37" s="310"/>
      <c r="AN37" s="310"/>
      <c r="AO37" s="310"/>
      <c r="AP37" s="310"/>
      <c r="AQ37" s="310"/>
      <c r="AR37" s="310"/>
      <c r="AS37" s="310"/>
      <c r="AT37" s="310"/>
      <c r="AU37" s="310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0"/>
      <c r="BG37" s="310"/>
      <c r="BH37" s="310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314" t="s">
        <v>131</v>
      </c>
      <c r="B39" s="314"/>
      <c r="C39" s="315" t="s">
        <v>332</v>
      </c>
      <c r="D39" s="315"/>
      <c r="E39" s="315"/>
      <c r="F39" s="35" t="s">
        <v>131</v>
      </c>
      <c r="I39" s="306" t="s">
        <v>507</v>
      </c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14">
        <v>20</v>
      </c>
      <c r="Z39" s="314"/>
      <c r="AA39" s="314"/>
      <c r="AB39" s="314"/>
      <c r="AC39" s="314"/>
      <c r="AD39" s="190" t="s">
        <v>485</v>
      </c>
      <c r="AE39" s="190"/>
      <c r="AF39" s="190"/>
      <c r="BL39" s="39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AD39:AF39"/>
    <mergeCell ref="R36:AE36"/>
    <mergeCell ref="A39:B39"/>
    <mergeCell ref="C39:E39"/>
    <mergeCell ref="I39:X39"/>
    <mergeCell ref="Y39:AC39"/>
    <mergeCell ref="R37:AE37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AP18:AU18"/>
    <mergeCell ref="A15:AO15"/>
    <mergeCell ref="AV16:BK16"/>
    <mergeCell ref="AP16:AU16"/>
    <mergeCell ref="AV17:BK17"/>
    <mergeCell ref="A17:AO17"/>
    <mergeCell ref="AV18:BK18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ET13:FJ13"/>
    <mergeCell ref="ET14:FJ14"/>
    <mergeCell ref="ET12:FJ12"/>
    <mergeCell ref="ET16:FJ16"/>
    <mergeCell ref="EE16:ES16"/>
    <mergeCell ref="EE14:ES14"/>
    <mergeCell ref="EE13:ES13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AP6:AU6"/>
    <mergeCell ref="AP5:AU5"/>
    <mergeCell ref="AV5:BK5"/>
    <mergeCell ref="BL5:CE5"/>
    <mergeCell ref="CF6:CV6"/>
    <mergeCell ref="CF5:CV5"/>
    <mergeCell ref="AV6:BK6"/>
    <mergeCell ref="CW5:DM5"/>
    <mergeCell ref="DN5:ED5"/>
    <mergeCell ref="EE8:ES8"/>
    <mergeCell ref="BL7:CE7"/>
    <mergeCell ref="CF7:CV7"/>
    <mergeCell ref="CW7:DM7"/>
    <mergeCell ref="BL6:CE6"/>
    <mergeCell ref="EE5:ES5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CF22:CV22"/>
    <mergeCell ref="CW22:DM22"/>
    <mergeCell ref="DN22:ED22"/>
    <mergeCell ref="CF26:ES26"/>
    <mergeCell ref="CF23:CV23"/>
    <mergeCell ref="CW23:DM23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9:AO29"/>
    <mergeCell ref="AP29:AU29"/>
    <mergeCell ref="AV29:BK29"/>
    <mergeCell ref="BL29:CE29"/>
    <mergeCell ref="CF29:CV29"/>
    <mergeCell ref="CW29:DM29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2022-06-02T05:55:30Z</cp:lastPrinted>
  <dcterms:created xsi:type="dcterms:W3CDTF">2015-02-02T08:55:52Z</dcterms:created>
  <dcterms:modified xsi:type="dcterms:W3CDTF">2022-07-12T11:24:56Z</dcterms:modified>
  <cp:category/>
  <cp:version/>
  <cp:contentType/>
  <cp:contentStatus/>
</cp:coreProperties>
</file>