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'доходы'!$A$1:$FJ$139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<sst xmlns="http://schemas.openxmlformats.org/spreadsheetml/2006/main" count="1688" uniqueCount="500">
  <si>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</si>
  <si>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</si>
  <si>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</si>
  <si>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</si>
  <si>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</si>
  <si>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</si>
  <si>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</si>
  <si>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</si>
  <si>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</si>
  <si>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</si>
  <si>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</si>
  <si>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</si>
  <si>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</si>
  <si>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</si>
  <si>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</si>
  <si>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</si>
  <si>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</si>
  <si>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</si>
  <si>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</si>
  <si>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</si>
  <si>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</si>
  <si>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</si>
  <si>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</si>
  <si>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</si>
  <si>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</si>
  <si>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</si>
  <si>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</si>
  <si>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</si>
  <si>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</si>
  <si>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</si>
  <si>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</si>
  <si>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</si>
  <si>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</si>
  <si>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</si>
  <si>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</si>
  <si>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</si>
  <si>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</si>
  <si>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</si>
  <si>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</si>
  <si>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</si>
  <si>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</si>
  <si>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</si>
  <si>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</si>
  <si>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</si>
  <si>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</si>
  <si>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</si>
  <si>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</si>
  <si>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</si>
  <si>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</si>
  <si>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</si>
  <si>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</si>
  <si>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</si>
  <si>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</si>
  <si>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</si>
  <si>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</si>
  <si>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</si>
  <si>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</si>
  <si>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</si>
  <si>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</si>
  <si>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</si>
  <si>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</si>
  <si>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</si>
  <si>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</si>
  <si>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</si>
  <si>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</si>
  <si>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</si>
  <si>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</si>
  <si>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</si>
  <si>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</si>
  <si>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</si>
  <si>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</si>
  <si>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</si>
  <si>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</si>
  <si>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</si>
  <si>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</si>
  <si>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</si>
  <si>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</si>
  <si>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</si>
  <si>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</si>
  <si>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</si>
  <si>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</si>
  <si>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</si>
  <si>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</si>
  <si>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</si>
  <si>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</si>
  <si>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</si>
  <si>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</si>
  <si>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</si>
  <si>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</si>
  <si>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</si>
  <si>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</si>
  <si>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</si>
  <si>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</si>
  <si>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</si>
  <si>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</si>
  <si>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</si>
  <si>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</si>
  <si>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</si>
  <si>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</si>
  <si>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</si>
  <si>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</si>
  <si>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</si>
  <si>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</si>
  <si>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</si>
  <si>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</si>
  <si>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</si>
  <si>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</si>
  <si>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</si>
  <si>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</si>
  <si>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</si>
  <si>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</si>
  <si>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</si>
  <si>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</si>
  <si>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</si>
  <si>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</si>
  <si>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</si>
  <si>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</si>
  <si>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</si>
  <si>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</si>
  <si>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</si>
  <si>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</si>
  <si>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</si>
  <si>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</si>
  <si>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</si>
  <si>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</si>
  <si>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</si>
  <si>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</si>
  <si>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</si>
  <si>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</si>
  <si>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</si>
  <si>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</si>
  <si>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</si>
  <si>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</si>
  <si>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</si>
  <si>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</si>
  <si>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</si>
  <si>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</si>
  <si>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</si>
  <si>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</si>
  <si>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</si>
  <si>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</si>
  <si>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</si>
  <si>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</si>
  <si>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</si>
  <si>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</si>
  <si>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</si>
  <si>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</si>
  <si>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</si>
  <si>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</si>
  <si>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</si>
  <si>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</si>
  <si>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</si>
  <si>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</si>
  <si>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</si>
  <si>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</si>
  <si>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</si>
  <si>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</si>
  <si>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</si>
  <si>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</si>
  <si>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</si>
  <si>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</si>
  <si>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</si>
  <si>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</si>
  <si>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</si>
  <si>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</si>
  <si>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</si>
  <si>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</si>
  <si>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</si>
  <si>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</si>
  <si>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</si>
  <si>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</si>
  <si>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</si>
  <si>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</si>
  <si>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</si>
  <si>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</si>
  <si>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</si>
  <si>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</si>
  <si>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</si>
  <si>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</si>
  <si>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</si>
  <si>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</si>
  <si>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</si>
  <si>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</si>
  <si>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</si>
  <si>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</si>
  <si>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</si>
  <si>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</si>
  <si>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</si>
  <si>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</si>
  <si>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</si>
  <si>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</si>
  <si>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</si>
  <si>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</si>
  <si>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</si>
  <si>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</si>
  <si>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</si>
  <si>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</si>
  <si>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</si>
  <si>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</si>
  <si>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</si>
  <si>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</si>
  <si>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</si>
  <si>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</si>
  <si>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</si>
  <si>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</si>
  <si>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</si>
  <si>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</si>
  <si>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</si>
  <si>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</si>
  <si>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</si>
  <si>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</si>
  <si>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</si>
  <si>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</si>
  <si>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</si>
  <si>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</si>
  <si>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</si>
  <si>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</si>
  <si>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</si>
  <si>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</si>
  <si>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</si>
  <si>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</si>
  <si>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</si>
  <si>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</si>
  <si>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</si>
  <si>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</si>
  <si>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</si>
  <si>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</si>
  <si>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</si>
  <si>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</si>
  <si>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</si>
  <si>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</si>
  <si>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</si>
  <si>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</si>
  <si>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</si>
  <si>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</si>
  <si>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</si>
  <si>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</si>
  <si>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</si>
  <si>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</si>
  <si>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</si>
  <si>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</si>
  <si>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</si>
  <si>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</si>
  <si>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</si>
  <si>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</si>
  <si>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</si>
  <si>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</si>
  <si>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</si>
  <si>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</si>
  <si>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</si>
  <si>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</si>
  <si>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</si>
  <si>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</si>
  <si>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</si>
  <si>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</si>
  <si>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</si>
  <si>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</si>
  <si>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</si>
  <si>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</si>
  <si>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</si>
  <si>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</si>
  <si>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</si>
  <si>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</si>
  <si>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</si>
  <si>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</si>
  <si>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</si>
  <si>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</si>
  <si>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</si>
  <si>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</si>
  <si>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</si>
  <si>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</si>
  <si>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</si>
  <si>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</si>
  <si>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</si>
  <si>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</si>
  <si>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</si>
  <si>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</si>
  <si>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</si>
  <si>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</si>
  <si>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</si>
  <si>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</si>
  <si>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</si>
  <si>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</si>
  <si>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</si>
  <si>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</si>
  <si>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</si>
  <si>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</si>
  <si>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</si>
  <si>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</si>
  <si>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</si>
  <si>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</si>
  <si>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</si>
  <si>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</si>
  <si>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</si>
  <si>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</si>
  <si>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</si>
  <si>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</si>
  <si>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</si>
  <si>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</si>
  <si>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</si>
  <si>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</si>
  <si>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</si>
  <si>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</si>
  <si>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</si>
  <si>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</si>
  <si>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</si>
  <si>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</si>
  <si>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</si>
  <si>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</si>
  <si>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</si>
  <si>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</si>
  <si>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</si>
  <si>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</si>
  <si>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</si>
  <si>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</si>
  <si>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</si>
  <si>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</si>
  <si>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</si>
  <si>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</si>
  <si>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</si>
  <si>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</si>
  <si>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</si>
  <si>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</si>
  <si>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</si>
  <si>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</si>
  <si>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</si>
  <si>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</si>
  <si>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</si>
  <si>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</si>
  <si>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</si>
  <si>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</si>
  <si>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</si>
  <si>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</si>
  <si>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</si>
  <si>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</si>
  <si>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</si>
  <si>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</si>
  <si>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</si>
  <si>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</si>
  <si>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</si>
  <si>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</si>
  <si>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</si>
  <si>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</si>
  <si>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</si>
  <si>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</si>
  <si>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</si>
  <si>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</si>
  <si>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</si>
  <si>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</si>
  <si>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</si>
  <si>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</si>
  <si>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</si>
  <si>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</si>
  <si>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</si>
  <si>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</si>
  <si>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</si>
  <si>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</si>
  <si>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</si>
  <si>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</si>
  <si>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</si>
  <si>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</si>
  <si>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</si>
  <si>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</si>
  <si>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</si>
  <si>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</si>
  <si>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</si>
  <si>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</si>
  <si>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</si>
  <si>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</si>
  <si>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</si>
  <si>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</si>
  <si>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</si>
  <si>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</si>
  <si>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</si>
  <si>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</si>
  <si>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</si>
  <si>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</si>
  <si>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</si>
  <si>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</si>
  <si>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</si>
  <si>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</si>
  <si>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</si>
  <si>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</si>
  <si>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</si>
  <si>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</si>
  <si>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</si>
  <si>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</si>
  <si>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</si>
  <si>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</si>
  <si>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</si>
  <si>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</si>
  <si>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</si>
  <si>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</si>
  <si>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</si>
  <si>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</si>
  <si>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</si>
  <si>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</si>
  <si>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</si>
  <si>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</si>
  <si>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</si>
  <si>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</si>
  <si>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</si>
  <si>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</si>
  <si>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</si>
  <si>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</si>
  <si>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</si>
  <si>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</si>
  <si>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</si>
  <si>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</si>
  <si>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</si>
  <si>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</si>
  <si>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</si>
  <si>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</si>
  <si>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</si>
  <si>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</si>
  <si>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</si>
  <si>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</si>
  <si>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</si>
  <si>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</si>
  <si>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</si>
  <si>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</si>
  <si>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</si>
  <si>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</si>
  <si>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</si>
  <si>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</si>
  <si>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</si>
  <si>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</si>
  <si>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</si>
  <si>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</si>
  <si>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</si>
  <si>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</si>
  <si>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</si>
  <si>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</si>
  <si>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</si>
  <si>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</si>
  <si>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</si>
  <si>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</si>
  <si>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</si>
  <si>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</si>
  <si>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</si>
  <si>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</si>
  <si>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</si>
  <si>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</si>
  <si>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</si>
  <si>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</si>
  <si>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412</t>
  </si>
  <si>
    <t>310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</si>
  <si>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</si>
  <si>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</si>
  <si>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</si>
  <si>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</si>
  <si>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325</t>
  </si>
  <si>
    <t>99900S4220</t>
  </si>
  <si>
    <t>Расходы за счет средств резервного фонда Правительства Ростовской области в рамках непрограммного направления деятельности органов местного самоуправления (софинансирование)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</si>
  <si>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</si>
  <si>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</si>
  <si>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</si>
  <si>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</si>
  <si>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</si>
  <si>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</si>
  <si>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</si>
  <si>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</si>
  <si>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</si>
  <si>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</si>
  <si>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</si>
  <si>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</si>
  <si>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</si>
  <si>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</si>
  <si>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</si>
  <si>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</si>
  <si>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</si>
  <si>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</si>
  <si>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</si>
  <si>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</si>
  <si>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</si>
  <si>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</si>
  <si>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</si>
  <si>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</si>
  <si>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</si>
  <si>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</si>
  <si>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</si>
  <si>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</si>
  <si>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</si>
  <si>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</si>
  <si>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21 г</t>
  </si>
  <si>
    <t>2 02 16001 10 0000 150</t>
  </si>
  <si>
    <t>2 02 16001 00 0000 150</t>
  </si>
  <si>
    <t>2 02 16000 00 0000 150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</si>
  <si>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</si>
  <si>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поселений на выравнивание бюджетной обеспеченности из бюджетов муниципальных районов</t>
  </si>
  <si>
    <t>0106</t>
  </si>
  <si>
    <t> 0314</t>
  </si>
  <si>
    <t>0314</t>
  </si>
  <si>
    <t>Штрафы за нарушение законодательства о налогах и сборах, законодательства о страховых взносах</t>
  </si>
  <si>
    <t xml:space="preserve"> Коммунальные услуги</t>
  </si>
  <si>
    <t> Бюджетные инвестиции (Увеличение стоимости материальных запасов)</t>
  </si>
  <si>
    <t xml:space="preserve">Расходы за счет средств резервного фонда Правительства Ростовской области в рамках подпрограммы "Развитие культуры"  муниципальной программы "Развитие культуры" для МБУК "СДК п.Красный сад" </t>
  </si>
  <si>
    <t>ноября</t>
  </si>
  <si>
    <t>01.11.2021</t>
  </si>
  <si>
    <t>Н.П.Пивненко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</si>
</sst>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6" fillId="0" borderId="10" xfId="53" applyFont="1" applyFill="1" applyBorder="1" applyAlignment="1">
      <alignment wrapText="1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horizontal="left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>
      <alignment/>
      <protection/>
    </xf>
    <xf numFmtId="0" fontId="6" fillId="0" borderId="24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28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29" xfId="53" applyFont="1" applyFill="1" applyBorder="1" applyAlignment="1">
      <alignment horizontal="center" vertical="top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0" fontId="7" fillId="0" borderId="31" xfId="53" applyFont="1" applyFill="1" applyBorder="1" applyAlignment="1">
      <alignment horizontal="center"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49" fontId="7" fillId="0" borderId="35" xfId="53" applyNumberFormat="1" applyFont="1" applyFill="1" applyBorder="1" applyAlignment="1">
      <alignment horizontal="center"/>
      <protection/>
    </xf>
    <xf numFmtId="49" fontId="7" fillId="0" borderId="36" xfId="53" applyNumberFormat="1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14" fillId="0" borderId="23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8" fillId="0" borderId="10" xfId="53" applyNumberFormat="1" applyFont="1" applyFill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0" fontId="6" fillId="0" borderId="10" xfId="53" applyFont="1" applyBorder="1" applyAlignment="1">
      <alignment horizont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6" fillId="0" borderId="13" xfId="53" applyFont="1" applyBorder="1" applyAlignment="1">
      <alignment horizontal="center"/>
      <protection/>
    </xf>
    <xf numFmtId="0" fontId="6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9"/>
  <sheetViews>
    <sheetView tabSelected="1" view="pageBreakPreview" zoomScale="60" zoomScaleNormal="75" workbookViewId="0" topLeftCell="A1">
      <selection activeCell="BI6" sqref="BI6:CD6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93" t="s">
        <v>316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91" t="s">
        <v>359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55"/>
      <c r="ES2" s="55"/>
      <c r="ET2" s="185" t="s">
        <v>315</v>
      </c>
      <c r="EU2" s="186"/>
      <c r="EV2" s="186"/>
      <c r="EW2" s="186"/>
      <c r="EX2" s="186"/>
      <c r="EY2" s="186"/>
      <c r="EZ2" s="186"/>
      <c r="FA2" s="186"/>
      <c r="FB2" s="186"/>
      <c r="FC2" s="186"/>
      <c r="FD2" s="186"/>
      <c r="FE2" s="186"/>
      <c r="FF2" s="186"/>
      <c r="FG2" s="186"/>
      <c r="FH2" s="186"/>
      <c r="FI2" s="186"/>
      <c r="FJ2" s="187"/>
    </row>
    <row r="3" spans="1:166" s="35" customFormat="1" ht="27.75" customHeight="1">
      <c r="A3" s="191" t="s">
        <v>360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94"/>
      <c r="EL3" s="94"/>
      <c r="EM3" s="94"/>
      <c r="EN3" s="94"/>
      <c r="EO3" s="94"/>
      <c r="EP3" s="94"/>
      <c r="EQ3" s="94"/>
      <c r="ER3" s="55"/>
      <c r="ES3" s="55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7"/>
    </row>
    <row r="4" spans="1:166" s="35" customFormat="1" ht="27.7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192" t="s">
        <v>361</v>
      </c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55"/>
      <c r="ES4" s="55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7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314</v>
      </c>
      <c r="ER5" s="55"/>
      <c r="ES5" s="55"/>
      <c r="ET5" s="188" t="s">
        <v>319</v>
      </c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90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0"/>
      <c r="BC6" s="80"/>
      <c r="BD6" s="80"/>
      <c r="BE6" s="80"/>
      <c r="BF6" s="80"/>
      <c r="BG6" s="80"/>
      <c r="BH6" s="81" t="s">
        <v>313</v>
      </c>
      <c r="BI6" s="195" t="s">
        <v>497</v>
      </c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7">
        <v>2021</v>
      </c>
      <c r="CF6" s="197"/>
      <c r="CG6" s="197"/>
      <c r="CH6" s="197"/>
      <c r="CI6" s="197"/>
      <c r="CJ6" s="198" t="s">
        <v>312</v>
      </c>
      <c r="CK6" s="198"/>
      <c r="CL6" s="80"/>
      <c r="CM6" s="79"/>
      <c r="CN6" s="79"/>
      <c r="CO6" s="79"/>
      <c r="CP6" s="79"/>
      <c r="CQ6" s="55"/>
      <c r="CR6" s="55"/>
      <c r="CS6" s="55"/>
      <c r="CT6" s="55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311</v>
      </c>
      <c r="ER6" s="55"/>
      <c r="ES6" s="55"/>
      <c r="ET6" s="175" t="s">
        <v>498</v>
      </c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7"/>
    </row>
    <row r="7" spans="1:166" s="35" customFormat="1" ht="24" customHeight="1">
      <c r="A7" s="181" t="s">
        <v>362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80"/>
      <c r="BD7" s="80"/>
      <c r="BE7" s="80"/>
      <c r="BF7" s="80"/>
      <c r="BG7" s="80"/>
      <c r="BH7" s="81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81"/>
      <c r="CF7" s="81"/>
      <c r="CG7" s="81"/>
      <c r="CH7" s="81"/>
      <c r="CI7" s="81"/>
      <c r="CJ7" s="96"/>
      <c r="CK7" s="96"/>
      <c r="CL7" s="80"/>
      <c r="CM7" s="79"/>
      <c r="CN7" s="79"/>
      <c r="CO7" s="79"/>
      <c r="CP7" s="79"/>
      <c r="CQ7" s="55"/>
      <c r="CR7" s="55"/>
      <c r="CS7" s="55"/>
      <c r="CT7" s="55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8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100"/>
    </row>
    <row r="8" spans="1:166" s="35" customFormat="1" ht="24" customHeight="1">
      <c r="A8" s="181" t="s">
        <v>363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80"/>
      <c r="BD8" s="80"/>
      <c r="BE8" s="80"/>
      <c r="BF8" s="80"/>
      <c r="BG8" s="80"/>
      <c r="BH8" s="81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81"/>
      <c r="CF8" s="81"/>
      <c r="CG8" s="81"/>
      <c r="CH8" s="81"/>
      <c r="CI8" s="81"/>
      <c r="CJ8" s="96"/>
      <c r="CK8" s="96"/>
      <c r="CL8" s="80"/>
      <c r="CM8" s="79"/>
      <c r="CN8" s="79"/>
      <c r="CO8" s="79"/>
      <c r="CP8" s="79"/>
      <c r="CQ8" s="55"/>
      <c r="CR8" s="55"/>
      <c r="CS8" s="55"/>
      <c r="CT8" s="55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8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100"/>
    </row>
    <row r="9" spans="1:166" s="35" customFormat="1" ht="24" customHeight="1">
      <c r="A9" s="181" t="s">
        <v>363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80"/>
      <c r="BD9" s="80"/>
      <c r="BE9" s="80"/>
      <c r="BF9" s="80"/>
      <c r="BG9" s="80"/>
      <c r="BH9" s="81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81"/>
      <c r="CF9" s="81"/>
      <c r="CG9" s="81"/>
      <c r="CH9" s="81"/>
      <c r="CI9" s="81"/>
      <c r="CJ9" s="96"/>
      <c r="CK9" s="96"/>
      <c r="CL9" s="80"/>
      <c r="CM9" s="79"/>
      <c r="CN9" s="79"/>
      <c r="CO9" s="79"/>
      <c r="CP9" s="79"/>
      <c r="CQ9" s="55"/>
      <c r="CR9" s="55"/>
      <c r="CS9" s="55"/>
      <c r="CT9" s="55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8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100"/>
    </row>
    <row r="10" spans="1:166" s="35" customFormat="1" ht="24" customHeight="1">
      <c r="A10" s="181" t="s">
        <v>364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55"/>
      <c r="BD10" s="55"/>
      <c r="BE10" s="196" t="s">
        <v>310</v>
      </c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309</v>
      </c>
      <c r="ER10" s="55"/>
      <c r="ES10" s="55"/>
      <c r="ET10" s="168" t="s">
        <v>308</v>
      </c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70"/>
    </row>
    <row r="11" spans="1:166" s="35" customFormat="1" ht="32.25" customHeight="1">
      <c r="A11" s="57" t="s">
        <v>307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99" t="s">
        <v>306</v>
      </c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5" t="s">
        <v>366</v>
      </c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7"/>
    </row>
    <row r="12" spans="1:166" s="35" customFormat="1" ht="29.25" customHeight="1">
      <c r="A12" s="57" t="s">
        <v>365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5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7"/>
    </row>
    <row r="13" spans="1:166" s="35" customFormat="1" ht="27" customHeight="1" thickBot="1">
      <c r="A13" s="57" t="s">
        <v>305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304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303</v>
      </c>
      <c r="ER13" s="55"/>
      <c r="ES13" s="55"/>
      <c r="ET13" s="178">
        <v>383</v>
      </c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80"/>
    </row>
    <row r="14" spans="1:166" s="35" customFormat="1" ht="29.25" customHeight="1">
      <c r="A14" s="145" t="s">
        <v>302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7"/>
    </row>
    <row r="15" spans="1:167" s="35" customFormat="1" ht="19.5" customHeight="1">
      <c r="A15" s="148" t="s">
        <v>158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50"/>
      <c r="AN15" s="148" t="s">
        <v>157</v>
      </c>
      <c r="AO15" s="149"/>
      <c r="AP15" s="149"/>
      <c r="AQ15" s="149"/>
      <c r="AR15" s="149"/>
      <c r="AS15" s="150"/>
      <c r="AT15" s="154" t="s">
        <v>367</v>
      </c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6"/>
      <c r="BJ15" s="154" t="s">
        <v>368</v>
      </c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6"/>
      <c r="CF15" s="166" t="s">
        <v>156</v>
      </c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5"/>
      <c r="ET15" s="167" t="s">
        <v>155</v>
      </c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38"/>
    </row>
    <row r="16" spans="1:167" s="35" customFormat="1" ht="75.75" customHeight="1">
      <c r="A16" s="151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3"/>
      <c r="AN16" s="151"/>
      <c r="AO16" s="152"/>
      <c r="AP16" s="152"/>
      <c r="AQ16" s="152"/>
      <c r="AR16" s="152"/>
      <c r="AS16" s="153"/>
      <c r="AT16" s="157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9"/>
      <c r="BJ16" s="157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9"/>
      <c r="CF16" s="164" t="s">
        <v>369</v>
      </c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5"/>
      <c r="CW16" s="166" t="s">
        <v>154</v>
      </c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5"/>
      <c r="DN16" s="166" t="s">
        <v>153</v>
      </c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5"/>
      <c r="EE16" s="166" t="s">
        <v>152</v>
      </c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5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38"/>
    </row>
    <row r="17" spans="1:167" s="35" customFormat="1" ht="16.5" customHeight="1">
      <c r="A17" s="160">
        <v>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2"/>
      <c r="AN17" s="160">
        <v>2</v>
      </c>
      <c r="AO17" s="161"/>
      <c r="AP17" s="161"/>
      <c r="AQ17" s="161"/>
      <c r="AR17" s="161"/>
      <c r="AS17" s="162"/>
      <c r="AT17" s="160">
        <v>3</v>
      </c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2"/>
      <c r="BJ17" s="160">
        <v>4</v>
      </c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2"/>
      <c r="CF17" s="160">
        <v>5</v>
      </c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2"/>
      <c r="CW17" s="160">
        <v>6</v>
      </c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2"/>
      <c r="DN17" s="160">
        <v>7</v>
      </c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2"/>
      <c r="EE17" s="160">
        <v>8</v>
      </c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2"/>
      <c r="ET17" s="163">
        <v>9</v>
      </c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38"/>
    </row>
    <row r="18" spans="1:167" s="45" customFormat="1" ht="29.25" customHeight="1">
      <c r="A18" s="172" t="s">
        <v>301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4"/>
      <c r="AN18" s="120" t="s">
        <v>300</v>
      </c>
      <c r="AO18" s="120"/>
      <c r="AP18" s="120"/>
      <c r="AQ18" s="120"/>
      <c r="AR18" s="120"/>
      <c r="AS18" s="120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22">
        <f>BJ20+BJ112</f>
        <v>17143400</v>
      </c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>
        <f>CF20+CF112</f>
        <v>17393065.84</v>
      </c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5">
        <f>CF18</f>
        <v>17393065.84</v>
      </c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50"/>
    </row>
    <row r="19" spans="1:167" s="35" customFormat="1" ht="15" customHeight="1">
      <c r="A19" s="124" t="s">
        <v>150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17" t="s">
        <v>299</v>
      </c>
      <c r="AO19" s="117"/>
      <c r="AP19" s="117"/>
      <c r="AQ19" s="117"/>
      <c r="AR19" s="117"/>
      <c r="AS19" s="117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38"/>
    </row>
    <row r="20" spans="1:167" s="45" customFormat="1" ht="24" customHeight="1">
      <c r="A20" s="119" t="s">
        <v>298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20"/>
      <c r="AO20" s="120"/>
      <c r="AP20" s="120"/>
      <c r="AQ20" s="120"/>
      <c r="AR20" s="120"/>
      <c r="AS20" s="120"/>
      <c r="AT20" s="144" t="s">
        <v>297</v>
      </c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22">
        <f>BJ21+BJ67+BJ86+BJ90+BJ95+BJ99+BJ42+BJ104+BJ36</f>
        <v>5361500</v>
      </c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>
        <f>CF21+CF42+CF67+CF86+CF95+CF99</f>
        <v>7050295.73</v>
      </c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5">
        <f aca="true" t="shared" si="0" ref="EE20:EE53">CF20</f>
        <v>7050295.73</v>
      </c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50"/>
    </row>
    <row r="21" spans="1:167" s="45" customFormat="1" ht="26.25" customHeight="1">
      <c r="A21" s="132" t="s">
        <v>296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20"/>
      <c r="AO21" s="120"/>
      <c r="AP21" s="120"/>
      <c r="AQ21" s="120"/>
      <c r="AR21" s="120"/>
      <c r="AS21" s="120"/>
      <c r="AT21" s="144" t="s">
        <v>295</v>
      </c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22">
        <f>BJ22</f>
        <v>471300</v>
      </c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>
        <f>CF22</f>
        <v>973413.51</v>
      </c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5">
        <f t="shared" si="0"/>
        <v>973413.51</v>
      </c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53"/>
      <c r="FJ21" s="53"/>
      <c r="FK21" s="50"/>
    </row>
    <row r="22" spans="1:167" s="45" customFormat="1" ht="27.75" customHeight="1">
      <c r="A22" s="132" t="s">
        <v>283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20"/>
      <c r="AO22" s="120"/>
      <c r="AP22" s="120"/>
      <c r="AQ22" s="120"/>
      <c r="AR22" s="120"/>
      <c r="AS22" s="120"/>
      <c r="AT22" s="144" t="s">
        <v>294</v>
      </c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22">
        <f>BJ23</f>
        <v>471300</v>
      </c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>
        <f>CF23+CF32+CF28</f>
        <v>973413.51</v>
      </c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5">
        <f t="shared" si="0"/>
        <v>973413.51</v>
      </c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53"/>
      <c r="FI22" s="53"/>
      <c r="FJ22" s="53"/>
      <c r="FK22" s="50"/>
    </row>
    <row r="23" spans="1:167" s="45" customFormat="1" ht="27.75" customHeight="1">
      <c r="A23" s="119" t="s">
        <v>283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20"/>
      <c r="AO23" s="120"/>
      <c r="AP23" s="120"/>
      <c r="AQ23" s="120"/>
      <c r="AR23" s="120"/>
      <c r="AS23" s="120"/>
      <c r="AT23" s="144" t="s">
        <v>293</v>
      </c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22">
        <v>471300</v>
      </c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>
        <f>CF24+CF25+CF26+CF27</f>
        <v>891453.27</v>
      </c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25">
        <f t="shared" si="0"/>
        <v>891453.27</v>
      </c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50"/>
    </row>
    <row r="24" spans="1:170" s="35" customFormat="1" ht="27.75" customHeight="1">
      <c r="A24" s="110" t="s">
        <v>283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7"/>
      <c r="AO24" s="117"/>
      <c r="AP24" s="117"/>
      <c r="AQ24" s="117"/>
      <c r="AR24" s="117"/>
      <c r="AS24" s="117"/>
      <c r="AT24" s="171" t="s">
        <v>292</v>
      </c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11">
        <v>0</v>
      </c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>
        <v>890852.88</v>
      </c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6">
        <f t="shared" si="0"/>
        <v>890852.88</v>
      </c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38"/>
      <c r="FN24" s="38"/>
    </row>
    <row r="25" spans="1:170" s="35" customFormat="1" ht="27.75" customHeight="1">
      <c r="A25" s="110" t="s">
        <v>283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7"/>
      <c r="AO25" s="117"/>
      <c r="AP25" s="117"/>
      <c r="AQ25" s="117"/>
      <c r="AR25" s="117"/>
      <c r="AS25" s="117"/>
      <c r="AT25" s="171" t="s">
        <v>291</v>
      </c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11">
        <v>0</v>
      </c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>
        <v>451.25</v>
      </c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6">
        <f t="shared" si="0"/>
        <v>451.25</v>
      </c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38"/>
      <c r="FN25" s="38"/>
    </row>
    <row r="26" spans="1:170" s="35" customFormat="1" ht="27.75" customHeight="1">
      <c r="A26" s="110" t="s">
        <v>283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7"/>
      <c r="AO26" s="117"/>
      <c r="AP26" s="117"/>
      <c r="AQ26" s="117"/>
      <c r="AR26" s="117"/>
      <c r="AS26" s="117"/>
      <c r="AT26" s="171" t="s">
        <v>290</v>
      </c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11">
        <v>0</v>
      </c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>
        <v>149.14</v>
      </c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6">
        <f t="shared" si="0"/>
        <v>149.14</v>
      </c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38"/>
      <c r="FN26" s="38"/>
    </row>
    <row r="27" spans="1:170" s="35" customFormat="1" ht="27.75" customHeight="1">
      <c r="A27" s="110" t="s">
        <v>283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7"/>
      <c r="AO27" s="117"/>
      <c r="AP27" s="117"/>
      <c r="AQ27" s="117"/>
      <c r="AR27" s="117"/>
      <c r="AS27" s="117"/>
      <c r="AT27" s="171" t="s">
        <v>370</v>
      </c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11">
        <v>0</v>
      </c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>
        <v>0</v>
      </c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6">
        <f>CF27</f>
        <v>0</v>
      </c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38"/>
      <c r="FN27" s="38"/>
    </row>
    <row r="28" spans="1:170" s="45" customFormat="1" ht="24" customHeight="1">
      <c r="A28" s="119" t="s">
        <v>283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20"/>
      <c r="AO28" s="120"/>
      <c r="AP28" s="120"/>
      <c r="AQ28" s="120"/>
      <c r="AR28" s="120"/>
      <c r="AS28" s="120"/>
      <c r="AT28" s="144" t="s">
        <v>289</v>
      </c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22">
        <v>0</v>
      </c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>
        <f>CF31+CF30+CF29</f>
        <v>30838.579999999998</v>
      </c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5">
        <f t="shared" si="0"/>
        <v>30838.579999999998</v>
      </c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50"/>
      <c r="FN28" s="50"/>
    </row>
    <row r="29" spans="1:170" s="35" customFormat="1" ht="24" customHeight="1">
      <c r="A29" s="110" t="s">
        <v>283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7"/>
      <c r="AO29" s="117"/>
      <c r="AP29" s="117"/>
      <c r="AQ29" s="117"/>
      <c r="AR29" s="117"/>
      <c r="AS29" s="117"/>
      <c r="AT29" s="171" t="s">
        <v>288</v>
      </c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11">
        <v>0</v>
      </c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>
        <v>30770.28</v>
      </c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6">
        <f t="shared" si="0"/>
        <v>30770.28</v>
      </c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38"/>
      <c r="FN29" s="38"/>
    </row>
    <row r="30" spans="1:170" s="35" customFormat="1" ht="24" customHeight="1">
      <c r="A30" s="110" t="s">
        <v>283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7"/>
      <c r="AO30" s="117"/>
      <c r="AP30" s="117"/>
      <c r="AQ30" s="117"/>
      <c r="AR30" s="117"/>
      <c r="AS30" s="117"/>
      <c r="AT30" s="171" t="s">
        <v>349</v>
      </c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11">
        <v>0</v>
      </c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>
        <v>8.3</v>
      </c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6">
        <f>CF30</f>
        <v>8.3</v>
      </c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38"/>
      <c r="FN30" s="38"/>
    </row>
    <row r="31" spans="1:170" s="35" customFormat="1" ht="24" customHeight="1">
      <c r="A31" s="110" t="s">
        <v>283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7"/>
      <c r="AO31" s="117"/>
      <c r="AP31" s="117"/>
      <c r="AQ31" s="117"/>
      <c r="AR31" s="117"/>
      <c r="AS31" s="117"/>
      <c r="AT31" s="171" t="s">
        <v>287</v>
      </c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11">
        <v>0</v>
      </c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>
        <v>60</v>
      </c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6">
        <f t="shared" si="0"/>
        <v>60</v>
      </c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38"/>
      <c r="FN31" s="38"/>
    </row>
    <row r="32" spans="1:170" s="45" customFormat="1" ht="24" customHeight="1">
      <c r="A32" s="119" t="s">
        <v>283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20"/>
      <c r="AO32" s="120"/>
      <c r="AP32" s="120"/>
      <c r="AQ32" s="120"/>
      <c r="AR32" s="120"/>
      <c r="AS32" s="120"/>
      <c r="AT32" s="144" t="s">
        <v>286</v>
      </c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22">
        <v>0</v>
      </c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>
        <f>CF33+CF34+CF35</f>
        <v>51121.66</v>
      </c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5">
        <f t="shared" si="0"/>
        <v>51121.66</v>
      </c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50"/>
      <c r="FN32" s="50"/>
    </row>
    <row r="33" spans="1:170" s="35" customFormat="1" ht="26.25" customHeight="1">
      <c r="A33" s="110" t="s">
        <v>283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7"/>
      <c r="AO33" s="117"/>
      <c r="AP33" s="117"/>
      <c r="AQ33" s="117"/>
      <c r="AR33" s="117"/>
      <c r="AS33" s="117"/>
      <c r="AT33" s="171" t="s">
        <v>285</v>
      </c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11">
        <v>0</v>
      </c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>
        <v>47143.22</v>
      </c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6">
        <f t="shared" si="0"/>
        <v>47143.22</v>
      </c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38"/>
      <c r="FN33" s="38"/>
    </row>
    <row r="34" spans="1:170" s="35" customFormat="1" ht="27" customHeight="1">
      <c r="A34" s="110" t="s">
        <v>283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7"/>
      <c r="AO34" s="117"/>
      <c r="AP34" s="117"/>
      <c r="AQ34" s="117"/>
      <c r="AR34" s="117"/>
      <c r="AS34" s="117"/>
      <c r="AT34" s="171" t="s">
        <v>284</v>
      </c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11">
        <v>0</v>
      </c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>
        <v>3750.26</v>
      </c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6">
        <f t="shared" si="0"/>
        <v>3750.26</v>
      </c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38"/>
      <c r="FN34" s="38"/>
    </row>
    <row r="35" spans="1:170" s="35" customFormat="1" ht="24" customHeight="1">
      <c r="A35" s="110" t="s">
        <v>283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7"/>
      <c r="AO35" s="117"/>
      <c r="AP35" s="117"/>
      <c r="AQ35" s="117"/>
      <c r="AR35" s="117"/>
      <c r="AS35" s="117"/>
      <c r="AT35" s="171" t="s">
        <v>282</v>
      </c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11">
        <v>0</v>
      </c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>
        <v>228.18</v>
      </c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6">
        <f t="shared" si="0"/>
        <v>228.18</v>
      </c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38"/>
      <c r="FN35" s="38"/>
    </row>
    <row r="36" spans="1:170" s="45" customFormat="1" ht="38.25" customHeight="1" hidden="1">
      <c r="A36" s="119" t="s">
        <v>281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20"/>
      <c r="AO36" s="120"/>
      <c r="AP36" s="120"/>
      <c r="AQ36" s="120"/>
      <c r="AR36" s="120"/>
      <c r="AS36" s="120"/>
      <c r="AT36" s="121" t="s">
        <v>280</v>
      </c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2">
        <f>BJ37</f>
        <v>0</v>
      </c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>
        <f>CF37</f>
        <v>0</v>
      </c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5">
        <f t="shared" si="0"/>
        <v>0</v>
      </c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50"/>
      <c r="FN36" s="50"/>
    </row>
    <row r="37" spans="1:170" s="35" customFormat="1" ht="27.75" customHeight="1" hidden="1">
      <c r="A37" s="110" t="s">
        <v>279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7"/>
      <c r="AO37" s="117"/>
      <c r="AP37" s="117"/>
      <c r="AQ37" s="117"/>
      <c r="AR37" s="117"/>
      <c r="AS37" s="117"/>
      <c r="AT37" s="118" t="s">
        <v>278</v>
      </c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1">
        <f>BJ38+BJ39+BJ40+BJ41</f>
        <v>0</v>
      </c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>
        <f>CF38+CF39+CF40+CF41</f>
        <v>0</v>
      </c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6">
        <f t="shared" si="0"/>
        <v>0</v>
      </c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38"/>
      <c r="FN37" s="38"/>
    </row>
    <row r="38" spans="1:170" s="35" customFormat="1" ht="28.5" customHeight="1" hidden="1">
      <c r="A38" s="110" t="s">
        <v>277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7"/>
      <c r="AO38" s="117"/>
      <c r="AP38" s="117"/>
      <c r="AQ38" s="117"/>
      <c r="AR38" s="117"/>
      <c r="AS38" s="117"/>
      <c r="AT38" s="118" t="s">
        <v>276</v>
      </c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1">
        <v>0</v>
      </c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>
        <v>0</v>
      </c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6">
        <f t="shared" si="0"/>
        <v>0</v>
      </c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38"/>
      <c r="FN38" s="38"/>
    </row>
    <row r="39" spans="1:170" s="35" customFormat="1" ht="26.25" customHeight="1" hidden="1">
      <c r="A39" s="110" t="s">
        <v>275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7"/>
      <c r="AO39" s="117"/>
      <c r="AP39" s="117"/>
      <c r="AQ39" s="117"/>
      <c r="AR39" s="117"/>
      <c r="AS39" s="117"/>
      <c r="AT39" s="118" t="s">
        <v>274</v>
      </c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1">
        <v>0</v>
      </c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>
        <v>0</v>
      </c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6">
        <f t="shared" si="0"/>
        <v>0</v>
      </c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38"/>
      <c r="FN39" s="38"/>
    </row>
    <row r="40" spans="1:170" s="35" customFormat="1" ht="26.25" customHeight="1" hidden="1">
      <c r="A40" s="110" t="s">
        <v>273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7"/>
      <c r="AO40" s="117"/>
      <c r="AP40" s="117"/>
      <c r="AQ40" s="117"/>
      <c r="AR40" s="117"/>
      <c r="AS40" s="117"/>
      <c r="AT40" s="118" t="s">
        <v>272</v>
      </c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1">
        <v>0</v>
      </c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>
        <v>0</v>
      </c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6">
        <f t="shared" si="0"/>
        <v>0</v>
      </c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38"/>
      <c r="FN40" s="38"/>
    </row>
    <row r="41" spans="1:170" s="35" customFormat="1" ht="27" customHeight="1" hidden="1">
      <c r="A41" s="110" t="s">
        <v>271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7"/>
      <c r="AO41" s="117"/>
      <c r="AP41" s="117"/>
      <c r="AQ41" s="117"/>
      <c r="AR41" s="117"/>
      <c r="AS41" s="117"/>
      <c r="AT41" s="118" t="s">
        <v>270</v>
      </c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1">
        <v>0</v>
      </c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>
        <v>0</v>
      </c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6">
        <f t="shared" si="0"/>
        <v>0</v>
      </c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38"/>
      <c r="FN41" s="38"/>
    </row>
    <row r="42" spans="1:167" s="35" customFormat="1" ht="23.25" customHeight="1">
      <c r="A42" s="135" t="s">
        <v>269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20"/>
      <c r="AO42" s="120"/>
      <c r="AP42" s="120"/>
      <c r="AQ42" s="120"/>
      <c r="AR42" s="120"/>
      <c r="AS42" s="120"/>
      <c r="AT42" s="121" t="s">
        <v>268</v>
      </c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2">
        <f>BJ43+BJ62</f>
        <v>210000</v>
      </c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>
        <f>CF62</f>
        <v>355400.4</v>
      </c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25">
        <f t="shared" si="0"/>
        <v>355400.4</v>
      </c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52"/>
      <c r="FJ42" s="52"/>
      <c r="FK42" s="38"/>
    </row>
    <row r="43" spans="1:175" s="35" customFormat="1" ht="34.5" customHeight="1" hidden="1">
      <c r="A43" s="119" t="s">
        <v>267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20"/>
      <c r="AO43" s="120"/>
      <c r="AP43" s="120"/>
      <c r="AQ43" s="120"/>
      <c r="AR43" s="120"/>
      <c r="AS43" s="120"/>
      <c r="AT43" s="121" t="s">
        <v>266</v>
      </c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2">
        <v>0</v>
      </c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>
        <f>CF44+CF50+CF59</f>
        <v>0</v>
      </c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25">
        <f t="shared" si="0"/>
        <v>0</v>
      </c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52"/>
      <c r="FJ43" s="52"/>
      <c r="FK43" s="38"/>
      <c r="FS43" s="38"/>
    </row>
    <row r="44" spans="1:167" s="45" customFormat="1" ht="39.75" customHeight="1" hidden="1">
      <c r="A44" s="119" t="s">
        <v>263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20"/>
      <c r="AO44" s="120"/>
      <c r="AP44" s="120"/>
      <c r="AQ44" s="120"/>
      <c r="AR44" s="120"/>
      <c r="AS44" s="120"/>
      <c r="AT44" s="121" t="s">
        <v>265</v>
      </c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2">
        <f>BJ45+BJ46+BJ47</f>
        <v>0</v>
      </c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>
        <f>CF45+CF49</f>
        <v>0</v>
      </c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5">
        <f t="shared" si="0"/>
        <v>0</v>
      </c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50"/>
    </row>
    <row r="45" spans="1:167" s="35" customFormat="1" ht="33" customHeight="1" hidden="1">
      <c r="A45" s="110" t="s">
        <v>263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7"/>
      <c r="AO45" s="117"/>
      <c r="AP45" s="117"/>
      <c r="AQ45" s="117"/>
      <c r="AR45" s="117"/>
      <c r="AS45" s="117"/>
      <c r="AT45" s="118" t="s">
        <v>264</v>
      </c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1">
        <v>0</v>
      </c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>
        <f>CF46+CF47</f>
        <v>0</v>
      </c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6">
        <f t="shared" si="0"/>
        <v>0</v>
      </c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38"/>
    </row>
    <row r="46" spans="1:167" s="45" customFormat="1" ht="34.5" customHeight="1" hidden="1">
      <c r="A46" s="110" t="s">
        <v>263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20"/>
      <c r="AO46" s="211"/>
      <c r="AP46" s="211"/>
      <c r="AQ46" s="211"/>
      <c r="AR46" s="211"/>
      <c r="AS46" s="211"/>
      <c r="AT46" s="118" t="s">
        <v>262</v>
      </c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111">
        <v>0</v>
      </c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>
        <v>0</v>
      </c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16">
        <f t="shared" si="0"/>
        <v>0</v>
      </c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  <c r="FH46" s="53"/>
      <c r="FI46" s="53"/>
      <c r="FJ46" s="53"/>
      <c r="FK46" s="50"/>
    </row>
    <row r="47" spans="1:167" s="35" customFormat="1" ht="36.75" customHeight="1" hidden="1">
      <c r="A47" s="110" t="s">
        <v>260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20"/>
      <c r="AO47" s="120"/>
      <c r="AP47" s="120"/>
      <c r="AQ47" s="120"/>
      <c r="AR47" s="120"/>
      <c r="AS47" s="120"/>
      <c r="AT47" s="118" t="s">
        <v>261</v>
      </c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11">
        <v>0</v>
      </c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>
        <v>0</v>
      </c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2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112"/>
      <c r="DO47" s="200"/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116">
        <f t="shared" si="0"/>
        <v>0</v>
      </c>
      <c r="EF47" s="200"/>
      <c r="EG47" s="200"/>
      <c r="EH47" s="200"/>
      <c r="EI47" s="200"/>
      <c r="EJ47" s="200"/>
      <c r="EK47" s="200"/>
      <c r="EL47" s="200"/>
      <c r="EM47" s="200"/>
      <c r="EN47" s="200"/>
      <c r="EO47" s="200"/>
      <c r="EP47" s="200"/>
      <c r="EQ47" s="200"/>
      <c r="ER47" s="200"/>
      <c r="ES47" s="200"/>
      <c r="ET47" s="112"/>
      <c r="EU47" s="200"/>
      <c r="EV47" s="200"/>
      <c r="EW47" s="200"/>
      <c r="EX47" s="200"/>
      <c r="EY47" s="200"/>
      <c r="EZ47" s="200"/>
      <c r="FA47" s="200"/>
      <c r="FB47" s="200"/>
      <c r="FC47" s="200"/>
      <c r="FD47" s="200"/>
      <c r="FE47" s="200"/>
      <c r="FF47" s="200"/>
      <c r="FG47" s="200"/>
      <c r="FH47" s="52"/>
      <c r="FI47" s="52"/>
      <c r="FJ47" s="52"/>
      <c r="FK47" s="38"/>
    </row>
    <row r="48" spans="1:167" s="35" customFormat="1" ht="36.75" customHeight="1" hidden="1">
      <c r="A48" s="110" t="s">
        <v>260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20"/>
      <c r="AO48" s="120"/>
      <c r="AP48" s="120"/>
      <c r="AQ48" s="120"/>
      <c r="AR48" s="120"/>
      <c r="AS48" s="120"/>
      <c r="AT48" s="118" t="s">
        <v>259</v>
      </c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11">
        <v>0</v>
      </c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>
        <v>0</v>
      </c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2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112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116">
        <f t="shared" si="0"/>
        <v>0</v>
      </c>
      <c r="EF48" s="200"/>
      <c r="EG48" s="200"/>
      <c r="EH48" s="200"/>
      <c r="EI48" s="200"/>
      <c r="EJ48" s="200"/>
      <c r="EK48" s="200"/>
      <c r="EL48" s="200"/>
      <c r="EM48" s="200"/>
      <c r="EN48" s="200"/>
      <c r="EO48" s="200"/>
      <c r="EP48" s="200"/>
      <c r="EQ48" s="200"/>
      <c r="ER48" s="200"/>
      <c r="ES48" s="200"/>
      <c r="ET48" s="112"/>
      <c r="EU48" s="200"/>
      <c r="EV48" s="200"/>
      <c r="EW48" s="200"/>
      <c r="EX48" s="200"/>
      <c r="EY48" s="200"/>
      <c r="EZ48" s="200"/>
      <c r="FA48" s="200"/>
      <c r="FB48" s="200"/>
      <c r="FC48" s="200"/>
      <c r="FD48" s="200"/>
      <c r="FE48" s="200"/>
      <c r="FF48" s="200"/>
      <c r="FG48" s="200"/>
      <c r="FH48" s="52"/>
      <c r="FI48" s="52"/>
      <c r="FJ48" s="52"/>
      <c r="FK48" s="38"/>
    </row>
    <row r="49" spans="1:167" s="35" customFormat="1" ht="53.25" customHeight="1" hidden="1">
      <c r="A49" s="110" t="s">
        <v>258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20"/>
      <c r="AO49" s="120"/>
      <c r="AP49" s="120"/>
      <c r="AQ49" s="120"/>
      <c r="AR49" s="120"/>
      <c r="AS49" s="120"/>
      <c r="AT49" s="118" t="s">
        <v>257</v>
      </c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1">
        <v>0</v>
      </c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>
        <v>0</v>
      </c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2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112"/>
      <c r="DO49" s="200"/>
      <c r="DP49" s="200"/>
      <c r="DQ49" s="200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  <c r="ED49" s="200"/>
      <c r="EE49" s="116">
        <f t="shared" si="0"/>
        <v>0</v>
      </c>
      <c r="EF49" s="200"/>
      <c r="EG49" s="200"/>
      <c r="EH49" s="200"/>
      <c r="EI49" s="200"/>
      <c r="EJ49" s="200"/>
      <c r="EK49" s="200"/>
      <c r="EL49" s="200"/>
      <c r="EM49" s="200"/>
      <c r="EN49" s="200"/>
      <c r="EO49" s="200"/>
      <c r="EP49" s="200"/>
      <c r="EQ49" s="200"/>
      <c r="ER49" s="200"/>
      <c r="ES49" s="200"/>
      <c r="ET49" s="112"/>
      <c r="EU49" s="200"/>
      <c r="EV49" s="200"/>
      <c r="EW49" s="200"/>
      <c r="EX49" s="200"/>
      <c r="EY49" s="200"/>
      <c r="EZ49" s="200"/>
      <c r="FA49" s="200"/>
      <c r="FB49" s="200"/>
      <c r="FC49" s="200"/>
      <c r="FD49" s="200"/>
      <c r="FE49" s="200"/>
      <c r="FF49" s="200"/>
      <c r="FG49" s="200"/>
      <c r="FH49" s="52"/>
      <c r="FI49" s="52"/>
      <c r="FJ49" s="52"/>
      <c r="FK49" s="38"/>
    </row>
    <row r="50" spans="1:167" s="35" customFormat="1" ht="55.5" customHeight="1" hidden="1">
      <c r="A50" s="119" t="s">
        <v>256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20"/>
      <c r="AO50" s="120"/>
      <c r="AP50" s="120"/>
      <c r="AQ50" s="120"/>
      <c r="AR50" s="120"/>
      <c r="AS50" s="120"/>
      <c r="AT50" s="121" t="s">
        <v>255</v>
      </c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2">
        <f>BJ51</f>
        <v>0</v>
      </c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>
        <f>CF51+CF56</f>
        <v>0</v>
      </c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12"/>
      <c r="CX50" s="200"/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  <c r="DI50" s="200"/>
      <c r="DJ50" s="200"/>
      <c r="DK50" s="200"/>
      <c r="DL50" s="200"/>
      <c r="DM50" s="200"/>
      <c r="DN50" s="112"/>
      <c r="DO50" s="200"/>
      <c r="DP50" s="200"/>
      <c r="DQ50" s="200"/>
      <c r="DR50" s="200"/>
      <c r="DS50" s="200"/>
      <c r="DT50" s="200"/>
      <c r="DU50" s="200"/>
      <c r="DV50" s="200"/>
      <c r="DW50" s="200"/>
      <c r="DX50" s="200"/>
      <c r="DY50" s="200"/>
      <c r="DZ50" s="200"/>
      <c r="EA50" s="200"/>
      <c r="EB50" s="200"/>
      <c r="EC50" s="200"/>
      <c r="ED50" s="200"/>
      <c r="EE50" s="116">
        <f t="shared" si="0"/>
        <v>0</v>
      </c>
      <c r="EF50" s="200"/>
      <c r="EG50" s="200"/>
      <c r="EH50" s="200"/>
      <c r="EI50" s="200"/>
      <c r="EJ50" s="200"/>
      <c r="EK50" s="200"/>
      <c r="EL50" s="200"/>
      <c r="EM50" s="200"/>
      <c r="EN50" s="200"/>
      <c r="EO50" s="200"/>
      <c r="EP50" s="200"/>
      <c r="EQ50" s="200"/>
      <c r="ER50" s="200"/>
      <c r="ES50" s="200"/>
      <c r="ET50" s="112"/>
      <c r="EU50" s="200"/>
      <c r="EV50" s="200"/>
      <c r="EW50" s="200"/>
      <c r="EX50" s="200"/>
      <c r="EY50" s="200"/>
      <c r="EZ50" s="200"/>
      <c r="FA50" s="200"/>
      <c r="FB50" s="200"/>
      <c r="FC50" s="200"/>
      <c r="FD50" s="200"/>
      <c r="FE50" s="200"/>
      <c r="FF50" s="200"/>
      <c r="FG50" s="200"/>
      <c r="FH50" s="52"/>
      <c r="FI50" s="52"/>
      <c r="FJ50" s="52"/>
      <c r="FK50" s="38"/>
    </row>
    <row r="51" spans="1:167" s="45" customFormat="1" ht="35.25" customHeight="1" hidden="1">
      <c r="A51" s="110" t="s">
        <v>252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20"/>
      <c r="AO51" s="120"/>
      <c r="AP51" s="120"/>
      <c r="AQ51" s="120"/>
      <c r="AR51" s="120"/>
      <c r="AS51" s="120"/>
      <c r="AT51" s="118" t="s">
        <v>254</v>
      </c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1">
        <v>0</v>
      </c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>
        <f>CF52+CF53+CF54+CF55</f>
        <v>0</v>
      </c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6">
        <f t="shared" si="0"/>
        <v>0</v>
      </c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26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8"/>
      <c r="FK51" s="50"/>
    </row>
    <row r="52" spans="1:167" s="45" customFormat="1" ht="37.5" customHeight="1" hidden="1">
      <c r="A52" s="110" t="s">
        <v>252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20"/>
      <c r="AO52" s="120"/>
      <c r="AP52" s="120"/>
      <c r="AQ52" s="120"/>
      <c r="AR52" s="120"/>
      <c r="AS52" s="120"/>
      <c r="AT52" s="118" t="s">
        <v>253</v>
      </c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1">
        <v>0</v>
      </c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>
        <v>0</v>
      </c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6">
        <f t="shared" si="0"/>
        <v>0</v>
      </c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26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8"/>
      <c r="FK52" s="50"/>
    </row>
    <row r="53" spans="1:167" s="45" customFormat="1" ht="37.5" customHeight="1" hidden="1">
      <c r="A53" s="110" t="s">
        <v>252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20"/>
      <c r="AO53" s="120"/>
      <c r="AP53" s="120"/>
      <c r="AQ53" s="120"/>
      <c r="AR53" s="120"/>
      <c r="AS53" s="120"/>
      <c r="AT53" s="118" t="s">
        <v>251</v>
      </c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1">
        <v>0</v>
      </c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>
        <v>0</v>
      </c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6">
        <f t="shared" si="0"/>
        <v>0</v>
      </c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26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8"/>
      <c r="FK53" s="50"/>
    </row>
    <row r="54" spans="1:167" s="45" customFormat="1" ht="37.5" customHeight="1" hidden="1">
      <c r="A54" s="110" t="s">
        <v>250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20"/>
      <c r="AO54" s="120"/>
      <c r="AP54" s="120"/>
      <c r="AQ54" s="120"/>
      <c r="AR54" s="120"/>
      <c r="AS54" s="120"/>
      <c r="AT54" s="118" t="s">
        <v>249</v>
      </c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1">
        <v>0</v>
      </c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>
        <v>0</v>
      </c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6">
        <f aca="true" t="shared" si="1" ref="EE54:EE88">CF54</f>
        <v>0</v>
      </c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26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8"/>
      <c r="FK54" s="50"/>
    </row>
    <row r="55" spans="1:167" s="45" customFormat="1" ht="37.5" customHeight="1" hidden="1">
      <c r="A55" s="110" t="s">
        <v>248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20"/>
      <c r="AO55" s="120"/>
      <c r="AP55" s="120"/>
      <c r="AQ55" s="120"/>
      <c r="AR55" s="120"/>
      <c r="AS55" s="120"/>
      <c r="AT55" s="118" t="s">
        <v>247</v>
      </c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1">
        <v>0</v>
      </c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>
        <v>0</v>
      </c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6">
        <f t="shared" si="1"/>
        <v>0</v>
      </c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26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8"/>
      <c r="FK55" s="50"/>
    </row>
    <row r="56" spans="1:167" s="45" customFormat="1" ht="54" customHeight="1" hidden="1">
      <c r="A56" s="110" t="s">
        <v>245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20"/>
      <c r="AO56" s="120"/>
      <c r="AP56" s="120"/>
      <c r="AQ56" s="120"/>
      <c r="AR56" s="120"/>
      <c r="AS56" s="120"/>
      <c r="AT56" s="118" t="s">
        <v>246</v>
      </c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1">
        <v>0</v>
      </c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>
        <v>0</v>
      </c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6">
        <f t="shared" si="1"/>
        <v>0</v>
      </c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26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8"/>
      <c r="FK56" s="50"/>
    </row>
    <row r="57" spans="1:167" s="45" customFormat="1" ht="56.25" customHeight="1" hidden="1">
      <c r="A57" s="136" t="s">
        <v>245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8"/>
      <c r="AN57" s="120"/>
      <c r="AO57" s="120"/>
      <c r="AP57" s="120"/>
      <c r="AQ57" s="120"/>
      <c r="AR57" s="120"/>
      <c r="AS57" s="120"/>
      <c r="AT57" s="118" t="s">
        <v>244</v>
      </c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1">
        <v>0</v>
      </c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>
        <v>0</v>
      </c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6">
        <f t="shared" si="1"/>
        <v>0</v>
      </c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26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8"/>
      <c r="FK57" s="50"/>
    </row>
    <row r="58" spans="1:167" s="45" customFormat="1" ht="75" customHeight="1" hidden="1">
      <c r="A58" s="110" t="s">
        <v>243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20"/>
      <c r="AO58" s="120"/>
      <c r="AP58" s="120"/>
      <c r="AQ58" s="120"/>
      <c r="AR58" s="120"/>
      <c r="AS58" s="120"/>
      <c r="AT58" s="118" t="s">
        <v>242</v>
      </c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1">
        <v>0</v>
      </c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>
        <v>0</v>
      </c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6">
        <f t="shared" si="1"/>
        <v>0</v>
      </c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26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7"/>
      <c r="FH58" s="127"/>
      <c r="FI58" s="127"/>
      <c r="FJ58" s="128"/>
      <c r="FK58" s="50"/>
    </row>
    <row r="59" spans="1:167" s="45" customFormat="1" ht="38.25" customHeight="1" hidden="1">
      <c r="A59" s="119" t="s">
        <v>240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20"/>
      <c r="AO59" s="120"/>
      <c r="AP59" s="120"/>
      <c r="AQ59" s="120"/>
      <c r="AR59" s="120"/>
      <c r="AS59" s="120"/>
      <c r="AT59" s="121" t="s">
        <v>241</v>
      </c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2">
        <f>BJ60</f>
        <v>0</v>
      </c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>
        <f>CF60+CF61</f>
        <v>0</v>
      </c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3"/>
      <c r="DZ59" s="123"/>
      <c r="EA59" s="123"/>
      <c r="EB59" s="123"/>
      <c r="EC59" s="123"/>
      <c r="ED59" s="123"/>
      <c r="EE59" s="125">
        <f t="shared" si="1"/>
        <v>0</v>
      </c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6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8"/>
      <c r="FK59" s="50"/>
    </row>
    <row r="60" spans="1:167" s="45" customFormat="1" ht="38.25" customHeight="1" hidden="1">
      <c r="A60" s="110" t="s">
        <v>240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20"/>
      <c r="AO60" s="120"/>
      <c r="AP60" s="120"/>
      <c r="AQ60" s="120"/>
      <c r="AR60" s="120"/>
      <c r="AS60" s="120"/>
      <c r="AT60" s="118" t="s">
        <v>239</v>
      </c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1">
        <v>0</v>
      </c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>
        <v>0</v>
      </c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6">
        <f t="shared" si="1"/>
        <v>0</v>
      </c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26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7"/>
      <c r="FF60" s="127"/>
      <c r="FG60" s="127"/>
      <c r="FH60" s="127"/>
      <c r="FI60" s="127"/>
      <c r="FJ60" s="128"/>
      <c r="FK60" s="50"/>
    </row>
    <row r="61" spans="1:167" s="45" customFormat="1" ht="41.25" customHeight="1" hidden="1">
      <c r="A61" s="110" t="s">
        <v>240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20"/>
      <c r="AO61" s="120"/>
      <c r="AP61" s="120"/>
      <c r="AQ61" s="120"/>
      <c r="AR61" s="120"/>
      <c r="AS61" s="120"/>
      <c r="AT61" s="118" t="s">
        <v>239</v>
      </c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1">
        <v>0</v>
      </c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>
        <v>0</v>
      </c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6">
        <f t="shared" si="1"/>
        <v>0</v>
      </c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26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7"/>
      <c r="FF61" s="127"/>
      <c r="FG61" s="127"/>
      <c r="FH61" s="127"/>
      <c r="FI61" s="127"/>
      <c r="FJ61" s="128"/>
      <c r="FK61" s="50"/>
    </row>
    <row r="62" spans="1:167" s="45" customFormat="1" ht="24.75" customHeight="1">
      <c r="A62" s="134" t="s">
        <v>236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20"/>
      <c r="AO62" s="120"/>
      <c r="AP62" s="120"/>
      <c r="AQ62" s="120"/>
      <c r="AR62" s="120"/>
      <c r="AS62" s="120"/>
      <c r="AT62" s="121" t="s">
        <v>238</v>
      </c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2">
        <f>BJ63</f>
        <v>210000</v>
      </c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>
        <f>CF63</f>
        <v>355400.4</v>
      </c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5">
        <f t="shared" si="1"/>
        <v>355400.4</v>
      </c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26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  <c r="FH62" s="127"/>
      <c r="FI62" s="127"/>
      <c r="FJ62" s="128"/>
      <c r="FK62" s="50"/>
    </row>
    <row r="63" spans="1:167" s="45" customFormat="1" ht="30" customHeight="1">
      <c r="A63" s="133" t="s">
        <v>236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20"/>
      <c r="AO63" s="120"/>
      <c r="AP63" s="120"/>
      <c r="AQ63" s="120"/>
      <c r="AR63" s="120"/>
      <c r="AS63" s="120"/>
      <c r="AT63" s="118" t="s">
        <v>237</v>
      </c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1">
        <v>210000</v>
      </c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>
        <f>CF64+CF65+CF66</f>
        <v>355400.4</v>
      </c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5">
        <f t="shared" si="1"/>
        <v>355400.4</v>
      </c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53"/>
      <c r="FI63" s="53"/>
      <c r="FJ63" s="53"/>
      <c r="FK63" s="50"/>
    </row>
    <row r="64" spans="1:167" s="45" customFormat="1" ht="27" customHeight="1">
      <c r="A64" s="133" t="s">
        <v>236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20"/>
      <c r="AO64" s="120"/>
      <c r="AP64" s="120"/>
      <c r="AQ64" s="120"/>
      <c r="AR64" s="120"/>
      <c r="AS64" s="120"/>
      <c r="AT64" s="118" t="s">
        <v>235</v>
      </c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1">
        <v>0</v>
      </c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>
        <v>312624</v>
      </c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5">
        <f t="shared" si="1"/>
        <v>312624</v>
      </c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53"/>
      <c r="FI64" s="53"/>
      <c r="FJ64" s="53"/>
      <c r="FK64" s="50"/>
    </row>
    <row r="65" spans="1:167" s="45" customFormat="1" ht="24.75" customHeight="1">
      <c r="A65" s="133" t="s">
        <v>234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20"/>
      <c r="AO65" s="120"/>
      <c r="AP65" s="120"/>
      <c r="AQ65" s="120"/>
      <c r="AR65" s="120"/>
      <c r="AS65" s="120"/>
      <c r="AT65" s="118" t="s">
        <v>233</v>
      </c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1">
        <v>0</v>
      </c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>
        <v>39200</v>
      </c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5">
        <f t="shared" si="1"/>
        <v>39200</v>
      </c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23"/>
      <c r="EU65" s="123"/>
      <c r="EV65" s="123"/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53"/>
      <c r="FI65" s="53"/>
      <c r="FJ65" s="53"/>
      <c r="FK65" s="50"/>
    </row>
    <row r="66" spans="1:167" s="45" customFormat="1" ht="24.75" customHeight="1">
      <c r="A66" s="133" t="s">
        <v>232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20"/>
      <c r="AO66" s="120"/>
      <c r="AP66" s="120"/>
      <c r="AQ66" s="120"/>
      <c r="AR66" s="120"/>
      <c r="AS66" s="120"/>
      <c r="AT66" s="118" t="s">
        <v>409</v>
      </c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1">
        <v>0</v>
      </c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>
        <v>3576.4</v>
      </c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5">
        <f t="shared" si="1"/>
        <v>3576.4</v>
      </c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23"/>
      <c r="EU66" s="123"/>
      <c r="EV66" s="123"/>
      <c r="EW66" s="123"/>
      <c r="EX66" s="123"/>
      <c r="EY66" s="123"/>
      <c r="EZ66" s="123"/>
      <c r="FA66" s="123"/>
      <c r="FB66" s="123"/>
      <c r="FC66" s="123"/>
      <c r="FD66" s="123"/>
      <c r="FE66" s="123"/>
      <c r="FF66" s="123"/>
      <c r="FG66" s="123"/>
      <c r="FH66" s="53"/>
      <c r="FI66" s="53"/>
      <c r="FJ66" s="53"/>
      <c r="FK66" s="50"/>
    </row>
    <row r="67" spans="1:167" s="35" customFormat="1" ht="26.25" customHeight="1">
      <c r="A67" s="135" t="s">
        <v>231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17"/>
      <c r="AO67" s="117"/>
      <c r="AP67" s="117"/>
      <c r="AQ67" s="117"/>
      <c r="AR67" s="117"/>
      <c r="AS67" s="117"/>
      <c r="AT67" s="121" t="s">
        <v>230</v>
      </c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215">
        <f>BJ68+BJ74</f>
        <v>4669000</v>
      </c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122">
        <f>CF68+CF74</f>
        <v>5701821.98</v>
      </c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25">
        <f t="shared" si="1"/>
        <v>5701821.98</v>
      </c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  <c r="EQ67" s="125"/>
      <c r="ER67" s="125"/>
      <c r="ES67" s="125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12"/>
      <c r="FG67" s="112"/>
      <c r="FH67" s="52"/>
      <c r="FI67" s="52"/>
      <c r="FJ67" s="52"/>
      <c r="FK67" s="38"/>
    </row>
    <row r="68" spans="1:167" s="35" customFormat="1" ht="27" customHeight="1">
      <c r="A68" s="135" t="s">
        <v>225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20"/>
      <c r="AO68" s="120"/>
      <c r="AP68" s="120"/>
      <c r="AQ68" s="120"/>
      <c r="AR68" s="120"/>
      <c r="AS68" s="120"/>
      <c r="AT68" s="121" t="s">
        <v>229</v>
      </c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2">
        <f>BJ69</f>
        <v>361600</v>
      </c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>
        <f>CF69</f>
        <v>200972.15</v>
      </c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25">
        <f t="shared" si="1"/>
        <v>200972.15</v>
      </c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12"/>
      <c r="FG68" s="112"/>
      <c r="FH68" s="52"/>
      <c r="FI68" s="52"/>
      <c r="FJ68" s="52"/>
      <c r="FK68" s="38"/>
    </row>
    <row r="69" spans="1:167" s="45" customFormat="1" ht="40.5" customHeight="1">
      <c r="A69" s="119" t="s">
        <v>228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20"/>
      <c r="AO69" s="120"/>
      <c r="AP69" s="120"/>
      <c r="AQ69" s="120"/>
      <c r="AR69" s="120"/>
      <c r="AS69" s="120"/>
      <c r="AT69" s="121" t="s">
        <v>227</v>
      </c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2">
        <f>BJ70</f>
        <v>361600</v>
      </c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>
        <f>CF70+CF71+CF73</f>
        <v>200972.15</v>
      </c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25">
        <f t="shared" si="1"/>
        <v>200972.15</v>
      </c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6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27"/>
      <c r="FG69" s="127"/>
      <c r="FH69" s="127"/>
      <c r="FI69" s="127"/>
      <c r="FJ69" s="128"/>
      <c r="FK69" s="50"/>
    </row>
    <row r="70" spans="1:167" s="35" customFormat="1" ht="27.75" customHeight="1">
      <c r="A70" s="124" t="s">
        <v>225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17"/>
      <c r="AO70" s="117"/>
      <c r="AP70" s="117"/>
      <c r="AQ70" s="117"/>
      <c r="AR70" s="117"/>
      <c r="AS70" s="117"/>
      <c r="AT70" s="118" t="s">
        <v>226</v>
      </c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1">
        <v>361600</v>
      </c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>
        <v>200060.79</v>
      </c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6">
        <f t="shared" si="1"/>
        <v>200060.79</v>
      </c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3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5"/>
      <c r="FK70" s="38"/>
    </row>
    <row r="71" spans="1:167" s="35" customFormat="1" ht="27.75" customHeight="1" hidden="1">
      <c r="A71" s="124" t="s">
        <v>225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17"/>
      <c r="AO71" s="117"/>
      <c r="AP71" s="117"/>
      <c r="AQ71" s="117"/>
      <c r="AR71" s="117"/>
      <c r="AS71" s="117"/>
      <c r="AT71" s="118" t="s">
        <v>222</v>
      </c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1">
        <v>0</v>
      </c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>
        <f>CF72</f>
        <v>911.36</v>
      </c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6">
        <f t="shared" si="1"/>
        <v>911.36</v>
      </c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3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5"/>
      <c r="FK71" s="38"/>
    </row>
    <row r="72" spans="1:167" s="35" customFormat="1" ht="24.75" customHeight="1">
      <c r="A72" s="124" t="s">
        <v>224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17"/>
      <c r="AO72" s="117"/>
      <c r="AP72" s="117"/>
      <c r="AQ72" s="117"/>
      <c r="AR72" s="117"/>
      <c r="AS72" s="117"/>
      <c r="AT72" s="118" t="s">
        <v>223</v>
      </c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1">
        <v>0</v>
      </c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>
        <v>911.36</v>
      </c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6">
        <f t="shared" si="1"/>
        <v>911.36</v>
      </c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3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5"/>
      <c r="FK72" s="38"/>
    </row>
    <row r="73" spans="1:167" s="35" customFormat="1" ht="24.75" customHeight="1">
      <c r="A73" s="124" t="s">
        <v>224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17"/>
      <c r="AO73" s="117"/>
      <c r="AP73" s="117"/>
      <c r="AQ73" s="117"/>
      <c r="AR73" s="117"/>
      <c r="AS73" s="117"/>
      <c r="AT73" s="118" t="s">
        <v>332</v>
      </c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1">
        <v>0</v>
      </c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>
        <v>0</v>
      </c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6">
        <f>CF73</f>
        <v>0</v>
      </c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3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5"/>
      <c r="FK73" s="38"/>
    </row>
    <row r="74" spans="1:167" s="45" customFormat="1" ht="25.5" customHeight="1">
      <c r="A74" s="135" t="s">
        <v>221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20"/>
      <c r="AO74" s="120"/>
      <c r="AP74" s="120"/>
      <c r="AQ74" s="120"/>
      <c r="AR74" s="120"/>
      <c r="AS74" s="120"/>
      <c r="AT74" s="121" t="s">
        <v>220</v>
      </c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2">
        <f>BJ76+BJ82</f>
        <v>4307400</v>
      </c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>
        <f>CF75+CF81</f>
        <v>5500849.83</v>
      </c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5">
        <f t="shared" si="1"/>
        <v>5500849.83</v>
      </c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6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8"/>
      <c r="FK74" s="50"/>
    </row>
    <row r="75" spans="1:167" s="45" customFormat="1" ht="21.75" customHeight="1">
      <c r="A75" s="135" t="s">
        <v>219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20"/>
      <c r="AO75" s="120"/>
      <c r="AP75" s="120"/>
      <c r="AQ75" s="120"/>
      <c r="AR75" s="120"/>
      <c r="AS75" s="120"/>
      <c r="AT75" s="121" t="s">
        <v>218</v>
      </c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2">
        <f>BJ76</f>
        <v>3479600</v>
      </c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>
        <f>CF76</f>
        <v>4883652.33</v>
      </c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5">
        <f t="shared" si="1"/>
        <v>4883652.33</v>
      </c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23"/>
      <c r="EU75" s="123"/>
      <c r="EV75" s="123"/>
      <c r="EW75" s="123"/>
      <c r="EX75" s="123"/>
      <c r="EY75" s="123"/>
      <c r="EZ75" s="123"/>
      <c r="FA75" s="123"/>
      <c r="FB75" s="123"/>
      <c r="FC75" s="123"/>
      <c r="FD75" s="123"/>
      <c r="FE75" s="123"/>
      <c r="FF75" s="123"/>
      <c r="FG75" s="123"/>
      <c r="FH75" s="53"/>
      <c r="FI75" s="53"/>
      <c r="FJ75" s="53"/>
      <c r="FK75" s="50"/>
    </row>
    <row r="76" spans="1:167" s="45" customFormat="1" ht="24.75" customHeight="1">
      <c r="A76" s="135" t="s">
        <v>216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20"/>
      <c r="AO76" s="120"/>
      <c r="AP76" s="120"/>
      <c r="AQ76" s="120"/>
      <c r="AR76" s="120"/>
      <c r="AS76" s="120"/>
      <c r="AT76" s="121" t="s">
        <v>217</v>
      </c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2">
        <v>3479600</v>
      </c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>
        <f>CF77+CF78+CF79+CF80</f>
        <v>4883652.33</v>
      </c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5">
        <f t="shared" si="1"/>
        <v>4883652.33</v>
      </c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26"/>
      <c r="EU76" s="127"/>
      <c r="EV76" s="127"/>
      <c r="EW76" s="127"/>
      <c r="EX76" s="127"/>
      <c r="EY76" s="127"/>
      <c r="EZ76" s="127"/>
      <c r="FA76" s="127"/>
      <c r="FB76" s="127"/>
      <c r="FC76" s="127"/>
      <c r="FD76" s="127"/>
      <c r="FE76" s="127"/>
      <c r="FF76" s="127"/>
      <c r="FG76" s="127"/>
      <c r="FH76" s="127"/>
      <c r="FI76" s="127"/>
      <c r="FJ76" s="128"/>
      <c r="FK76" s="50"/>
    </row>
    <row r="77" spans="1:167" s="35" customFormat="1" ht="23.25" customHeight="1">
      <c r="A77" s="124" t="s">
        <v>216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17"/>
      <c r="AO77" s="117"/>
      <c r="AP77" s="117"/>
      <c r="AQ77" s="117"/>
      <c r="AR77" s="117"/>
      <c r="AS77" s="117"/>
      <c r="AT77" s="118" t="s">
        <v>215</v>
      </c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1">
        <v>0</v>
      </c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>
        <v>4692938</v>
      </c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6">
        <f t="shared" si="1"/>
        <v>4692938</v>
      </c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3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5"/>
      <c r="FK77" s="38"/>
    </row>
    <row r="78" spans="1:167" s="35" customFormat="1" ht="26.25" customHeight="1">
      <c r="A78" s="124" t="s">
        <v>213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17"/>
      <c r="AO78" s="117"/>
      <c r="AP78" s="117"/>
      <c r="AQ78" s="117"/>
      <c r="AR78" s="117"/>
      <c r="AS78" s="117"/>
      <c r="AT78" s="118" t="s">
        <v>214</v>
      </c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1">
        <v>0</v>
      </c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>
        <v>189776.33</v>
      </c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6">
        <f t="shared" si="1"/>
        <v>189776.33</v>
      </c>
      <c r="EF78" s="116"/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3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5"/>
      <c r="FK78" s="38"/>
    </row>
    <row r="79" spans="1:167" s="35" customFormat="1" ht="25.5" customHeight="1">
      <c r="A79" s="124" t="s">
        <v>213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17"/>
      <c r="AO79" s="117"/>
      <c r="AP79" s="117"/>
      <c r="AQ79" s="117"/>
      <c r="AR79" s="117"/>
      <c r="AS79" s="117"/>
      <c r="AT79" s="118" t="s">
        <v>212</v>
      </c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1">
        <v>0</v>
      </c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>
        <v>938</v>
      </c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6">
        <f t="shared" si="1"/>
        <v>938</v>
      </c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3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5"/>
      <c r="FK79" s="38"/>
    </row>
    <row r="80" spans="1:167" s="35" customFormat="1" ht="25.5" customHeight="1">
      <c r="A80" s="124" t="s">
        <v>213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17"/>
      <c r="AO80" s="117"/>
      <c r="AP80" s="117"/>
      <c r="AQ80" s="117"/>
      <c r="AR80" s="117"/>
      <c r="AS80" s="117"/>
      <c r="AT80" s="118" t="s">
        <v>448</v>
      </c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1">
        <v>0</v>
      </c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>
        <v>0</v>
      </c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6">
        <f>CF80</f>
        <v>0</v>
      </c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3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5"/>
      <c r="FK80" s="38"/>
    </row>
    <row r="81" spans="1:167" s="35" customFormat="1" ht="23.25" customHeight="1">
      <c r="A81" s="135" t="s">
        <v>209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17"/>
      <c r="AO81" s="117"/>
      <c r="AP81" s="117"/>
      <c r="AQ81" s="117"/>
      <c r="AR81" s="117"/>
      <c r="AS81" s="117"/>
      <c r="AT81" s="121" t="s">
        <v>211</v>
      </c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2">
        <f>BJ82</f>
        <v>827800</v>
      </c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>
        <f>CF82</f>
        <v>617197.5</v>
      </c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5">
        <f t="shared" si="1"/>
        <v>617197.5</v>
      </c>
      <c r="EF81" s="125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5"/>
      <c r="ER81" s="125"/>
      <c r="ES81" s="125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2"/>
      <c r="FF81" s="112"/>
      <c r="FG81" s="112"/>
      <c r="FH81" s="52"/>
      <c r="FI81" s="52"/>
      <c r="FJ81" s="52"/>
      <c r="FK81" s="38"/>
    </row>
    <row r="82" spans="1:167" s="45" customFormat="1" ht="23.25" customHeight="1">
      <c r="A82" s="135" t="s">
        <v>209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20"/>
      <c r="AO82" s="120"/>
      <c r="AP82" s="120"/>
      <c r="AQ82" s="120"/>
      <c r="AR82" s="120"/>
      <c r="AS82" s="120"/>
      <c r="AT82" s="121" t="s">
        <v>210</v>
      </c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2">
        <v>827800</v>
      </c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>
        <f>CF83+CF84+CF85</f>
        <v>617197.5</v>
      </c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  <c r="DW82" s="123"/>
      <c r="DX82" s="123"/>
      <c r="DY82" s="123"/>
      <c r="DZ82" s="123"/>
      <c r="EA82" s="123"/>
      <c r="EB82" s="123"/>
      <c r="EC82" s="123"/>
      <c r="ED82" s="123"/>
      <c r="EE82" s="125">
        <f t="shared" si="1"/>
        <v>617197.5</v>
      </c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26"/>
      <c r="EU82" s="127"/>
      <c r="EV82" s="127"/>
      <c r="EW82" s="127"/>
      <c r="EX82" s="127"/>
      <c r="EY82" s="127"/>
      <c r="EZ82" s="127"/>
      <c r="FA82" s="127"/>
      <c r="FB82" s="127"/>
      <c r="FC82" s="127"/>
      <c r="FD82" s="127"/>
      <c r="FE82" s="127"/>
      <c r="FF82" s="127"/>
      <c r="FG82" s="127"/>
      <c r="FH82" s="127"/>
      <c r="FI82" s="127"/>
      <c r="FJ82" s="128"/>
      <c r="FK82" s="50"/>
    </row>
    <row r="83" spans="1:167" s="35" customFormat="1" ht="25.5" customHeight="1">
      <c r="A83" s="124" t="s">
        <v>209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17"/>
      <c r="AO83" s="117"/>
      <c r="AP83" s="117"/>
      <c r="AQ83" s="117"/>
      <c r="AR83" s="117"/>
      <c r="AS83" s="117"/>
      <c r="AT83" s="118" t="s">
        <v>208</v>
      </c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1">
        <v>0</v>
      </c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>
        <v>615485.89</v>
      </c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6">
        <f t="shared" si="1"/>
        <v>615485.89</v>
      </c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3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5"/>
      <c r="FK83" s="38"/>
    </row>
    <row r="84" spans="1:167" s="35" customFormat="1" ht="24.75" customHeight="1">
      <c r="A84" s="124" t="s">
        <v>207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17"/>
      <c r="AO84" s="117"/>
      <c r="AP84" s="117"/>
      <c r="AQ84" s="117"/>
      <c r="AR84" s="117"/>
      <c r="AS84" s="117"/>
      <c r="AT84" s="118" t="s">
        <v>206</v>
      </c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1">
        <v>0</v>
      </c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>
        <v>1711.61</v>
      </c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6">
        <f t="shared" si="1"/>
        <v>1711.61</v>
      </c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3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5"/>
      <c r="FK84" s="38"/>
    </row>
    <row r="85" spans="1:167" s="35" customFormat="1" ht="24.75" customHeight="1">
      <c r="A85" s="124" t="s">
        <v>207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17"/>
      <c r="AO85" s="117"/>
      <c r="AP85" s="117"/>
      <c r="AQ85" s="117"/>
      <c r="AR85" s="117"/>
      <c r="AS85" s="117"/>
      <c r="AT85" s="118" t="s">
        <v>337</v>
      </c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1">
        <v>0</v>
      </c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>
        <v>0</v>
      </c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6">
        <f>CF85</f>
        <v>0</v>
      </c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3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5"/>
      <c r="FK85" s="38"/>
    </row>
    <row r="86" spans="1:167" s="45" customFormat="1" ht="22.5" customHeight="1">
      <c r="A86" s="135" t="s">
        <v>205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20"/>
      <c r="AO86" s="120"/>
      <c r="AP86" s="120"/>
      <c r="AQ86" s="120"/>
      <c r="AR86" s="120"/>
      <c r="AS86" s="120"/>
      <c r="AT86" s="121" t="s">
        <v>204</v>
      </c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2">
        <f>BJ87</f>
        <v>6600</v>
      </c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>
        <f>CF87</f>
        <v>16560</v>
      </c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5">
        <f t="shared" si="1"/>
        <v>16560</v>
      </c>
      <c r="EF86" s="125"/>
      <c r="EG86" s="125"/>
      <c r="EH86" s="125"/>
      <c r="EI86" s="125"/>
      <c r="EJ86" s="125"/>
      <c r="EK86" s="125"/>
      <c r="EL86" s="125"/>
      <c r="EM86" s="125"/>
      <c r="EN86" s="125"/>
      <c r="EO86" s="125"/>
      <c r="EP86" s="125"/>
      <c r="EQ86" s="125"/>
      <c r="ER86" s="125"/>
      <c r="ES86" s="125"/>
      <c r="ET86" s="126"/>
      <c r="EU86" s="127"/>
      <c r="EV86" s="127"/>
      <c r="EW86" s="127"/>
      <c r="EX86" s="127"/>
      <c r="EY86" s="127"/>
      <c r="EZ86" s="127"/>
      <c r="FA86" s="127"/>
      <c r="FB86" s="127"/>
      <c r="FC86" s="127"/>
      <c r="FD86" s="127"/>
      <c r="FE86" s="127"/>
      <c r="FF86" s="127"/>
      <c r="FG86" s="127"/>
      <c r="FH86" s="127"/>
      <c r="FI86" s="127"/>
      <c r="FJ86" s="128"/>
      <c r="FK86" s="50"/>
    </row>
    <row r="87" spans="1:167" s="45" customFormat="1" ht="44.25" customHeight="1">
      <c r="A87" s="110" t="s">
        <v>203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7"/>
      <c r="AO87" s="117"/>
      <c r="AP87" s="117"/>
      <c r="AQ87" s="117"/>
      <c r="AR87" s="117"/>
      <c r="AS87" s="117"/>
      <c r="AT87" s="118" t="s">
        <v>202</v>
      </c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1">
        <f>BJ88</f>
        <v>6600</v>
      </c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>
        <f>CF88</f>
        <v>16560</v>
      </c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16">
        <f t="shared" si="1"/>
        <v>16560</v>
      </c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26"/>
      <c r="EU87" s="127"/>
      <c r="EV87" s="127"/>
      <c r="EW87" s="127"/>
      <c r="EX87" s="127"/>
      <c r="EY87" s="127"/>
      <c r="EZ87" s="127"/>
      <c r="FA87" s="127"/>
      <c r="FB87" s="127"/>
      <c r="FC87" s="127"/>
      <c r="FD87" s="127"/>
      <c r="FE87" s="127"/>
      <c r="FF87" s="127"/>
      <c r="FG87" s="127"/>
      <c r="FH87" s="128"/>
      <c r="FI87" s="53"/>
      <c r="FJ87" s="53"/>
      <c r="FK87" s="50"/>
    </row>
    <row r="88" spans="1:167" s="45" customFormat="1" ht="63.75" customHeight="1">
      <c r="A88" s="133" t="s">
        <v>200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17"/>
      <c r="AO88" s="117"/>
      <c r="AP88" s="117"/>
      <c r="AQ88" s="117"/>
      <c r="AR88" s="117"/>
      <c r="AS88" s="117"/>
      <c r="AT88" s="118" t="s">
        <v>201</v>
      </c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1">
        <v>6600</v>
      </c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>
        <f>CF89</f>
        <v>16560</v>
      </c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3"/>
      <c r="DT88" s="123"/>
      <c r="DU88" s="123"/>
      <c r="DV88" s="123"/>
      <c r="DW88" s="123"/>
      <c r="DX88" s="123"/>
      <c r="DY88" s="123"/>
      <c r="DZ88" s="123"/>
      <c r="EA88" s="123"/>
      <c r="EB88" s="123"/>
      <c r="EC88" s="123"/>
      <c r="ED88" s="123"/>
      <c r="EE88" s="116">
        <f t="shared" si="1"/>
        <v>16560</v>
      </c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26"/>
      <c r="EU88" s="127"/>
      <c r="EV88" s="127"/>
      <c r="EW88" s="127"/>
      <c r="EX88" s="127"/>
      <c r="EY88" s="127"/>
      <c r="EZ88" s="127"/>
      <c r="FA88" s="127"/>
      <c r="FB88" s="127"/>
      <c r="FC88" s="127"/>
      <c r="FD88" s="127"/>
      <c r="FE88" s="127"/>
      <c r="FF88" s="127"/>
      <c r="FG88" s="127"/>
      <c r="FH88" s="128"/>
      <c r="FI88" s="53"/>
      <c r="FJ88" s="53"/>
      <c r="FK88" s="50"/>
    </row>
    <row r="89" spans="1:167" s="45" customFormat="1" ht="61.5" customHeight="1">
      <c r="A89" s="133" t="s">
        <v>200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17"/>
      <c r="AO89" s="117"/>
      <c r="AP89" s="117"/>
      <c r="AQ89" s="117"/>
      <c r="AR89" s="117"/>
      <c r="AS89" s="117"/>
      <c r="AT89" s="118" t="s">
        <v>199</v>
      </c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1">
        <v>0</v>
      </c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>
        <v>16560</v>
      </c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/>
      <c r="DZ89" s="123"/>
      <c r="EA89" s="123"/>
      <c r="EB89" s="123"/>
      <c r="EC89" s="123"/>
      <c r="ED89" s="123"/>
      <c r="EE89" s="116">
        <f aca="true" t="shared" si="2" ref="EE89:EE108">CF89</f>
        <v>16560</v>
      </c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26"/>
      <c r="EU89" s="127"/>
      <c r="EV89" s="127"/>
      <c r="EW89" s="127"/>
      <c r="EX89" s="127"/>
      <c r="EY89" s="127"/>
      <c r="EZ89" s="127"/>
      <c r="FA89" s="127"/>
      <c r="FB89" s="127"/>
      <c r="FC89" s="127"/>
      <c r="FD89" s="127"/>
      <c r="FE89" s="127"/>
      <c r="FF89" s="127"/>
      <c r="FG89" s="127"/>
      <c r="FH89" s="128"/>
      <c r="FI89" s="53"/>
      <c r="FJ89" s="53"/>
      <c r="FK89" s="50"/>
    </row>
    <row r="90" spans="1:167" s="35" customFormat="1" ht="42.75" customHeight="1" hidden="1">
      <c r="A90" s="134" t="s">
        <v>476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17"/>
      <c r="AO90" s="117"/>
      <c r="AP90" s="117"/>
      <c r="AQ90" s="117"/>
      <c r="AR90" s="117"/>
      <c r="AS90" s="117"/>
      <c r="AT90" s="121" t="s">
        <v>471</v>
      </c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2">
        <v>0</v>
      </c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>
        <f>CF91</f>
        <v>0</v>
      </c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25">
        <f aca="true" t="shared" si="3" ref="EE90:EE95">CF90</f>
        <v>0</v>
      </c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52"/>
      <c r="FI90" s="52"/>
      <c r="FJ90" s="52"/>
      <c r="FK90" s="38"/>
    </row>
    <row r="91" spans="1:167" s="35" customFormat="1" ht="29.25" customHeight="1" hidden="1">
      <c r="A91" s="133" t="s">
        <v>477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17"/>
      <c r="AO91" s="117"/>
      <c r="AP91" s="117"/>
      <c r="AQ91" s="117"/>
      <c r="AR91" s="117"/>
      <c r="AS91" s="117"/>
      <c r="AT91" s="118" t="s">
        <v>473</v>
      </c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1">
        <v>0</v>
      </c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>
        <f>CF92</f>
        <v>0</v>
      </c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6">
        <f t="shared" si="3"/>
        <v>0</v>
      </c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52"/>
      <c r="FI91" s="52"/>
      <c r="FJ91" s="52"/>
      <c r="FK91" s="38"/>
    </row>
    <row r="92" spans="1:167" s="45" customFormat="1" ht="33" customHeight="1" hidden="1">
      <c r="A92" s="110" t="s">
        <v>478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7"/>
      <c r="AO92" s="117"/>
      <c r="AP92" s="117"/>
      <c r="AQ92" s="117"/>
      <c r="AR92" s="117"/>
      <c r="AS92" s="117"/>
      <c r="AT92" s="118" t="s">
        <v>474</v>
      </c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1">
        <v>0</v>
      </c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>
        <f>CF93</f>
        <v>0</v>
      </c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6">
        <f t="shared" si="3"/>
        <v>0</v>
      </c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53"/>
      <c r="FI92" s="53"/>
      <c r="FJ92" s="53"/>
      <c r="FK92" s="50"/>
    </row>
    <row r="93" spans="1:167" s="35" customFormat="1" ht="42.75" customHeight="1" hidden="1">
      <c r="A93" s="201" t="s">
        <v>479</v>
      </c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3"/>
      <c r="AN93" s="117"/>
      <c r="AO93" s="117"/>
      <c r="AP93" s="117"/>
      <c r="AQ93" s="117"/>
      <c r="AR93" s="117"/>
      <c r="AS93" s="117"/>
      <c r="AT93" s="118" t="s">
        <v>472</v>
      </c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1">
        <v>0</v>
      </c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>
        <f>CF94</f>
        <v>0</v>
      </c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2"/>
      <c r="DL93" s="112"/>
      <c r="DM93" s="112"/>
      <c r="DN93" s="112"/>
      <c r="DO93" s="112"/>
      <c r="DP93" s="112"/>
      <c r="DQ93" s="112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16">
        <f t="shared" si="3"/>
        <v>0</v>
      </c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3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5"/>
      <c r="FK93" s="38"/>
    </row>
    <row r="94" spans="1:167" s="35" customFormat="1" ht="42.75" customHeight="1" hidden="1">
      <c r="A94" s="201" t="s">
        <v>480</v>
      </c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3"/>
      <c r="AN94" s="117"/>
      <c r="AO94" s="117"/>
      <c r="AP94" s="117"/>
      <c r="AQ94" s="117"/>
      <c r="AR94" s="117"/>
      <c r="AS94" s="117"/>
      <c r="AT94" s="118" t="s">
        <v>475</v>
      </c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1">
        <v>0</v>
      </c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>
        <v>0</v>
      </c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6">
        <f t="shared" si="3"/>
        <v>0</v>
      </c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3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5"/>
      <c r="FK94" s="38"/>
    </row>
    <row r="95" spans="1:167" s="35" customFormat="1" ht="42.75" customHeight="1">
      <c r="A95" s="134" t="s">
        <v>470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17"/>
      <c r="AO95" s="117"/>
      <c r="AP95" s="117"/>
      <c r="AQ95" s="117"/>
      <c r="AR95" s="117"/>
      <c r="AS95" s="117"/>
      <c r="AT95" s="121" t="s">
        <v>466</v>
      </c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2">
        <f>BJ96</f>
        <v>4600</v>
      </c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>
        <f>CF96</f>
        <v>3099.84</v>
      </c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25">
        <f t="shared" si="3"/>
        <v>3099.84</v>
      </c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12"/>
      <c r="FG95" s="112"/>
      <c r="FH95" s="52"/>
      <c r="FI95" s="52"/>
      <c r="FJ95" s="52"/>
      <c r="FK95" s="38"/>
    </row>
    <row r="96" spans="1:167" s="35" customFormat="1" ht="66.75" customHeight="1">
      <c r="A96" s="133" t="s">
        <v>469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17"/>
      <c r="AO96" s="117"/>
      <c r="AP96" s="117"/>
      <c r="AQ96" s="117"/>
      <c r="AR96" s="117"/>
      <c r="AS96" s="117"/>
      <c r="AT96" s="118" t="s">
        <v>465</v>
      </c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1">
        <f>BJ97</f>
        <v>4600</v>
      </c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>
        <f>CF97</f>
        <v>3099.84</v>
      </c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6">
        <f t="shared" si="2"/>
        <v>3099.84</v>
      </c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  <c r="FH96" s="52"/>
      <c r="FI96" s="52"/>
      <c r="FJ96" s="52"/>
      <c r="FK96" s="38"/>
    </row>
    <row r="97" spans="1:167" s="35" customFormat="1" ht="67.5" customHeight="1">
      <c r="A97" s="110" t="s">
        <v>468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7"/>
      <c r="AO97" s="117"/>
      <c r="AP97" s="117"/>
      <c r="AQ97" s="117"/>
      <c r="AR97" s="117"/>
      <c r="AS97" s="117"/>
      <c r="AT97" s="118" t="s">
        <v>467</v>
      </c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1">
        <f>BJ98</f>
        <v>4600</v>
      </c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>
        <f>CF98</f>
        <v>3099.84</v>
      </c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  <c r="DG97" s="112"/>
      <c r="DH97" s="112"/>
      <c r="DI97" s="112"/>
      <c r="DJ97" s="112"/>
      <c r="DK97" s="112"/>
      <c r="DL97" s="112"/>
      <c r="DM97" s="112"/>
      <c r="DN97" s="112"/>
      <c r="DO97" s="112"/>
      <c r="DP97" s="112"/>
      <c r="DQ97" s="112"/>
      <c r="DR97" s="112"/>
      <c r="DS97" s="112"/>
      <c r="DT97" s="112"/>
      <c r="DU97" s="112"/>
      <c r="DV97" s="112"/>
      <c r="DW97" s="112"/>
      <c r="DX97" s="112"/>
      <c r="DY97" s="112"/>
      <c r="DZ97" s="112"/>
      <c r="EA97" s="112"/>
      <c r="EB97" s="112"/>
      <c r="EC97" s="112"/>
      <c r="ED97" s="112"/>
      <c r="EE97" s="116">
        <f t="shared" si="2"/>
        <v>3099.84</v>
      </c>
      <c r="EF97" s="116"/>
      <c r="EG97" s="116"/>
      <c r="EH97" s="116"/>
      <c r="EI97" s="116"/>
      <c r="EJ97" s="116"/>
      <c r="EK97" s="116"/>
      <c r="EL97" s="116"/>
      <c r="EM97" s="116"/>
      <c r="EN97" s="116"/>
      <c r="EO97" s="116"/>
      <c r="EP97" s="116"/>
      <c r="EQ97" s="116"/>
      <c r="ER97" s="116"/>
      <c r="ES97" s="116"/>
      <c r="ET97" s="112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2"/>
      <c r="FF97" s="112"/>
      <c r="FG97" s="112"/>
      <c r="FH97" s="52"/>
      <c r="FI97" s="52"/>
      <c r="FJ97" s="52"/>
      <c r="FK97" s="38"/>
    </row>
    <row r="98" spans="1:167" s="35" customFormat="1" ht="60.75" customHeight="1">
      <c r="A98" s="201" t="s">
        <v>463</v>
      </c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3"/>
      <c r="AN98" s="117"/>
      <c r="AO98" s="117"/>
      <c r="AP98" s="117"/>
      <c r="AQ98" s="117"/>
      <c r="AR98" s="117"/>
      <c r="AS98" s="117"/>
      <c r="AT98" s="118" t="s">
        <v>464</v>
      </c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1">
        <v>4600</v>
      </c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>
        <v>3099.84</v>
      </c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2"/>
      <c r="CX98" s="112"/>
      <c r="CY98" s="112"/>
      <c r="CZ98" s="112"/>
      <c r="DA98" s="112"/>
      <c r="DB98" s="112"/>
      <c r="DC98" s="112"/>
      <c r="DD98" s="112"/>
      <c r="DE98" s="112"/>
      <c r="DF98" s="112"/>
      <c r="DG98" s="112"/>
      <c r="DH98" s="112"/>
      <c r="DI98" s="112"/>
      <c r="DJ98" s="112"/>
      <c r="DK98" s="112"/>
      <c r="DL98" s="112"/>
      <c r="DM98" s="112"/>
      <c r="DN98" s="112"/>
      <c r="DO98" s="112"/>
      <c r="DP98" s="112"/>
      <c r="DQ98" s="112"/>
      <c r="DR98" s="112"/>
      <c r="DS98" s="112"/>
      <c r="DT98" s="112"/>
      <c r="DU98" s="112"/>
      <c r="DV98" s="112"/>
      <c r="DW98" s="112"/>
      <c r="DX98" s="112"/>
      <c r="DY98" s="112"/>
      <c r="DZ98" s="112"/>
      <c r="EA98" s="112"/>
      <c r="EB98" s="112"/>
      <c r="EC98" s="112"/>
      <c r="ED98" s="112"/>
      <c r="EE98" s="116">
        <f t="shared" si="2"/>
        <v>3099.84</v>
      </c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3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5"/>
      <c r="FK98" s="38"/>
    </row>
    <row r="99" spans="1:167" s="35" customFormat="1" ht="36.75" customHeight="1" hidden="1">
      <c r="A99" s="119" t="s">
        <v>198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20"/>
      <c r="AO99" s="120"/>
      <c r="AP99" s="120"/>
      <c r="AQ99" s="120"/>
      <c r="AR99" s="120"/>
      <c r="AS99" s="120"/>
      <c r="AT99" s="121" t="s">
        <v>197</v>
      </c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2">
        <f>BJ100</f>
        <v>0</v>
      </c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>
        <f>CF100+CF102</f>
        <v>0</v>
      </c>
      <c r="CG99" s="122"/>
      <c r="CH99" s="122"/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123"/>
      <c r="DP99" s="123"/>
      <c r="DQ99" s="123"/>
      <c r="DR99" s="123"/>
      <c r="DS99" s="123"/>
      <c r="DT99" s="123"/>
      <c r="DU99" s="123"/>
      <c r="DV99" s="123"/>
      <c r="DW99" s="123"/>
      <c r="DX99" s="123"/>
      <c r="DY99" s="123"/>
      <c r="DZ99" s="123"/>
      <c r="EA99" s="123"/>
      <c r="EB99" s="123"/>
      <c r="EC99" s="123"/>
      <c r="ED99" s="123"/>
      <c r="EE99" s="125">
        <f t="shared" si="2"/>
        <v>0</v>
      </c>
      <c r="EF99" s="125"/>
      <c r="EG99" s="125"/>
      <c r="EH99" s="125"/>
      <c r="EI99" s="125"/>
      <c r="EJ99" s="125"/>
      <c r="EK99" s="125"/>
      <c r="EL99" s="125"/>
      <c r="EM99" s="125"/>
      <c r="EN99" s="125"/>
      <c r="EO99" s="125"/>
      <c r="EP99" s="125"/>
      <c r="EQ99" s="125"/>
      <c r="ER99" s="125"/>
      <c r="ES99" s="125"/>
      <c r="ET99" s="126"/>
      <c r="EU99" s="127"/>
      <c r="EV99" s="127"/>
      <c r="EW99" s="127"/>
      <c r="EX99" s="127"/>
      <c r="EY99" s="127"/>
      <c r="EZ99" s="127"/>
      <c r="FA99" s="127"/>
      <c r="FB99" s="127"/>
      <c r="FC99" s="127"/>
      <c r="FD99" s="127"/>
      <c r="FE99" s="127"/>
      <c r="FF99" s="127"/>
      <c r="FG99" s="127"/>
      <c r="FH99" s="127"/>
      <c r="FI99" s="127"/>
      <c r="FJ99" s="128"/>
      <c r="FK99" s="38"/>
    </row>
    <row r="100" spans="1:167" s="47" customFormat="1" ht="50.25" customHeight="1" hidden="1">
      <c r="A100" s="110" t="s">
        <v>196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7"/>
      <c r="AO100" s="117"/>
      <c r="AP100" s="117"/>
      <c r="AQ100" s="117"/>
      <c r="AR100" s="117"/>
      <c r="AS100" s="117"/>
      <c r="AT100" s="118" t="s">
        <v>195</v>
      </c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1">
        <f>BJ101</f>
        <v>0</v>
      </c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>
        <f>CF101</f>
        <v>0</v>
      </c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2"/>
      <c r="DG100" s="112"/>
      <c r="DH100" s="112"/>
      <c r="DI100" s="112"/>
      <c r="DJ100" s="112"/>
      <c r="DK100" s="112"/>
      <c r="DL100" s="112"/>
      <c r="DM100" s="112"/>
      <c r="DN100" s="112"/>
      <c r="DO100" s="112"/>
      <c r="DP100" s="112"/>
      <c r="DQ100" s="112"/>
      <c r="DR100" s="112"/>
      <c r="DS100" s="112"/>
      <c r="DT100" s="112"/>
      <c r="DU100" s="112"/>
      <c r="DV100" s="112"/>
      <c r="DW100" s="112"/>
      <c r="DX100" s="112"/>
      <c r="DY100" s="112"/>
      <c r="DZ100" s="112"/>
      <c r="EA100" s="112"/>
      <c r="EB100" s="112"/>
      <c r="EC100" s="112"/>
      <c r="ED100" s="112"/>
      <c r="EE100" s="116">
        <f t="shared" si="2"/>
        <v>0</v>
      </c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3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5"/>
      <c r="FK100" s="51"/>
    </row>
    <row r="101" spans="1:167" s="47" customFormat="1" ht="45.75" customHeight="1" hidden="1">
      <c r="A101" s="110" t="s">
        <v>194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7"/>
      <c r="AO101" s="117"/>
      <c r="AP101" s="117"/>
      <c r="AQ101" s="117"/>
      <c r="AR101" s="117"/>
      <c r="AS101" s="117"/>
      <c r="AT101" s="118" t="s">
        <v>193</v>
      </c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1">
        <v>0</v>
      </c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>
        <v>0</v>
      </c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2"/>
      <c r="CX101" s="112"/>
      <c r="CY101" s="112"/>
      <c r="CZ101" s="112"/>
      <c r="DA101" s="112"/>
      <c r="DB101" s="112"/>
      <c r="DC101" s="112"/>
      <c r="DD101" s="112"/>
      <c r="DE101" s="112"/>
      <c r="DF101" s="112"/>
      <c r="DG101" s="112"/>
      <c r="DH101" s="112"/>
      <c r="DI101" s="112"/>
      <c r="DJ101" s="112"/>
      <c r="DK101" s="112"/>
      <c r="DL101" s="112"/>
      <c r="DM101" s="112"/>
      <c r="DN101" s="112"/>
      <c r="DO101" s="112"/>
      <c r="DP101" s="112"/>
      <c r="DQ101" s="112"/>
      <c r="DR101" s="112"/>
      <c r="DS101" s="112"/>
      <c r="DT101" s="112"/>
      <c r="DU101" s="112"/>
      <c r="DV101" s="112"/>
      <c r="DW101" s="112"/>
      <c r="DX101" s="112"/>
      <c r="DY101" s="112"/>
      <c r="DZ101" s="112"/>
      <c r="EA101" s="112"/>
      <c r="EB101" s="112"/>
      <c r="EC101" s="112"/>
      <c r="ED101" s="112"/>
      <c r="EE101" s="116">
        <f t="shared" si="2"/>
        <v>0</v>
      </c>
      <c r="EF101" s="116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13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5"/>
      <c r="FK101" s="51"/>
    </row>
    <row r="102" spans="1:176" s="47" customFormat="1" ht="39" customHeight="1" hidden="1">
      <c r="A102" s="137" t="s">
        <v>192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8"/>
      <c r="AL102" s="48"/>
      <c r="AM102" s="48"/>
      <c r="AN102" s="46"/>
      <c r="AO102" s="46"/>
      <c r="AP102" s="46"/>
      <c r="AQ102" s="46"/>
      <c r="AR102" s="46"/>
      <c r="AS102" s="46"/>
      <c r="AT102" s="118" t="s">
        <v>191</v>
      </c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1">
        <f>BJ103</f>
        <v>0</v>
      </c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>
        <f>CF103</f>
        <v>0</v>
      </c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2"/>
      <c r="CX102" s="112"/>
      <c r="CY102" s="112"/>
      <c r="CZ102" s="112"/>
      <c r="DA102" s="112"/>
      <c r="DB102" s="112"/>
      <c r="DC102" s="112"/>
      <c r="DD102" s="112"/>
      <c r="DE102" s="112"/>
      <c r="DF102" s="112"/>
      <c r="DG102" s="112"/>
      <c r="DH102" s="112"/>
      <c r="DI102" s="112"/>
      <c r="DJ102" s="112"/>
      <c r="DK102" s="112"/>
      <c r="DL102" s="112"/>
      <c r="DM102" s="112"/>
      <c r="DN102" s="112"/>
      <c r="DO102" s="112"/>
      <c r="DP102" s="112"/>
      <c r="DQ102" s="112"/>
      <c r="DR102" s="112"/>
      <c r="DS102" s="112"/>
      <c r="DT102" s="112"/>
      <c r="DU102" s="112"/>
      <c r="DV102" s="112"/>
      <c r="DW102" s="112"/>
      <c r="DX102" s="112"/>
      <c r="DY102" s="112"/>
      <c r="DZ102" s="112"/>
      <c r="EA102" s="112"/>
      <c r="EB102" s="112"/>
      <c r="EC102" s="112"/>
      <c r="ED102" s="112"/>
      <c r="EE102" s="116">
        <f t="shared" si="2"/>
        <v>0</v>
      </c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26"/>
      <c r="EU102" s="127"/>
      <c r="EV102" s="127"/>
      <c r="EW102" s="127"/>
      <c r="EX102" s="127"/>
      <c r="EY102" s="127"/>
      <c r="EZ102" s="127"/>
      <c r="FA102" s="127"/>
      <c r="FB102" s="127"/>
      <c r="FC102" s="127"/>
      <c r="FD102" s="127"/>
      <c r="FE102" s="127"/>
      <c r="FF102" s="127"/>
      <c r="FG102" s="127"/>
      <c r="FH102" s="127"/>
      <c r="FI102" s="127"/>
      <c r="FJ102" s="128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76" s="47" customFormat="1" ht="40.5" customHeight="1" hidden="1">
      <c r="A103" s="139" t="s">
        <v>190</v>
      </c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40"/>
      <c r="AL103" s="48"/>
      <c r="AM103" s="48"/>
      <c r="AN103" s="46"/>
      <c r="AO103" s="46"/>
      <c r="AP103" s="46"/>
      <c r="AQ103" s="46"/>
      <c r="AR103" s="46"/>
      <c r="AS103" s="46"/>
      <c r="AT103" s="118" t="s">
        <v>189</v>
      </c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1">
        <v>0</v>
      </c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>
        <v>0</v>
      </c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2"/>
      <c r="CX103" s="112"/>
      <c r="CY103" s="112"/>
      <c r="CZ103" s="112"/>
      <c r="DA103" s="112"/>
      <c r="DB103" s="112"/>
      <c r="DC103" s="112"/>
      <c r="DD103" s="112"/>
      <c r="DE103" s="112"/>
      <c r="DF103" s="112"/>
      <c r="DG103" s="112"/>
      <c r="DH103" s="112"/>
      <c r="DI103" s="112"/>
      <c r="DJ103" s="112"/>
      <c r="DK103" s="112"/>
      <c r="DL103" s="112"/>
      <c r="DM103" s="112"/>
      <c r="DN103" s="112"/>
      <c r="DO103" s="112"/>
      <c r="DP103" s="112"/>
      <c r="DQ103" s="112"/>
      <c r="DR103" s="112"/>
      <c r="DS103" s="112"/>
      <c r="DT103" s="112"/>
      <c r="DU103" s="112"/>
      <c r="DV103" s="112"/>
      <c r="DW103" s="112"/>
      <c r="DX103" s="112"/>
      <c r="DY103" s="112"/>
      <c r="DZ103" s="112"/>
      <c r="EA103" s="112"/>
      <c r="EB103" s="112"/>
      <c r="EC103" s="112"/>
      <c r="ED103" s="112"/>
      <c r="EE103" s="116">
        <f t="shared" si="2"/>
        <v>0</v>
      </c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26"/>
      <c r="EU103" s="127"/>
      <c r="EV103" s="127"/>
      <c r="EW103" s="127"/>
      <c r="EX103" s="127"/>
      <c r="EY103" s="127"/>
      <c r="EZ103" s="127"/>
      <c r="FA103" s="127"/>
      <c r="FB103" s="127"/>
      <c r="FC103" s="127"/>
      <c r="FD103" s="127"/>
      <c r="FE103" s="127"/>
      <c r="FF103" s="127"/>
      <c r="FG103" s="127"/>
      <c r="FH103" s="127"/>
      <c r="FI103" s="127"/>
      <c r="FJ103" s="128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26.25" customHeight="1" hidden="1">
      <c r="A104" s="119" t="s">
        <v>188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20"/>
      <c r="AO104" s="120"/>
      <c r="AP104" s="120"/>
      <c r="AQ104" s="120"/>
      <c r="AR104" s="120"/>
      <c r="AS104" s="120"/>
      <c r="AT104" s="121" t="s">
        <v>187</v>
      </c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2">
        <f>BJ107</f>
        <v>0</v>
      </c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>
        <f>CF107+CF105</f>
        <v>0</v>
      </c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  <c r="EB104" s="123"/>
      <c r="EC104" s="123"/>
      <c r="ED104" s="123"/>
      <c r="EE104" s="125">
        <f t="shared" si="2"/>
        <v>0</v>
      </c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25"/>
      <c r="ET104" s="126"/>
      <c r="EU104" s="127"/>
      <c r="EV104" s="127"/>
      <c r="EW104" s="127"/>
      <c r="EX104" s="127"/>
      <c r="EY104" s="127"/>
      <c r="EZ104" s="127"/>
      <c r="FA104" s="127"/>
      <c r="FB104" s="127"/>
      <c r="FC104" s="127"/>
      <c r="FD104" s="127"/>
      <c r="FE104" s="127"/>
      <c r="FF104" s="127"/>
      <c r="FG104" s="127"/>
      <c r="FH104" s="127"/>
      <c r="FI104" s="127"/>
      <c r="FJ104" s="128"/>
      <c r="FK104" s="38"/>
    </row>
    <row r="105" spans="1:176" s="47" customFormat="1" ht="56.25" customHeight="1" hidden="1">
      <c r="A105" s="137" t="s">
        <v>186</v>
      </c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8"/>
      <c r="AL105" s="48"/>
      <c r="AM105" s="48"/>
      <c r="AN105" s="46"/>
      <c r="AO105" s="46"/>
      <c r="AP105" s="46"/>
      <c r="AQ105" s="46"/>
      <c r="AR105" s="46"/>
      <c r="AS105" s="46"/>
      <c r="AT105" s="118" t="s">
        <v>185</v>
      </c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1">
        <f>BJ106</f>
        <v>0</v>
      </c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>
        <f>CF106</f>
        <v>0</v>
      </c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2"/>
      <c r="CX105" s="112"/>
      <c r="CY105" s="112"/>
      <c r="CZ105" s="112"/>
      <c r="DA105" s="112"/>
      <c r="DB105" s="112"/>
      <c r="DC105" s="112"/>
      <c r="DD105" s="112"/>
      <c r="DE105" s="112"/>
      <c r="DF105" s="112"/>
      <c r="DG105" s="112"/>
      <c r="DH105" s="112"/>
      <c r="DI105" s="112"/>
      <c r="DJ105" s="112"/>
      <c r="DK105" s="112"/>
      <c r="DL105" s="112"/>
      <c r="DM105" s="112"/>
      <c r="DN105" s="112"/>
      <c r="DO105" s="112"/>
      <c r="DP105" s="112"/>
      <c r="DQ105" s="112"/>
      <c r="DR105" s="112"/>
      <c r="DS105" s="112"/>
      <c r="DT105" s="112"/>
      <c r="DU105" s="112"/>
      <c r="DV105" s="112"/>
      <c r="DW105" s="112"/>
      <c r="DX105" s="112"/>
      <c r="DY105" s="112"/>
      <c r="DZ105" s="112"/>
      <c r="EA105" s="112"/>
      <c r="EB105" s="112"/>
      <c r="EC105" s="112"/>
      <c r="ED105" s="112"/>
      <c r="EE105" s="116">
        <f t="shared" si="2"/>
        <v>0</v>
      </c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26"/>
      <c r="EU105" s="127"/>
      <c r="EV105" s="127"/>
      <c r="EW105" s="127"/>
      <c r="EX105" s="127"/>
      <c r="EY105" s="127"/>
      <c r="EZ105" s="127"/>
      <c r="FA105" s="127"/>
      <c r="FB105" s="127"/>
      <c r="FC105" s="127"/>
      <c r="FD105" s="127"/>
      <c r="FE105" s="127"/>
      <c r="FF105" s="127"/>
      <c r="FG105" s="127"/>
      <c r="FH105" s="127"/>
      <c r="FI105" s="127"/>
      <c r="FJ105" s="128"/>
      <c r="FK105" s="54"/>
      <c r="FL105" s="49"/>
      <c r="FM105" s="49"/>
      <c r="FN105" s="49"/>
      <c r="FO105" s="49"/>
      <c r="FP105" s="49"/>
      <c r="FQ105" s="49"/>
      <c r="FR105" s="49"/>
      <c r="FS105" s="49"/>
      <c r="FT105" s="49"/>
    </row>
    <row r="106" spans="1:167" s="47" customFormat="1" ht="55.5" customHeight="1" hidden="1">
      <c r="A106" s="110" t="s">
        <v>184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7"/>
      <c r="AO106" s="117"/>
      <c r="AP106" s="117"/>
      <c r="AQ106" s="117"/>
      <c r="AR106" s="117"/>
      <c r="AS106" s="117"/>
      <c r="AT106" s="118" t="s">
        <v>183</v>
      </c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1">
        <v>0</v>
      </c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>
        <v>0</v>
      </c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2"/>
      <c r="CX106" s="112"/>
      <c r="CY106" s="112"/>
      <c r="CZ106" s="112"/>
      <c r="DA106" s="112"/>
      <c r="DB106" s="112"/>
      <c r="DC106" s="112"/>
      <c r="DD106" s="112"/>
      <c r="DE106" s="112"/>
      <c r="DF106" s="112"/>
      <c r="DG106" s="112"/>
      <c r="DH106" s="112"/>
      <c r="DI106" s="112"/>
      <c r="DJ106" s="112"/>
      <c r="DK106" s="112"/>
      <c r="DL106" s="112"/>
      <c r="DM106" s="112"/>
      <c r="DN106" s="112"/>
      <c r="DO106" s="112"/>
      <c r="DP106" s="112"/>
      <c r="DQ106" s="112"/>
      <c r="DR106" s="112"/>
      <c r="DS106" s="112"/>
      <c r="DT106" s="112"/>
      <c r="DU106" s="112"/>
      <c r="DV106" s="112"/>
      <c r="DW106" s="112"/>
      <c r="DX106" s="112"/>
      <c r="DY106" s="112"/>
      <c r="DZ106" s="112"/>
      <c r="EA106" s="112"/>
      <c r="EB106" s="112"/>
      <c r="EC106" s="112"/>
      <c r="ED106" s="112"/>
      <c r="EE106" s="116">
        <f t="shared" si="2"/>
        <v>0</v>
      </c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6"/>
      <c r="EQ106" s="116"/>
      <c r="ER106" s="116"/>
      <c r="ES106" s="116"/>
      <c r="ET106" s="113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5"/>
      <c r="FK106" s="51"/>
    </row>
    <row r="107" spans="1:176" s="47" customFormat="1" ht="39" customHeight="1" hidden="1">
      <c r="A107" s="137" t="s">
        <v>182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8"/>
      <c r="AL107" s="48"/>
      <c r="AM107" s="48"/>
      <c r="AN107" s="46"/>
      <c r="AO107" s="46"/>
      <c r="AP107" s="46"/>
      <c r="AQ107" s="46"/>
      <c r="AR107" s="46"/>
      <c r="AS107" s="46"/>
      <c r="AT107" s="118" t="s">
        <v>181</v>
      </c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1">
        <f>BJ108</f>
        <v>0</v>
      </c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>
        <f>CF108</f>
        <v>0</v>
      </c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2"/>
      <c r="CX107" s="112"/>
      <c r="CY107" s="112"/>
      <c r="CZ107" s="112"/>
      <c r="DA107" s="112"/>
      <c r="DB107" s="112"/>
      <c r="DC107" s="112"/>
      <c r="DD107" s="112"/>
      <c r="DE107" s="112"/>
      <c r="DF107" s="112"/>
      <c r="DG107" s="112"/>
      <c r="DH107" s="112"/>
      <c r="DI107" s="112"/>
      <c r="DJ107" s="112"/>
      <c r="DK107" s="112"/>
      <c r="DL107" s="112"/>
      <c r="DM107" s="112"/>
      <c r="DN107" s="112"/>
      <c r="DO107" s="112"/>
      <c r="DP107" s="112"/>
      <c r="DQ107" s="112"/>
      <c r="DR107" s="112"/>
      <c r="DS107" s="112"/>
      <c r="DT107" s="112"/>
      <c r="DU107" s="112"/>
      <c r="DV107" s="112"/>
      <c r="DW107" s="112"/>
      <c r="DX107" s="112"/>
      <c r="DY107" s="112"/>
      <c r="DZ107" s="112"/>
      <c r="EA107" s="112"/>
      <c r="EB107" s="112"/>
      <c r="EC107" s="112"/>
      <c r="ED107" s="112"/>
      <c r="EE107" s="116">
        <f t="shared" si="2"/>
        <v>0</v>
      </c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26"/>
      <c r="EU107" s="127"/>
      <c r="EV107" s="127"/>
      <c r="EW107" s="127"/>
      <c r="EX107" s="127"/>
      <c r="EY107" s="127"/>
      <c r="EZ107" s="127"/>
      <c r="FA107" s="127"/>
      <c r="FB107" s="127"/>
      <c r="FC107" s="127"/>
      <c r="FD107" s="127"/>
      <c r="FE107" s="127"/>
      <c r="FF107" s="127"/>
      <c r="FG107" s="127"/>
      <c r="FH107" s="127"/>
      <c r="FI107" s="127"/>
      <c r="FJ107" s="128"/>
      <c r="FK107" s="54"/>
      <c r="FL107" s="49"/>
      <c r="FM107" s="49"/>
      <c r="FN107" s="49"/>
      <c r="FO107" s="49"/>
      <c r="FP107" s="49"/>
      <c r="FQ107" s="49"/>
      <c r="FR107" s="49"/>
      <c r="FS107" s="49"/>
      <c r="FT107" s="49"/>
    </row>
    <row r="108" spans="1:167" s="35" customFormat="1" ht="39.75" customHeight="1" hidden="1">
      <c r="A108" s="110" t="s">
        <v>180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7"/>
      <c r="AO108" s="117"/>
      <c r="AP108" s="117"/>
      <c r="AQ108" s="117"/>
      <c r="AR108" s="117"/>
      <c r="AS108" s="117"/>
      <c r="AT108" s="118" t="s">
        <v>179</v>
      </c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1">
        <v>0</v>
      </c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>
        <v>0</v>
      </c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2"/>
      <c r="CX108" s="112"/>
      <c r="CY108" s="112"/>
      <c r="CZ108" s="112"/>
      <c r="DA108" s="112"/>
      <c r="DB108" s="112"/>
      <c r="DC108" s="112"/>
      <c r="DD108" s="112"/>
      <c r="DE108" s="112"/>
      <c r="DF108" s="112"/>
      <c r="DG108" s="112"/>
      <c r="DH108" s="112"/>
      <c r="DI108" s="112"/>
      <c r="DJ108" s="112"/>
      <c r="DK108" s="112"/>
      <c r="DL108" s="112"/>
      <c r="DM108" s="112"/>
      <c r="DN108" s="112"/>
      <c r="DO108" s="112"/>
      <c r="DP108" s="112"/>
      <c r="DQ108" s="112"/>
      <c r="DR108" s="112"/>
      <c r="DS108" s="112"/>
      <c r="DT108" s="112"/>
      <c r="DU108" s="112"/>
      <c r="DV108" s="112"/>
      <c r="DW108" s="112"/>
      <c r="DX108" s="112"/>
      <c r="DY108" s="112"/>
      <c r="DZ108" s="112"/>
      <c r="EA108" s="112"/>
      <c r="EB108" s="112"/>
      <c r="EC108" s="112"/>
      <c r="ED108" s="112"/>
      <c r="EE108" s="116">
        <f t="shared" si="2"/>
        <v>0</v>
      </c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13"/>
      <c r="EU108" s="114"/>
      <c r="EV108" s="114"/>
      <c r="EW108" s="114"/>
      <c r="EX108" s="114"/>
      <c r="EY108" s="114"/>
      <c r="EZ108" s="114"/>
      <c r="FA108" s="114"/>
      <c r="FB108" s="114"/>
      <c r="FC108" s="114"/>
      <c r="FD108" s="114"/>
      <c r="FE108" s="114"/>
      <c r="FF108" s="114"/>
      <c r="FG108" s="114"/>
      <c r="FH108" s="114"/>
      <c r="FI108" s="114"/>
      <c r="FJ108" s="115"/>
      <c r="FK108" s="38"/>
    </row>
    <row r="109" spans="1:167" s="35" customFormat="1" ht="30.75" customHeight="1" hidden="1">
      <c r="A109" s="135" t="s">
        <v>178</v>
      </c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20"/>
      <c r="AO109" s="120"/>
      <c r="AP109" s="120"/>
      <c r="AQ109" s="120"/>
      <c r="AR109" s="120"/>
      <c r="AS109" s="120"/>
      <c r="AT109" s="121" t="s">
        <v>177</v>
      </c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2">
        <f>BJ111</f>
        <v>0</v>
      </c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>
        <f>CF111</f>
        <v>0</v>
      </c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3"/>
      <c r="CX109" s="123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3"/>
      <c r="DT109" s="123"/>
      <c r="DU109" s="123"/>
      <c r="DV109" s="123"/>
      <c r="DW109" s="123"/>
      <c r="DX109" s="123"/>
      <c r="DY109" s="123"/>
      <c r="DZ109" s="123"/>
      <c r="EA109" s="123"/>
      <c r="EB109" s="123"/>
      <c r="EC109" s="123"/>
      <c r="ED109" s="123"/>
      <c r="EE109" s="125">
        <f>EE111</f>
        <v>0</v>
      </c>
      <c r="EF109" s="125"/>
      <c r="EG109" s="125"/>
      <c r="EH109" s="125"/>
      <c r="EI109" s="125"/>
      <c r="EJ109" s="125"/>
      <c r="EK109" s="125"/>
      <c r="EL109" s="125"/>
      <c r="EM109" s="125"/>
      <c r="EN109" s="125"/>
      <c r="EO109" s="125"/>
      <c r="EP109" s="125"/>
      <c r="EQ109" s="125"/>
      <c r="ER109" s="125"/>
      <c r="ES109" s="125"/>
      <c r="ET109" s="112"/>
      <c r="EU109" s="112"/>
      <c r="EV109" s="112"/>
      <c r="EW109" s="112"/>
      <c r="EX109" s="112"/>
      <c r="EY109" s="112"/>
      <c r="EZ109" s="112"/>
      <c r="FA109" s="112"/>
      <c r="FB109" s="112"/>
      <c r="FC109" s="112"/>
      <c r="FD109" s="112"/>
      <c r="FE109" s="112"/>
      <c r="FF109" s="112"/>
      <c r="FG109" s="112"/>
      <c r="FH109" s="52"/>
      <c r="FI109" s="52"/>
      <c r="FJ109" s="52"/>
      <c r="FK109" s="38"/>
    </row>
    <row r="110" spans="1:167" s="35" customFormat="1" ht="27" customHeight="1" hidden="1">
      <c r="A110" s="124" t="s">
        <v>176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0"/>
      <c r="AO110" s="120"/>
      <c r="AP110" s="120"/>
      <c r="AQ110" s="120"/>
      <c r="AR110" s="120"/>
      <c r="AS110" s="120"/>
      <c r="AT110" s="121" t="s">
        <v>175</v>
      </c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2">
        <v>0</v>
      </c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>
        <f>CF111</f>
        <v>0</v>
      </c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  <c r="DW110" s="123"/>
      <c r="DX110" s="123"/>
      <c r="DY110" s="123"/>
      <c r="DZ110" s="123"/>
      <c r="EA110" s="123"/>
      <c r="EB110" s="123"/>
      <c r="EC110" s="123"/>
      <c r="ED110" s="123"/>
      <c r="EE110" s="125">
        <f aca="true" t="shared" si="4" ref="EE110:EE138">CF110</f>
        <v>0</v>
      </c>
      <c r="EF110" s="125"/>
      <c r="EG110" s="125"/>
      <c r="EH110" s="125"/>
      <c r="EI110" s="125"/>
      <c r="EJ110" s="125"/>
      <c r="EK110" s="125"/>
      <c r="EL110" s="125"/>
      <c r="EM110" s="125"/>
      <c r="EN110" s="125"/>
      <c r="EO110" s="125"/>
      <c r="EP110" s="125"/>
      <c r="EQ110" s="125"/>
      <c r="ER110" s="125"/>
      <c r="ES110" s="125"/>
      <c r="ET110" s="123"/>
      <c r="EU110" s="123"/>
      <c r="EV110" s="123"/>
      <c r="EW110" s="123"/>
      <c r="EX110" s="123"/>
      <c r="EY110" s="123"/>
      <c r="EZ110" s="123"/>
      <c r="FA110" s="123"/>
      <c r="FB110" s="123"/>
      <c r="FC110" s="123"/>
      <c r="FD110" s="123"/>
      <c r="FE110" s="123"/>
      <c r="FF110" s="123"/>
      <c r="FG110" s="123"/>
      <c r="FH110" s="123"/>
      <c r="FI110" s="123"/>
      <c r="FJ110" s="123"/>
      <c r="FK110" s="38"/>
    </row>
    <row r="111" spans="1:167" s="45" customFormat="1" ht="23.25" customHeight="1" hidden="1">
      <c r="A111" s="110" t="s">
        <v>174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7"/>
      <c r="AO111" s="117"/>
      <c r="AP111" s="117"/>
      <c r="AQ111" s="117"/>
      <c r="AR111" s="117"/>
      <c r="AS111" s="117"/>
      <c r="AT111" s="118" t="s">
        <v>173</v>
      </c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1">
        <v>0</v>
      </c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>
        <v>0</v>
      </c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2"/>
      <c r="CX111" s="112"/>
      <c r="CY111" s="112"/>
      <c r="CZ111" s="112"/>
      <c r="DA111" s="112"/>
      <c r="DB111" s="112"/>
      <c r="DC111" s="112"/>
      <c r="DD111" s="112"/>
      <c r="DE111" s="112"/>
      <c r="DF111" s="112"/>
      <c r="DG111" s="112"/>
      <c r="DH111" s="112"/>
      <c r="DI111" s="112"/>
      <c r="DJ111" s="112"/>
      <c r="DK111" s="112"/>
      <c r="DL111" s="112"/>
      <c r="DM111" s="112"/>
      <c r="DN111" s="112"/>
      <c r="DO111" s="112"/>
      <c r="DP111" s="112"/>
      <c r="DQ111" s="112"/>
      <c r="DR111" s="112"/>
      <c r="DS111" s="112"/>
      <c r="DT111" s="112"/>
      <c r="DU111" s="112"/>
      <c r="DV111" s="112"/>
      <c r="DW111" s="112"/>
      <c r="DX111" s="112"/>
      <c r="DY111" s="112"/>
      <c r="DZ111" s="112"/>
      <c r="EA111" s="112"/>
      <c r="EB111" s="112"/>
      <c r="EC111" s="112"/>
      <c r="ED111" s="112"/>
      <c r="EE111" s="116">
        <f t="shared" si="4"/>
        <v>0</v>
      </c>
      <c r="EF111" s="116"/>
      <c r="EG111" s="116"/>
      <c r="EH111" s="116"/>
      <c r="EI111" s="116"/>
      <c r="EJ111" s="116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23"/>
      <c r="EU111" s="123"/>
      <c r="EV111" s="123"/>
      <c r="EW111" s="123"/>
      <c r="EX111" s="123"/>
      <c r="EY111" s="123"/>
      <c r="EZ111" s="123"/>
      <c r="FA111" s="123"/>
      <c r="FB111" s="123"/>
      <c r="FC111" s="123"/>
      <c r="FD111" s="123"/>
      <c r="FE111" s="123"/>
      <c r="FF111" s="123"/>
      <c r="FG111" s="123"/>
      <c r="FH111" s="123"/>
      <c r="FI111" s="123"/>
      <c r="FJ111" s="123"/>
      <c r="FK111" s="50"/>
    </row>
    <row r="112" spans="1:167" s="105" customFormat="1" ht="34.5" customHeight="1">
      <c r="A112" s="119" t="s">
        <v>172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20"/>
      <c r="AO112" s="120"/>
      <c r="AP112" s="120"/>
      <c r="AQ112" s="120"/>
      <c r="AR112" s="120"/>
      <c r="AS112" s="120"/>
      <c r="AT112" s="121" t="s">
        <v>171</v>
      </c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212">
        <f>BJ113</f>
        <v>11781900</v>
      </c>
      <c r="BK112" s="213"/>
      <c r="BL112" s="213"/>
      <c r="BM112" s="213"/>
      <c r="BN112" s="213"/>
      <c r="BO112" s="213"/>
      <c r="BP112" s="213"/>
      <c r="BQ112" s="213"/>
      <c r="BR112" s="213"/>
      <c r="BS112" s="213"/>
      <c r="BT112" s="213"/>
      <c r="BU112" s="213"/>
      <c r="BV112" s="213"/>
      <c r="BW112" s="213"/>
      <c r="BX112" s="213"/>
      <c r="BY112" s="213"/>
      <c r="BZ112" s="213"/>
      <c r="CA112" s="213"/>
      <c r="CB112" s="213"/>
      <c r="CC112" s="213"/>
      <c r="CD112" s="213"/>
      <c r="CE112" s="214"/>
      <c r="CF112" s="122">
        <f>CF113</f>
        <v>10342770.11</v>
      </c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25">
        <f t="shared" si="4"/>
        <v>10342770.11</v>
      </c>
      <c r="EF112" s="125"/>
      <c r="EG112" s="125"/>
      <c r="EH112" s="125"/>
      <c r="EI112" s="125"/>
      <c r="EJ112" s="125"/>
      <c r="EK112" s="125"/>
      <c r="EL112" s="125"/>
      <c r="EM112" s="125"/>
      <c r="EN112" s="125"/>
      <c r="EO112" s="125"/>
      <c r="EP112" s="125"/>
      <c r="EQ112" s="125"/>
      <c r="ER112" s="125"/>
      <c r="ES112" s="125"/>
      <c r="ET112" s="126"/>
      <c r="EU112" s="127"/>
      <c r="EV112" s="127"/>
      <c r="EW112" s="127"/>
      <c r="EX112" s="127"/>
      <c r="EY112" s="127"/>
      <c r="EZ112" s="127"/>
      <c r="FA112" s="127"/>
      <c r="FB112" s="127"/>
      <c r="FC112" s="127"/>
      <c r="FD112" s="127"/>
      <c r="FE112" s="127"/>
      <c r="FF112" s="127"/>
      <c r="FG112" s="127"/>
      <c r="FH112" s="127"/>
      <c r="FI112" s="127"/>
      <c r="FJ112" s="128"/>
      <c r="FK112" s="101"/>
    </row>
    <row r="113" spans="1:256" s="105" customFormat="1" ht="36.75" customHeight="1">
      <c r="A113" s="119" t="s">
        <v>170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20"/>
      <c r="AO113" s="120"/>
      <c r="AP113" s="120"/>
      <c r="AQ113" s="120"/>
      <c r="AR113" s="120"/>
      <c r="AS113" s="120"/>
      <c r="AT113" s="121" t="s">
        <v>169</v>
      </c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2">
        <f>BJ114+BJ117+BJ120+BJ125</f>
        <v>11781900</v>
      </c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>
        <f>CF114+CF117+CF120+CF125</f>
        <v>10342770.11</v>
      </c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3"/>
      <c r="EC113" s="123"/>
      <c r="ED113" s="123"/>
      <c r="EE113" s="125">
        <f t="shared" si="4"/>
        <v>10342770.11</v>
      </c>
      <c r="EF113" s="125"/>
      <c r="EG113" s="125"/>
      <c r="EH113" s="125"/>
      <c r="EI113" s="125"/>
      <c r="EJ113" s="125"/>
      <c r="EK113" s="125"/>
      <c r="EL113" s="125"/>
      <c r="EM113" s="125"/>
      <c r="EN113" s="125"/>
      <c r="EO113" s="125"/>
      <c r="EP113" s="125"/>
      <c r="EQ113" s="125"/>
      <c r="ER113" s="125"/>
      <c r="ES113" s="125"/>
      <c r="ET113" s="126"/>
      <c r="EU113" s="127"/>
      <c r="EV113" s="127"/>
      <c r="EW113" s="127"/>
      <c r="EX113" s="127"/>
      <c r="EY113" s="127"/>
      <c r="EZ113" s="127"/>
      <c r="FA113" s="127"/>
      <c r="FB113" s="127"/>
      <c r="FC113" s="127"/>
      <c r="FD113" s="127"/>
      <c r="FE113" s="127"/>
      <c r="FF113" s="127"/>
      <c r="FG113" s="127"/>
      <c r="FH113" s="127"/>
      <c r="FI113" s="127"/>
      <c r="FJ113" s="128"/>
      <c r="FK113" s="101"/>
      <c r="FL113" s="101"/>
      <c r="FM113" s="101"/>
      <c r="FN113" s="101"/>
      <c r="FO113" s="101"/>
      <c r="FP113" s="101"/>
      <c r="FQ113" s="101"/>
      <c r="FR113" s="101"/>
      <c r="FS113" s="101"/>
      <c r="FT113" s="101"/>
      <c r="FU113" s="101"/>
      <c r="FV113" s="101"/>
      <c r="FW113" s="101"/>
      <c r="FX113" s="101"/>
      <c r="FY113" s="101"/>
      <c r="FZ113" s="101"/>
      <c r="GA113" s="101"/>
      <c r="GB113" s="101"/>
      <c r="GC113" s="101"/>
      <c r="GD113" s="101"/>
      <c r="GE113" s="101"/>
      <c r="GF113" s="101"/>
      <c r="GG113" s="101"/>
      <c r="GH113" s="101"/>
      <c r="GI113" s="101"/>
      <c r="GJ113" s="101"/>
      <c r="GK113" s="101"/>
      <c r="GL113" s="101"/>
      <c r="GM113" s="101"/>
      <c r="GN113" s="101"/>
      <c r="GO113" s="101"/>
      <c r="GP113" s="101"/>
      <c r="GQ113" s="101"/>
      <c r="GR113" s="101"/>
      <c r="GS113" s="101"/>
      <c r="GT113" s="101"/>
      <c r="GU113" s="101"/>
      <c r="GV113" s="101"/>
      <c r="GW113" s="101"/>
      <c r="GX113" s="101"/>
      <c r="GY113" s="101"/>
      <c r="GZ113" s="101"/>
      <c r="HA113" s="101"/>
      <c r="HB113" s="101"/>
      <c r="HC113" s="101"/>
      <c r="HD113" s="101"/>
      <c r="HE113" s="101"/>
      <c r="HF113" s="101"/>
      <c r="HG113" s="101"/>
      <c r="HH113" s="101"/>
      <c r="HI113" s="101"/>
      <c r="HJ113" s="101"/>
      <c r="HK113" s="101"/>
      <c r="HL113" s="101"/>
      <c r="HM113" s="101"/>
      <c r="HN113" s="101"/>
      <c r="HO113" s="101"/>
      <c r="HP113" s="101"/>
      <c r="HQ113" s="101"/>
      <c r="HR113" s="101"/>
      <c r="HS113" s="101"/>
      <c r="HT113" s="101"/>
      <c r="HU113" s="101"/>
      <c r="HV113" s="101"/>
      <c r="HW113" s="101"/>
      <c r="HX113" s="101"/>
      <c r="HY113" s="101"/>
      <c r="HZ113" s="101"/>
      <c r="IA113" s="101"/>
      <c r="IB113" s="101"/>
      <c r="IC113" s="101"/>
      <c r="ID113" s="101"/>
      <c r="IE113" s="101"/>
      <c r="IF113" s="101"/>
      <c r="IG113" s="101"/>
      <c r="IH113" s="101"/>
      <c r="II113" s="101"/>
      <c r="IJ113" s="101"/>
      <c r="IK113" s="101"/>
      <c r="IL113" s="101"/>
      <c r="IM113" s="101"/>
      <c r="IN113" s="101"/>
      <c r="IO113" s="101"/>
      <c r="IP113" s="101"/>
      <c r="IQ113" s="101"/>
      <c r="IR113" s="101"/>
      <c r="IS113" s="101"/>
      <c r="IT113" s="101"/>
      <c r="IU113" s="101"/>
      <c r="IV113" s="101"/>
    </row>
    <row r="114" spans="1:256" s="105" customFormat="1" ht="31.5" customHeight="1">
      <c r="A114" s="119" t="s">
        <v>168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20"/>
      <c r="AO114" s="120"/>
      <c r="AP114" s="120"/>
      <c r="AQ114" s="120"/>
      <c r="AR114" s="120"/>
      <c r="AS114" s="120"/>
      <c r="AT114" s="121" t="s">
        <v>487</v>
      </c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2">
        <f>BJ116</f>
        <v>9354300</v>
      </c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/>
      <c r="CF114" s="122">
        <f>CF116</f>
        <v>8021000</v>
      </c>
      <c r="CG114" s="122"/>
      <c r="CH114" s="122"/>
      <c r="CI114" s="122"/>
      <c r="CJ114" s="122"/>
      <c r="CK114" s="122"/>
      <c r="CL114" s="122"/>
      <c r="CM114" s="122"/>
      <c r="CN114" s="122"/>
      <c r="CO114" s="122"/>
      <c r="CP114" s="122"/>
      <c r="CQ114" s="122"/>
      <c r="CR114" s="122"/>
      <c r="CS114" s="122"/>
      <c r="CT114" s="122"/>
      <c r="CU114" s="122"/>
      <c r="CV114" s="122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125">
        <f t="shared" si="4"/>
        <v>8021000</v>
      </c>
      <c r="EF114" s="125"/>
      <c r="EG114" s="125"/>
      <c r="EH114" s="125"/>
      <c r="EI114" s="125"/>
      <c r="EJ114" s="125"/>
      <c r="EK114" s="125"/>
      <c r="EL114" s="125"/>
      <c r="EM114" s="125"/>
      <c r="EN114" s="125"/>
      <c r="EO114" s="125"/>
      <c r="EP114" s="125"/>
      <c r="EQ114" s="125"/>
      <c r="ER114" s="125"/>
      <c r="ES114" s="125"/>
      <c r="ET114" s="126"/>
      <c r="EU114" s="127"/>
      <c r="EV114" s="127"/>
      <c r="EW114" s="127"/>
      <c r="EX114" s="127"/>
      <c r="EY114" s="127"/>
      <c r="EZ114" s="127"/>
      <c r="FA114" s="127"/>
      <c r="FB114" s="127"/>
      <c r="FC114" s="127"/>
      <c r="FD114" s="127"/>
      <c r="FE114" s="127"/>
      <c r="FF114" s="127"/>
      <c r="FG114" s="127"/>
      <c r="FH114" s="127"/>
      <c r="FI114" s="127"/>
      <c r="FJ114" s="128"/>
      <c r="FK114" s="101"/>
      <c r="FL114" s="101"/>
      <c r="FM114" s="101"/>
      <c r="FN114" s="101"/>
      <c r="FO114" s="101"/>
      <c r="FP114" s="101"/>
      <c r="FQ114" s="101"/>
      <c r="FR114" s="101"/>
      <c r="FS114" s="101"/>
      <c r="FT114" s="101"/>
      <c r="FU114" s="101"/>
      <c r="FV114" s="101"/>
      <c r="FW114" s="101"/>
      <c r="FX114" s="101"/>
      <c r="FY114" s="101"/>
      <c r="FZ114" s="101"/>
      <c r="GA114" s="101"/>
      <c r="GB114" s="101"/>
      <c r="GC114" s="101"/>
      <c r="GD114" s="101"/>
      <c r="GE114" s="101"/>
      <c r="GF114" s="101"/>
      <c r="GG114" s="101"/>
      <c r="GH114" s="101"/>
      <c r="GI114" s="101"/>
      <c r="GJ114" s="101"/>
      <c r="GK114" s="101"/>
      <c r="GL114" s="101"/>
      <c r="GM114" s="101"/>
      <c r="GN114" s="101"/>
      <c r="GO114" s="101"/>
      <c r="GP114" s="101"/>
      <c r="GQ114" s="101"/>
      <c r="GR114" s="101"/>
      <c r="GS114" s="101"/>
      <c r="GT114" s="101"/>
      <c r="GU114" s="101"/>
      <c r="GV114" s="101"/>
      <c r="GW114" s="101"/>
      <c r="GX114" s="101"/>
      <c r="GY114" s="101"/>
      <c r="GZ114" s="101"/>
      <c r="HA114" s="101"/>
      <c r="HB114" s="101"/>
      <c r="HC114" s="101"/>
      <c r="HD114" s="101"/>
      <c r="HE114" s="101"/>
      <c r="HF114" s="101"/>
      <c r="HG114" s="101"/>
      <c r="HH114" s="101"/>
      <c r="HI114" s="101"/>
      <c r="HJ114" s="101"/>
      <c r="HK114" s="101"/>
      <c r="HL114" s="101"/>
      <c r="HM114" s="101"/>
      <c r="HN114" s="101"/>
      <c r="HO114" s="101"/>
      <c r="HP114" s="101"/>
      <c r="HQ114" s="101"/>
      <c r="HR114" s="101"/>
      <c r="HS114" s="101"/>
      <c r="HT114" s="101"/>
      <c r="HU114" s="101"/>
      <c r="HV114" s="101"/>
      <c r="HW114" s="101"/>
      <c r="HX114" s="101"/>
      <c r="HY114" s="101"/>
      <c r="HZ114" s="101"/>
      <c r="IA114" s="101"/>
      <c r="IB114" s="101"/>
      <c r="IC114" s="101"/>
      <c r="ID114" s="101"/>
      <c r="IE114" s="101"/>
      <c r="IF114" s="101"/>
      <c r="IG114" s="101"/>
      <c r="IH114" s="101"/>
      <c r="II114" s="101"/>
      <c r="IJ114" s="101"/>
      <c r="IK114" s="101"/>
      <c r="IL114" s="101"/>
      <c r="IM114" s="101"/>
      <c r="IN114" s="101"/>
      <c r="IO114" s="101"/>
      <c r="IP114" s="101"/>
      <c r="IQ114" s="101"/>
      <c r="IR114" s="101"/>
      <c r="IS114" s="101"/>
      <c r="IT114" s="101"/>
      <c r="IU114" s="101"/>
      <c r="IV114" s="101"/>
    </row>
    <row r="115" spans="1:256" s="82" customFormat="1" ht="39.75" customHeight="1">
      <c r="A115" s="110" t="s">
        <v>489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7"/>
      <c r="AO115" s="117"/>
      <c r="AP115" s="117"/>
      <c r="AQ115" s="117"/>
      <c r="AR115" s="117"/>
      <c r="AS115" s="117"/>
      <c r="AT115" s="118" t="s">
        <v>486</v>
      </c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1">
        <f>BJ116</f>
        <v>9354300</v>
      </c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>
        <f>CF116</f>
        <v>8021000</v>
      </c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2" t="s">
        <v>161</v>
      </c>
      <c r="CX115" s="112"/>
      <c r="CY115" s="112"/>
      <c r="CZ115" s="112"/>
      <c r="DA115" s="112"/>
      <c r="DB115" s="112"/>
      <c r="DC115" s="112"/>
      <c r="DD115" s="112"/>
      <c r="DE115" s="112"/>
      <c r="DF115" s="112"/>
      <c r="DG115" s="112"/>
      <c r="DH115" s="112"/>
      <c r="DI115" s="112"/>
      <c r="DJ115" s="112"/>
      <c r="DK115" s="112"/>
      <c r="DL115" s="112"/>
      <c r="DM115" s="112"/>
      <c r="DN115" s="112"/>
      <c r="DO115" s="112"/>
      <c r="DP115" s="112"/>
      <c r="DQ115" s="112"/>
      <c r="DR115" s="112"/>
      <c r="DS115" s="112"/>
      <c r="DT115" s="112"/>
      <c r="DU115" s="112"/>
      <c r="DV115" s="112"/>
      <c r="DW115" s="112"/>
      <c r="DX115" s="112"/>
      <c r="DY115" s="112"/>
      <c r="DZ115" s="112"/>
      <c r="EA115" s="112"/>
      <c r="EB115" s="112"/>
      <c r="EC115" s="112"/>
      <c r="ED115" s="112"/>
      <c r="EE115" s="116">
        <f t="shared" si="4"/>
        <v>8021000</v>
      </c>
      <c r="EF115" s="116"/>
      <c r="EG115" s="116"/>
      <c r="EH115" s="116"/>
      <c r="EI115" s="116"/>
      <c r="EJ115" s="116"/>
      <c r="EK115" s="116"/>
      <c r="EL115" s="116"/>
      <c r="EM115" s="116"/>
      <c r="EN115" s="116"/>
      <c r="EO115" s="116"/>
      <c r="EP115" s="116"/>
      <c r="EQ115" s="116"/>
      <c r="ER115" s="116"/>
      <c r="ES115" s="116"/>
      <c r="ET115" s="113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14"/>
      <c r="FF115" s="114"/>
      <c r="FG115" s="114"/>
      <c r="FH115" s="114"/>
      <c r="FI115" s="114"/>
      <c r="FJ115" s="11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  <c r="IQ115" s="55"/>
      <c r="IR115" s="55"/>
      <c r="IS115" s="55"/>
      <c r="IT115" s="55"/>
      <c r="IU115" s="55"/>
      <c r="IV115" s="55"/>
    </row>
    <row r="116" spans="1:256" s="82" customFormat="1" ht="42" customHeight="1">
      <c r="A116" s="110" t="s">
        <v>488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7"/>
      <c r="AO116" s="117"/>
      <c r="AP116" s="117"/>
      <c r="AQ116" s="117"/>
      <c r="AR116" s="117"/>
      <c r="AS116" s="117"/>
      <c r="AT116" s="118" t="s">
        <v>485</v>
      </c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1">
        <v>9354300</v>
      </c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>
        <v>8021000</v>
      </c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  <c r="DG116" s="112"/>
      <c r="DH116" s="112"/>
      <c r="DI116" s="112"/>
      <c r="DJ116" s="112"/>
      <c r="DK116" s="112"/>
      <c r="DL116" s="112"/>
      <c r="DM116" s="112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2"/>
      <c r="DY116" s="112"/>
      <c r="DZ116" s="112"/>
      <c r="EA116" s="112"/>
      <c r="EB116" s="112"/>
      <c r="EC116" s="112"/>
      <c r="ED116" s="112"/>
      <c r="EE116" s="116">
        <f t="shared" si="4"/>
        <v>8021000</v>
      </c>
      <c r="EF116" s="116"/>
      <c r="EG116" s="116"/>
      <c r="EH116" s="116"/>
      <c r="EI116" s="116"/>
      <c r="EJ116" s="116"/>
      <c r="EK116" s="116"/>
      <c r="EL116" s="116"/>
      <c r="EM116" s="116"/>
      <c r="EN116" s="116"/>
      <c r="EO116" s="116"/>
      <c r="EP116" s="116"/>
      <c r="EQ116" s="116"/>
      <c r="ER116" s="116"/>
      <c r="ES116" s="116"/>
      <c r="ET116" s="113"/>
      <c r="EU116" s="114"/>
      <c r="EV116" s="114"/>
      <c r="EW116" s="114"/>
      <c r="EX116" s="114"/>
      <c r="EY116" s="114"/>
      <c r="EZ116" s="114"/>
      <c r="FA116" s="114"/>
      <c r="FB116" s="114"/>
      <c r="FC116" s="114"/>
      <c r="FD116" s="114"/>
      <c r="FE116" s="114"/>
      <c r="FF116" s="114"/>
      <c r="FG116" s="114"/>
      <c r="FH116" s="114"/>
      <c r="FI116" s="114"/>
      <c r="FJ116" s="11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  <c r="IQ116" s="55"/>
      <c r="IR116" s="55"/>
      <c r="IS116" s="55"/>
      <c r="IT116" s="55"/>
      <c r="IU116" s="55"/>
      <c r="IV116" s="55"/>
    </row>
    <row r="117" spans="1:256" s="105" customFormat="1" ht="31.5" customHeight="1" hidden="1">
      <c r="A117" s="119" t="s">
        <v>456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20"/>
      <c r="AO117" s="120"/>
      <c r="AP117" s="120"/>
      <c r="AQ117" s="120"/>
      <c r="AR117" s="120"/>
      <c r="AS117" s="120"/>
      <c r="AT117" s="121" t="s">
        <v>454</v>
      </c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2">
        <f>BJ119</f>
        <v>0</v>
      </c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/>
      <c r="CF117" s="122">
        <f>CF119</f>
        <v>0</v>
      </c>
      <c r="CG117" s="122"/>
      <c r="CH117" s="122"/>
      <c r="CI117" s="122"/>
      <c r="CJ117" s="122"/>
      <c r="CK117" s="122"/>
      <c r="CL117" s="122"/>
      <c r="CM117" s="122"/>
      <c r="CN117" s="122"/>
      <c r="CO117" s="122"/>
      <c r="CP117" s="122"/>
      <c r="CQ117" s="122"/>
      <c r="CR117" s="122"/>
      <c r="CS117" s="122"/>
      <c r="CT117" s="122"/>
      <c r="CU117" s="122"/>
      <c r="CV117" s="122"/>
      <c r="CW117" s="123"/>
      <c r="CX117" s="123"/>
      <c r="CY117" s="123"/>
      <c r="CZ117" s="123"/>
      <c r="DA117" s="123"/>
      <c r="DB117" s="123"/>
      <c r="DC117" s="123"/>
      <c r="DD117" s="123"/>
      <c r="DE117" s="123"/>
      <c r="DF117" s="123"/>
      <c r="DG117" s="123"/>
      <c r="DH117" s="123"/>
      <c r="DI117" s="123"/>
      <c r="DJ117" s="123"/>
      <c r="DK117" s="123"/>
      <c r="DL117" s="123"/>
      <c r="DM117" s="123"/>
      <c r="DN117" s="123"/>
      <c r="DO117" s="123"/>
      <c r="DP117" s="123"/>
      <c r="DQ117" s="123"/>
      <c r="DR117" s="123"/>
      <c r="DS117" s="123"/>
      <c r="DT117" s="123"/>
      <c r="DU117" s="123"/>
      <c r="DV117" s="123"/>
      <c r="DW117" s="123"/>
      <c r="DX117" s="123"/>
      <c r="DY117" s="123"/>
      <c r="DZ117" s="123"/>
      <c r="EA117" s="123"/>
      <c r="EB117" s="123"/>
      <c r="EC117" s="123"/>
      <c r="ED117" s="123"/>
      <c r="EE117" s="125">
        <f>CF117</f>
        <v>0</v>
      </c>
      <c r="EF117" s="125"/>
      <c r="EG117" s="125"/>
      <c r="EH117" s="125"/>
      <c r="EI117" s="125"/>
      <c r="EJ117" s="125"/>
      <c r="EK117" s="125"/>
      <c r="EL117" s="125"/>
      <c r="EM117" s="125"/>
      <c r="EN117" s="125"/>
      <c r="EO117" s="125"/>
      <c r="EP117" s="125"/>
      <c r="EQ117" s="125"/>
      <c r="ER117" s="125"/>
      <c r="ES117" s="125"/>
      <c r="ET117" s="126"/>
      <c r="EU117" s="127"/>
      <c r="EV117" s="127"/>
      <c r="EW117" s="127"/>
      <c r="EX117" s="127"/>
      <c r="EY117" s="127"/>
      <c r="EZ117" s="127"/>
      <c r="FA117" s="127"/>
      <c r="FB117" s="127"/>
      <c r="FC117" s="127"/>
      <c r="FD117" s="127"/>
      <c r="FE117" s="127"/>
      <c r="FF117" s="127"/>
      <c r="FG117" s="127"/>
      <c r="FH117" s="127"/>
      <c r="FI117" s="127"/>
      <c r="FJ117" s="128"/>
      <c r="FK117" s="101"/>
      <c r="FL117" s="101"/>
      <c r="FM117" s="101"/>
      <c r="FN117" s="101"/>
      <c r="FO117" s="101"/>
      <c r="FP117" s="101"/>
      <c r="FQ117" s="101"/>
      <c r="FR117" s="101"/>
      <c r="FS117" s="101"/>
      <c r="FT117" s="101"/>
      <c r="FU117" s="101"/>
      <c r="FV117" s="101"/>
      <c r="FW117" s="101"/>
      <c r="FX117" s="101"/>
      <c r="FY117" s="101"/>
      <c r="FZ117" s="101"/>
      <c r="GA117" s="101"/>
      <c r="GB117" s="101"/>
      <c r="GC117" s="101"/>
      <c r="GD117" s="101"/>
      <c r="GE117" s="101"/>
      <c r="GF117" s="101"/>
      <c r="GG117" s="101"/>
      <c r="GH117" s="101"/>
      <c r="GI117" s="101"/>
      <c r="GJ117" s="101"/>
      <c r="GK117" s="101"/>
      <c r="GL117" s="101"/>
      <c r="GM117" s="101"/>
      <c r="GN117" s="101"/>
      <c r="GO117" s="101"/>
      <c r="GP117" s="101"/>
      <c r="GQ117" s="101"/>
      <c r="GR117" s="101"/>
      <c r="GS117" s="101"/>
      <c r="GT117" s="101"/>
      <c r="GU117" s="101"/>
      <c r="GV117" s="101"/>
      <c r="GW117" s="101"/>
      <c r="GX117" s="101"/>
      <c r="GY117" s="101"/>
      <c r="GZ117" s="101"/>
      <c r="HA117" s="101"/>
      <c r="HB117" s="101"/>
      <c r="HC117" s="101"/>
      <c r="HD117" s="101"/>
      <c r="HE117" s="101"/>
      <c r="HF117" s="101"/>
      <c r="HG117" s="101"/>
      <c r="HH117" s="101"/>
      <c r="HI117" s="101"/>
      <c r="HJ117" s="101"/>
      <c r="HK117" s="101"/>
      <c r="HL117" s="101"/>
      <c r="HM117" s="101"/>
      <c r="HN117" s="101"/>
      <c r="HO117" s="101"/>
      <c r="HP117" s="101"/>
      <c r="HQ117" s="101"/>
      <c r="HR117" s="101"/>
      <c r="HS117" s="101"/>
      <c r="HT117" s="101"/>
      <c r="HU117" s="101"/>
      <c r="HV117" s="101"/>
      <c r="HW117" s="101"/>
      <c r="HX117" s="101"/>
      <c r="HY117" s="101"/>
      <c r="HZ117" s="101"/>
      <c r="IA117" s="101"/>
      <c r="IB117" s="101"/>
      <c r="IC117" s="101"/>
      <c r="ID117" s="101"/>
      <c r="IE117" s="101"/>
      <c r="IF117" s="101"/>
      <c r="IG117" s="101"/>
      <c r="IH117" s="101"/>
      <c r="II117" s="101"/>
      <c r="IJ117" s="101"/>
      <c r="IK117" s="101"/>
      <c r="IL117" s="101"/>
      <c r="IM117" s="101"/>
      <c r="IN117" s="101"/>
      <c r="IO117" s="101"/>
      <c r="IP117" s="101"/>
      <c r="IQ117" s="101"/>
      <c r="IR117" s="101"/>
      <c r="IS117" s="101"/>
      <c r="IT117" s="101"/>
      <c r="IU117" s="101"/>
      <c r="IV117" s="101"/>
    </row>
    <row r="118" spans="1:256" s="82" customFormat="1" ht="26.25" customHeight="1" hidden="1">
      <c r="A118" s="110" t="s">
        <v>458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7"/>
      <c r="AO118" s="117"/>
      <c r="AP118" s="117"/>
      <c r="AQ118" s="117"/>
      <c r="AR118" s="117"/>
      <c r="AS118" s="117"/>
      <c r="AT118" s="118" t="s">
        <v>459</v>
      </c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1">
        <f>BJ119</f>
        <v>0</v>
      </c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>
        <f>CF119</f>
        <v>0</v>
      </c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2" t="s">
        <v>161</v>
      </c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6">
        <f>CF118</f>
        <v>0</v>
      </c>
      <c r="EF118" s="116"/>
      <c r="EG118" s="116"/>
      <c r="EH118" s="116"/>
      <c r="EI118" s="116"/>
      <c r="EJ118" s="116"/>
      <c r="EK118" s="116"/>
      <c r="EL118" s="116"/>
      <c r="EM118" s="116"/>
      <c r="EN118" s="116"/>
      <c r="EO118" s="116"/>
      <c r="EP118" s="116"/>
      <c r="EQ118" s="116"/>
      <c r="ER118" s="116"/>
      <c r="ES118" s="116"/>
      <c r="ET118" s="113"/>
      <c r="EU118" s="114"/>
      <c r="EV118" s="114"/>
      <c r="EW118" s="114"/>
      <c r="EX118" s="114"/>
      <c r="EY118" s="114"/>
      <c r="EZ118" s="114"/>
      <c r="FA118" s="114"/>
      <c r="FB118" s="114"/>
      <c r="FC118" s="114"/>
      <c r="FD118" s="114"/>
      <c r="FE118" s="114"/>
      <c r="FF118" s="114"/>
      <c r="FG118" s="114"/>
      <c r="FH118" s="114"/>
      <c r="FI118" s="114"/>
      <c r="FJ118" s="11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  <c r="IQ118" s="55"/>
      <c r="IR118" s="55"/>
      <c r="IS118" s="55"/>
      <c r="IT118" s="55"/>
      <c r="IU118" s="55"/>
      <c r="IV118" s="55"/>
    </row>
    <row r="119" spans="1:256" s="82" customFormat="1" ht="27" customHeight="1" hidden="1">
      <c r="A119" s="110" t="s">
        <v>455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7"/>
      <c r="AO119" s="117"/>
      <c r="AP119" s="117"/>
      <c r="AQ119" s="117"/>
      <c r="AR119" s="117"/>
      <c r="AS119" s="117"/>
      <c r="AT119" s="118" t="s">
        <v>457</v>
      </c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1">
        <v>0</v>
      </c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>
        <v>0</v>
      </c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2"/>
      <c r="CX119" s="112"/>
      <c r="CY119" s="112"/>
      <c r="CZ119" s="112"/>
      <c r="DA119" s="112"/>
      <c r="DB119" s="112"/>
      <c r="DC119" s="112"/>
      <c r="DD119" s="112"/>
      <c r="DE119" s="112"/>
      <c r="DF119" s="112"/>
      <c r="DG119" s="112"/>
      <c r="DH119" s="112"/>
      <c r="DI119" s="112"/>
      <c r="DJ119" s="112"/>
      <c r="DK119" s="112"/>
      <c r="DL119" s="112"/>
      <c r="DM119" s="112"/>
      <c r="DN119" s="112"/>
      <c r="DO119" s="112"/>
      <c r="DP119" s="112"/>
      <c r="DQ119" s="112"/>
      <c r="DR119" s="112"/>
      <c r="DS119" s="112"/>
      <c r="DT119" s="112"/>
      <c r="DU119" s="112"/>
      <c r="DV119" s="112"/>
      <c r="DW119" s="112"/>
      <c r="DX119" s="112"/>
      <c r="DY119" s="112"/>
      <c r="DZ119" s="112"/>
      <c r="EA119" s="112"/>
      <c r="EB119" s="112"/>
      <c r="EC119" s="112"/>
      <c r="ED119" s="112"/>
      <c r="EE119" s="116">
        <f>CF119</f>
        <v>0</v>
      </c>
      <c r="EF119" s="116"/>
      <c r="EG119" s="116"/>
      <c r="EH119" s="116"/>
      <c r="EI119" s="116"/>
      <c r="EJ119" s="116"/>
      <c r="EK119" s="116"/>
      <c r="EL119" s="116"/>
      <c r="EM119" s="116"/>
      <c r="EN119" s="116"/>
      <c r="EO119" s="116"/>
      <c r="EP119" s="116"/>
      <c r="EQ119" s="116"/>
      <c r="ER119" s="116"/>
      <c r="ES119" s="116"/>
      <c r="ET119" s="113"/>
      <c r="EU119" s="114"/>
      <c r="EV119" s="114"/>
      <c r="EW119" s="114"/>
      <c r="EX119" s="114"/>
      <c r="EY119" s="114"/>
      <c r="EZ119" s="114"/>
      <c r="FA119" s="114"/>
      <c r="FB119" s="114"/>
      <c r="FC119" s="114"/>
      <c r="FD119" s="114"/>
      <c r="FE119" s="114"/>
      <c r="FF119" s="114"/>
      <c r="FG119" s="114"/>
      <c r="FH119" s="114"/>
      <c r="FI119" s="114"/>
      <c r="FJ119" s="11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  <c r="IS119" s="55"/>
      <c r="IT119" s="55"/>
      <c r="IU119" s="55"/>
      <c r="IV119" s="55"/>
    </row>
    <row r="120" spans="1:256" s="105" customFormat="1" ht="28.5" customHeight="1">
      <c r="A120" s="119" t="s">
        <v>167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20"/>
      <c r="AO120" s="120"/>
      <c r="AP120" s="120"/>
      <c r="AQ120" s="120"/>
      <c r="AR120" s="120"/>
      <c r="AS120" s="120"/>
      <c r="AT120" s="121" t="s">
        <v>430</v>
      </c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2">
        <f>BJ123+BJ121</f>
        <v>240400</v>
      </c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>
        <f>CF123+CF121</f>
        <v>162655.97</v>
      </c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3"/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25">
        <f t="shared" si="4"/>
        <v>162655.97</v>
      </c>
      <c r="EF120" s="125"/>
      <c r="EG120" s="125"/>
      <c r="EH120" s="125"/>
      <c r="EI120" s="125"/>
      <c r="EJ120" s="125"/>
      <c r="EK120" s="125"/>
      <c r="EL120" s="125"/>
      <c r="EM120" s="125"/>
      <c r="EN120" s="125"/>
      <c r="EO120" s="125"/>
      <c r="EP120" s="125"/>
      <c r="EQ120" s="125"/>
      <c r="ER120" s="125"/>
      <c r="ES120" s="125"/>
      <c r="ET120" s="126"/>
      <c r="EU120" s="127"/>
      <c r="EV120" s="127"/>
      <c r="EW120" s="127"/>
      <c r="EX120" s="127"/>
      <c r="EY120" s="127"/>
      <c r="EZ120" s="127"/>
      <c r="FA120" s="127"/>
      <c r="FB120" s="127"/>
      <c r="FC120" s="127"/>
      <c r="FD120" s="127"/>
      <c r="FE120" s="127"/>
      <c r="FF120" s="127"/>
      <c r="FG120" s="127"/>
      <c r="FH120" s="127"/>
      <c r="FI120" s="127"/>
      <c r="FJ120" s="128"/>
      <c r="FK120" s="101"/>
      <c r="FL120" s="101"/>
      <c r="FM120" s="101"/>
      <c r="FN120" s="101"/>
      <c r="FO120" s="101"/>
      <c r="FP120" s="101"/>
      <c r="FQ120" s="101"/>
      <c r="FR120" s="101"/>
      <c r="FS120" s="101"/>
      <c r="FT120" s="101"/>
      <c r="FU120" s="101"/>
      <c r="FV120" s="101"/>
      <c r="FW120" s="101"/>
      <c r="FX120" s="101"/>
      <c r="FY120" s="101"/>
      <c r="FZ120" s="101"/>
      <c r="GA120" s="101"/>
      <c r="GB120" s="101"/>
      <c r="GC120" s="101"/>
      <c r="GD120" s="101"/>
      <c r="GE120" s="101"/>
      <c r="GF120" s="101"/>
      <c r="GG120" s="101"/>
      <c r="GH120" s="101"/>
      <c r="GI120" s="101"/>
      <c r="GJ120" s="101"/>
      <c r="GK120" s="101"/>
      <c r="GL120" s="101"/>
      <c r="GM120" s="101"/>
      <c r="GN120" s="101"/>
      <c r="GO120" s="101"/>
      <c r="GP120" s="101"/>
      <c r="GQ120" s="101"/>
      <c r="GR120" s="101"/>
      <c r="GS120" s="101"/>
      <c r="GT120" s="101"/>
      <c r="GU120" s="101"/>
      <c r="GV120" s="101"/>
      <c r="GW120" s="101"/>
      <c r="GX120" s="101"/>
      <c r="GY120" s="101"/>
      <c r="GZ120" s="101"/>
      <c r="HA120" s="101"/>
      <c r="HB120" s="101"/>
      <c r="HC120" s="101"/>
      <c r="HD120" s="101"/>
      <c r="HE120" s="101"/>
      <c r="HF120" s="101"/>
      <c r="HG120" s="101"/>
      <c r="HH120" s="101"/>
      <c r="HI120" s="101"/>
      <c r="HJ120" s="101"/>
      <c r="HK120" s="101"/>
      <c r="HL120" s="101"/>
      <c r="HM120" s="101"/>
      <c r="HN120" s="101"/>
      <c r="HO120" s="101"/>
      <c r="HP120" s="101"/>
      <c r="HQ120" s="101"/>
      <c r="HR120" s="101"/>
      <c r="HS120" s="101"/>
      <c r="HT120" s="101"/>
      <c r="HU120" s="101"/>
      <c r="HV120" s="101"/>
      <c r="HW120" s="101"/>
      <c r="HX120" s="101"/>
      <c r="HY120" s="101"/>
      <c r="HZ120" s="101"/>
      <c r="IA120" s="101"/>
      <c r="IB120" s="101"/>
      <c r="IC120" s="101"/>
      <c r="ID120" s="101"/>
      <c r="IE120" s="101"/>
      <c r="IF120" s="101"/>
      <c r="IG120" s="101"/>
      <c r="IH120" s="101"/>
      <c r="II120" s="101"/>
      <c r="IJ120" s="101"/>
      <c r="IK120" s="101"/>
      <c r="IL120" s="101"/>
      <c r="IM120" s="101"/>
      <c r="IN120" s="101"/>
      <c r="IO120" s="101"/>
      <c r="IP120" s="101"/>
      <c r="IQ120" s="101"/>
      <c r="IR120" s="101"/>
      <c r="IS120" s="101"/>
      <c r="IT120" s="101"/>
      <c r="IU120" s="101"/>
      <c r="IV120" s="101"/>
    </row>
    <row r="121" spans="1:166" s="101" customFormat="1" ht="42" customHeight="1">
      <c r="A121" s="119" t="s">
        <v>165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20"/>
      <c r="AO121" s="120"/>
      <c r="AP121" s="120"/>
      <c r="AQ121" s="120"/>
      <c r="AR121" s="120"/>
      <c r="AS121" s="120"/>
      <c r="AT121" s="121" t="s">
        <v>429</v>
      </c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2">
        <f>BJ122</f>
        <v>200</v>
      </c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>
        <f>CF122</f>
        <v>200</v>
      </c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25">
        <f>CF121</f>
        <v>200</v>
      </c>
      <c r="EF121" s="125"/>
      <c r="EG121" s="125"/>
      <c r="EH121" s="125"/>
      <c r="EI121" s="125"/>
      <c r="EJ121" s="125"/>
      <c r="EK121" s="125"/>
      <c r="EL121" s="125"/>
      <c r="EM121" s="125"/>
      <c r="EN121" s="125"/>
      <c r="EO121" s="125"/>
      <c r="EP121" s="125"/>
      <c r="EQ121" s="125"/>
      <c r="ER121" s="125"/>
      <c r="ES121" s="125"/>
      <c r="ET121" s="123"/>
      <c r="EU121" s="123"/>
      <c r="EV121" s="123"/>
      <c r="EW121" s="123"/>
      <c r="EX121" s="123"/>
      <c r="EY121" s="123"/>
      <c r="EZ121" s="123"/>
      <c r="FA121" s="123"/>
      <c r="FB121" s="123"/>
      <c r="FC121" s="123"/>
      <c r="FD121" s="123"/>
      <c r="FE121" s="123"/>
      <c r="FF121" s="123"/>
      <c r="FG121" s="123"/>
      <c r="FH121" s="53"/>
      <c r="FI121" s="53"/>
      <c r="FJ121" s="53"/>
    </row>
    <row r="122" spans="1:166" s="55" customFormat="1" ht="41.25" customHeight="1">
      <c r="A122" s="110" t="s">
        <v>165</v>
      </c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7"/>
      <c r="AO122" s="117"/>
      <c r="AP122" s="117"/>
      <c r="AQ122" s="117"/>
      <c r="AR122" s="117"/>
      <c r="AS122" s="117"/>
      <c r="AT122" s="118" t="s">
        <v>428</v>
      </c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1">
        <v>200</v>
      </c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>
        <v>200</v>
      </c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111"/>
      <c r="CV122" s="111"/>
      <c r="CW122" s="112"/>
      <c r="CX122" s="112"/>
      <c r="CY122" s="112"/>
      <c r="CZ122" s="112"/>
      <c r="DA122" s="112"/>
      <c r="DB122" s="112"/>
      <c r="DC122" s="112"/>
      <c r="DD122" s="112"/>
      <c r="DE122" s="112"/>
      <c r="DF122" s="112"/>
      <c r="DG122" s="112"/>
      <c r="DH122" s="112"/>
      <c r="DI122" s="112"/>
      <c r="DJ122" s="112"/>
      <c r="DK122" s="112"/>
      <c r="DL122" s="112"/>
      <c r="DM122" s="112"/>
      <c r="DN122" s="112"/>
      <c r="DO122" s="112"/>
      <c r="DP122" s="112"/>
      <c r="DQ122" s="112"/>
      <c r="DR122" s="112"/>
      <c r="DS122" s="112"/>
      <c r="DT122" s="112"/>
      <c r="DU122" s="112"/>
      <c r="DV122" s="112"/>
      <c r="DW122" s="112"/>
      <c r="DX122" s="112"/>
      <c r="DY122" s="112"/>
      <c r="DZ122" s="112"/>
      <c r="EA122" s="112"/>
      <c r="EB122" s="112"/>
      <c r="EC122" s="112"/>
      <c r="ED122" s="112"/>
      <c r="EE122" s="116">
        <f>CF122</f>
        <v>200</v>
      </c>
      <c r="EF122" s="116"/>
      <c r="EG122" s="116"/>
      <c r="EH122" s="116"/>
      <c r="EI122" s="116"/>
      <c r="EJ122" s="116"/>
      <c r="EK122" s="116"/>
      <c r="EL122" s="116"/>
      <c r="EM122" s="116"/>
      <c r="EN122" s="116"/>
      <c r="EO122" s="116"/>
      <c r="EP122" s="116"/>
      <c r="EQ122" s="116"/>
      <c r="ER122" s="116"/>
      <c r="ES122" s="116"/>
      <c r="ET122" s="112"/>
      <c r="EU122" s="112"/>
      <c r="EV122" s="112"/>
      <c r="EW122" s="112"/>
      <c r="EX122" s="112"/>
      <c r="EY122" s="112"/>
      <c r="EZ122" s="112"/>
      <c r="FA122" s="112"/>
      <c r="FB122" s="112"/>
      <c r="FC122" s="112"/>
      <c r="FD122" s="112"/>
      <c r="FE122" s="112"/>
      <c r="FF122" s="112"/>
      <c r="FG122" s="112"/>
      <c r="FH122" s="52"/>
      <c r="FI122" s="52"/>
      <c r="FJ122" s="52"/>
    </row>
    <row r="123" spans="1:256" s="105" customFormat="1" ht="42" customHeight="1">
      <c r="A123" s="119" t="s">
        <v>166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20"/>
      <c r="AO123" s="120"/>
      <c r="AP123" s="120"/>
      <c r="AQ123" s="120"/>
      <c r="AR123" s="120"/>
      <c r="AS123" s="120"/>
      <c r="AT123" s="121" t="s">
        <v>427</v>
      </c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2">
        <f>BJ124</f>
        <v>240200</v>
      </c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>
        <f>CF124</f>
        <v>162455.97</v>
      </c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25">
        <f t="shared" si="4"/>
        <v>162455.97</v>
      </c>
      <c r="EF123" s="125"/>
      <c r="EG123" s="125"/>
      <c r="EH123" s="125"/>
      <c r="EI123" s="125"/>
      <c r="EJ123" s="125"/>
      <c r="EK123" s="125"/>
      <c r="EL123" s="125"/>
      <c r="EM123" s="125"/>
      <c r="EN123" s="125"/>
      <c r="EO123" s="125"/>
      <c r="EP123" s="125"/>
      <c r="EQ123" s="125"/>
      <c r="ER123" s="125"/>
      <c r="ES123" s="125"/>
      <c r="ET123" s="126"/>
      <c r="EU123" s="127"/>
      <c r="EV123" s="127"/>
      <c r="EW123" s="127"/>
      <c r="EX123" s="127"/>
      <c r="EY123" s="127"/>
      <c r="EZ123" s="127"/>
      <c r="FA123" s="127"/>
      <c r="FB123" s="127"/>
      <c r="FC123" s="127"/>
      <c r="FD123" s="127"/>
      <c r="FE123" s="127"/>
      <c r="FF123" s="127"/>
      <c r="FG123" s="127"/>
      <c r="FH123" s="127"/>
      <c r="FI123" s="127"/>
      <c r="FJ123" s="128"/>
      <c r="FK123" s="101"/>
      <c r="FL123" s="101"/>
      <c r="FM123" s="101"/>
      <c r="FN123" s="101"/>
      <c r="FO123" s="101"/>
      <c r="FP123" s="101"/>
      <c r="FQ123" s="101"/>
      <c r="FR123" s="101"/>
      <c r="FS123" s="101"/>
      <c r="FT123" s="101"/>
      <c r="FU123" s="101"/>
      <c r="FV123" s="101"/>
      <c r="FW123" s="101"/>
      <c r="FX123" s="101"/>
      <c r="FY123" s="101"/>
      <c r="FZ123" s="101"/>
      <c r="GA123" s="101"/>
      <c r="GB123" s="101"/>
      <c r="GC123" s="101"/>
      <c r="GD123" s="101"/>
      <c r="GE123" s="101"/>
      <c r="GF123" s="101"/>
      <c r="GG123" s="101"/>
      <c r="GH123" s="101"/>
      <c r="GI123" s="101"/>
      <c r="GJ123" s="101"/>
      <c r="GK123" s="101"/>
      <c r="GL123" s="101"/>
      <c r="GM123" s="101"/>
      <c r="GN123" s="101"/>
      <c r="GO123" s="101"/>
      <c r="GP123" s="101"/>
      <c r="GQ123" s="101"/>
      <c r="GR123" s="101"/>
      <c r="GS123" s="101"/>
      <c r="GT123" s="101"/>
      <c r="GU123" s="101"/>
      <c r="GV123" s="101"/>
      <c r="GW123" s="101"/>
      <c r="GX123" s="101"/>
      <c r="GY123" s="101"/>
      <c r="GZ123" s="101"/>
      <c r="HA123" s="101"/>
      <c r="HB123" s="101"/>
      <c r="HC123" s="101"/>
      <c r="HD123" s="101"/>
      <c r="HE123" s="101"/>
      <c r="HF123" s="101"/>
      <c r="HG123" s="101"/>
      <c r="HH123" s="101"/>
      <c r="HI123" s="101"/>
      <c r="HJ123" s="101"/>
      <c r="HK123" s="101"/>
      <c r="HL123" s="101"/>
      <c r="HM123" s="101"/>
      <c r="HN123" s="101"/>
      <c r="HO123" s="101"/>
      <c r="HP123" s="101"/>
      <c r="HQ123" s="101"/>
      <c r="HR123" s="101"/>
      <c r="HS123" s="101"/>
      <c r="HT123" s="101"/>
      <c r="HU123" s="101"/>
      <c r="HV123" s="101"/>
      <c r="HW123" s="101"/>
      <c r="HX123" s="101"/>
      <c r="HY123" s="101"/>
      <c r="HZ123" s="101"/>
      <c r="IA123" s="101"/>
      <c r="IB123" s="101"/>
      <c r="IC123" s="101"/>
      <c r="ID123" s="101"/>
      <c r="IE123" s="101"/>
      <c r="IF123" s="101"/>
      <c r="IG123" s="101"/>
      <c r="IH123" s="101"/>
      <c r="II123" s="101"/>
      <c r="IJ123" s="101"/>
      <c r="IK123" s="101"/>
      <c r="IL123" s="101"/>
      <c r="IM123" s="101"/>
      <c r="IN123" s="101"/>
      <c r="IO123" s="101"/>
      <c r="IP123" s="101"/>
      <c r="IQ123" s="101"/>
      <c r="IR123" s="101"/>
      <c r="IS123" s="101"/>
      <c r="IT123" s="101"/>
      <c r="IU123" s="101"/>
      <c r="IV123" s="101"/>
    </row>
    <row r="124" spans="1:256" s="106" customFormat="1" ht="42.75" customHeight="1">
      <c r="A124" s="110" t="s">
        <v>166</v>
      </c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7"/>
      <c r="AO124" s="117"/>
      <c r="AP124" s="117"/>
      <c r="AQ124" s="117"/>
      <c r="AR124" s="117"/>
      <c r="AS124" s="117"/>
      <c r="AT124" s="118" t="s">
        <v>426</v>
      </c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1">
        <v>240200</v>
      </c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>
        <v>162455.97</v>
      </c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2"/>
      <c r="CX124" s="112"/>
      <c r="CY124" s="112"/>
      <c r="CZ124" s="112"/>
      <c r="DA124" s="112"/>
      <c r="DB124" s="112"/>
      <c r="DC124" s="112"/>
      <c r="DD124" s="112"/>
      <c r="DE124" s="112"/>
      <c r="DF124" s="112"/>
      <c r="DG124" s="112"/>
      <c r="DH124" s="112"/>
      <c r="DI124" s="112"/>
      <c r="DJ124" s="112"/>
      <c r="DK124" s="112"/>
      <c r="DL124" s="112"/>
      <c r="DM124" s="112"/>
      <c r="DN124" s="112"/>
      <c r="DO124" s="112"/>
      <c r="DP124" s="112"/>
      <c r="DQ124" s="112"/>
      <c r="DR124" s="112"/>
      <c r="DS124" s="112"/>
      <c r="DT124" s="112"/>
      <c r="DU124" s="112"/>
      <c r="DV124" s="112"/>
      <c r="DW124" s="112"/>
      <c r="DX124" s="112"/>
      <c r="DY124" s="112"/>
      <c r="DZ124" s="112"/>
      <c r="EA124" s="112"/>
      <c r="EB124" s="112"/>
      <c r="EC124" s="112"/>
      <c r="ED124" s="112"/>
      <c r="EE124" s="116">
        <f t="shared" si="4"/>
        <v>162455.97</v>
      </c>
      <c r="EF124" s="116"/>
      <c r="EG124" s="116"/>
      <c r="EH124" s="116"/>
      <c r="EI124" s="116"/>
      <c r="EJ124" s="116"/>
      <c r="EK124" s="116"/>
      <c r="EL124" s="116"/>
      <c r="EM124" s="116"/>
      <c r="EN124" s="116"/>
      <c r="EO124" s="116"/>
      <c r="EP124" s="116"/>
      <c r="EQ124" s="116"/>
      <c r="ER124" s="116"/>
      <c r="ES124" s="116"/>
      <c r="ET124" s="113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105" customFormat="1" ht="33" customHeight="1">
      <c r="A125" s="119" t="s">
        <v>327</v>
      </c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20"/>
      <c r="AO125" s="120"/>
      <c r="AP125" s="120"/>
      <c r="AQ125" s="120"/>
      <c r="AR125" s="120"/>
      <c r="AS125" s="120"/>
      <c r="AT125" s="121" t="s">
        <v>425</v>
      </c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2">
        <f>BJ126+BJ128+BJ130</f>
        <v>2187200</v>
      </c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>
        <f>CF126+CF128+CF130</f>
        <v>2159114.1399999997</v>
      </c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3"/>
      <c r="CX125" s="123"/>
      <c r="CY125" s="123"/>
      <c r="CZ125" s="123"/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  <c r="DL125" s="123"/>
      <c r="DM125" s="123"/>
      <c r="DN125" s="123"/>
      <c r="DO125" s="123"/>
      <c r="DP125" s="123"/>
      <c r="DQ125" s="123"/>
      <c r="DR125" s="123"/>
      <c r="DS125" s="123"/>
      <c r="DT125" s="123"/>
      <c r="DU125" s="123"/>
      <c r="DV125" s="123"/>
      <c r="DW125" s="123"/>
      <c r="DX125" s="123"/>
      <c r="DY125" s="123"/>
      <c r="DZ125" s="123"/>
      <c r="EA125" s="123"/>
      <c r="EB125" s="123"/>
      <c r="EC125" s="123"/>
      <c r="ED125" s="123"/>
      <c r="EE125" s="125">
        <f aca="true" t="shared" si="5" ref="EE125:EE131">CF125</f>
        <v>2159114.1399999997</v>
      </c>
      <c r="EF125" s="125"/>
      <c r="EG125" s="125"/>
      <c r="EH125" s="125"/>
      <c r="EI125" s="125"/>
      <c r="EJ125" s="125"/>
      <c r="EK125" s="125"/>
      <c r="EL125" s="125"/>
      <c r="EM125" s="125"/>
      <c r="EN125" s="125"/>
      <c r="EO125" s="125"/>
      <c r="EP125" s="125"/>
      <c r="EQ125" s="125"/>
      <c r="ER125" s="125"/>
      <c r="ES125" s="125"/>
      <c r="ET125" s="126"/>
      <c r="EU125" s="127"/>
      <c r="EV125" s="127"/>
      <c r="EW125" s="127"/>
      <c r="EX125" s="127"/>
      <c r="EY125" s="127"/>
      <c r="EZ125" s="127"/>
      <c r="FA125" s="127"/>
      <c r="FB125" s="127"/>
      <c r="FC125" s="127"/>
      <c r="FD125" s="127"/>
      <c r="FE125" s="127"/>
      <c r="FF125" s="127"/>
      <c r="FG125" s="127"/>
      <c r="FH125" s="127"/>
      <c r="FI125" s="127"/>
      <c r="FJ125" s="128"/>
      <c r="FK125" s="101"/>
      <c r="FL125" s="101"/>
      <c r="FM125" s="101"/>
      <c r="FN125" s="101"/>
      <c r="FO125" s="101"/>
      <c r="FP125" s="101"/>
      <c r="FQ125" s="101"/>
      <c r="FR125" s="101"/>
      <c r="FS125" s="101"/>
      <c r="FT125" s="101"/>
      <c r="FU125" s="101"/>
      <c r="FV125" s="101"/>
      <c r="FW125" s="101"/>
      <c r="FX125" s="101"/>
      <c r="FY125" s="101"/>
      <c r="FZ125" s="101"/>
      <c r="GA125" s="101"/>
      <c r="GB125" s="101"/>
      <c r="GC125" s="101"/>
      <c r="GD125" s="101"/>
      <c r="GE125" s="101"/>
      <c r="GF125" s="101"/>
      <c r="GG125" s="101"/>
      <c r="GH125" s="101"/>
      <c r="GI125" s="101"/>
      <c r="GJ125" s="101"/>
      <c r="GK125" s="101"/>
      <c r="GL125" s="101"/>
      <c r="GM125" s="101"/>
      <c r="GN125" s="101"/>
      <c r="GO125" s="101"/>
      <c r="GP125" s="101"/>
      <c r="GQ125" s="101"/>
      <c r="GR125" s="101"/>
      <c r="GS125" s="101"/>
      <c r="GT125" s="101"/>
      <c r="GU125" s="101"/>
      <c r="GV125" s="101"/>
      <c r="GW125" s="101"/>
      <c r="GX125" s="101"/>
      <c r="GY125" s="101"/>
      <c r="GZ125" s="101"/>
      <c r="HA125" s="101"/>
      <c r="HB125" s="101"/>
      <c r="HC125" s="101"/>
      <c r="HD125" s="101"/>
      <c r="HE125" s="101"/>
      <c r="HF125" s="101"/>
      <c r="HG125" s="101"/>
      <c r="HH125" s="101"/>
      <c r="HI125" s="101"/>
      <c r="HJ125" s="101"/>
      <c r="HK125" s="101"/>
      <c r="HL125" s="101"/>
      <c r="HM125" s="101"/>
      <c r="HN125" s="101"/>
      <c r="HO125" s="101"/>
      <c r="HP125" s="101"/>
      <c r="HQ125" s="101"/>
      <c r="HR125" s="101"/>
      <c r="HS125" s="101"/>
      <c r="HT125" s="101"/>
      <c r="HU125" s="101"/>
      <c r="HV125" s="101"/>
      <c r="HW125" s="101"/>
      <c r="HX125" s="101"/>
      <c r="HY125" s="101"/>
      <c r="HZ125" s="101"/>
      <c r="IA125" s="101"/>
      <c r="IB125" s="101"/>
      <c r="IC125" s="101"/>
      <c r="ID125" s="101"/>
      <c r="IE125" s="101"/>
      <c r="IF125" s="101"/>
      <c r="IG125" s="101"/>
      <c r="IH125" s="101"/>
      <c r="II125" s="101"/>
      <c r="IJ125" s="101"/>
      <c r="IK125" s="101"/>
      <c r="IL125" s="101"/>
      <c r="IM125" s="101"/>
      <c r="IN125" s="101"/>
      <c r="IO125" s="101"/>
      <c r="IP125" s="101"/>
      <c r="IQ125" s="101"/>
      <c r="IR125" s="101"/>
      <c r="IS125" s="101"/>
      <c r="IT125" s="101"/>
      <c r="IU125" s="101"/>
      <c r="IV125" s="101"/>
    </row>
    <row r="126" spans="1:256" s="105" customFormat="1" ht="64.5" customHeight="1">
      <c r="A126" s="207" t="s">
        <v>347</v>
      </c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9"/>
      <c r="AN126" s="120"/>
      <c r="AO126" s="120"/>
      <c r="AP126" s="120"/>
      <c r="AQ126" s="120"/>
      <c r="AR126" s="120"/>
      <c r="AS126" s="120"/>
      <c r="AT126" s="121" t="s">
        <v>424</v>
      </c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2">
        <f>BJ127</f>
        <v>1871200</v>
      </c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>
        <f>CF127</f>
        <v>1844114.14</v>
      </c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3"/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123"/>
      <c r="DR126" s="123"/>
      <c r="DS126" s="123"/>
      <c r="DT126" s="123"/>
      <c r="DU126" s="123"/>
      <c r="DV126" s="123"/>
      <c r="DW126" s="123"/>
      <c r="DX126" s="123"/>
      <c r="DY126" s="123"/>
      <c r="DZ126" s="123"/>
      <c r="EA126" s="123"/>
      <c r="EB126" s="123"/>
      <c r="EC126" s="123"/>
      <c r="ED126" s="123"/>
      <c r="EE126" s="125">
        <f t="shared" si="5"/>
        <v>1844114.14</v>
      </c>
      <c r="EF126" s="125"/>
      <c r="EG126" s="125"/>
      <c r="EH126" s="125"/>
      <c r="EI126" s="125"/>
      <c r="EJ126" s="125"/>
      <c r="EK126" s="125"/>
      <c r="EL126" s="125"/>
      <c r="EM126" s="125"/>
      <c r="EN126" s="125"/>
      <c r="EO126" s="125"/>
      <c r="EP126" s="125"/>
      <c r="EQ126" s="125"/>
      <c r="ER126" s="125"/>
      <c r="ES126" s="125"/>
      <c r="ET126" s="126"/>
      <c r="EU126" s="127"/>
      <c r="EV126" s="127"/>
      <c r="EW126" s="127"/>
      <c r="EX126" s="127"/>
      <c r="EY126" s="127"/>
      <c r="EZ126" s="127"/>
      <c r="FA126" s="127"/>
      <c r="FB126" s="127"/>
      <c r="FC126" s="127"/>
      <c r="FD126" s="127"/>
      <c r="FE126" s="127"/>
      <c r="FF126" s="127"/>
      <c r="FG126" s="127"/>
      <c r="FH126" s="127"/>
      <c r="FI126" s="127"/>
      <c r="FJ126" s="128"/>
      <c r="FK126" s="101"/>
      <c r="FL126" s="101"/>
      <c r="FM126" s="101"/>
      <c r="FN126" s="101"/>
      <c r="FO126" s="101"/>
      <c r="FP126" s="101"/>
      <c r="FQ126" s="101"/>
      <c r="FR126" s="101"/>
      <c r="FS126" s="101"/>
      <c r="FT126" s="101"/>
      <c r="FU126" s="101"/>
      <c r="FV126" s="101"/>
      <c r="FW126" s="101"/>
      <c r="FX126" s="101"/>
      <c r="FY126" s="101"/>
      <c r="FZ126" s="101"/>
      <c r="GA126" s="101"/>
      <c r="GB126" s="101"/>
      <c r="GC126" s="101"/>
      <c r="GD126" s="101"/>
      <c r="GE126" s="101"/>
      <c r="GF126" s="101"/>
      <c r="GG126" s="101"/>
      <c r="GH126" s="101"/>
      <c r="GI126" s="101"/>
      <c r="GJ126" s="101"/>
      <c r="GK126" s="101"/>
      <c r="GL126" s="101"/>
      <c r="GM126" s="101"/>
      <c r="GN126" s="101"/>
      <c r="GO126" s="101"/>
      <c r="GP126" s="101"/>
      <c r="GQ126" s="101"/>
      <c r="GR126" s="101"/>
      <c r="GS126" s="101"/>
      <c r="GT126" s="101"/>
      <c r="GU126" s="101"/>
      <c r="GV126" s="101"/>
      <c r="GW126" s="101"/>
      <c r="GX126" s="101"/>
      <c r="GY126" s="101"/>
      <c r="GZ126" s="101"/>
      <c r="HA126" s="101"/>
      <c r="HB126" s="101"/>
      <c r="HC126" s="101"/>
      <c r="HD126" s="101"/>
      <c r="HE126" s="101"/>
      <c r="HF126" s="101"/>
      <c r="HG126" s="101"/>
      <c r="HH126" s="101"/>
      <c r="HI126" s="101"/>
      <c r="HJ126" s="101"/>
      <c r="HK126" s="101"/>
      <c r="HL126" s="101"/>
      <c r="HM126" s="101"/>
      <c r="HN126" s="101"/>
      <c r="HO126" s="101"/>
      <c r="HP126" s="101"/>
      <c r="HQ126" s="101"/>
      <c r="HR126" s="101"/>
      <c r="HS126" s="101"/>
      <c r="HT126" s="101"/>
      <c r="HU126" s="101"/>
      <c r="HV126" s="101"/>
      <c r="HW126" s="101"/>
      <c r="HX126" s="101"/>
      <c r="HY126" s="101"/>
      <c r="HZ126" s="101"/>
      <c r="IA126" s="101"/>
      <c r="IB126" s="101"/>
      <c r="IC126" s="101"/>
      <c r="ID126" s="101"/>
      <c r="IE126" s="101"/>
      <c r="IF126" s="101"/>
      <c r="IG126" s="101"/>
      <c r="IH126" s="101"/>
      <c r="II126" s="101"/>
      <c r="IJ126" s="101"/>
      <c r="IK126" s="101"/>
      <c r="IL126" s="101"/>
      <c r="IM126" s="101"/>
      <c r="IN126" s="101"/>
      <c r="IO126" s="101"/>
      <c r="IP126" s="101"/>
      <c r="IQ126" s="101"/>
      <c r="IR126" s="101"/>
      <c r="IS126" s="101"/>
      <c r="IT126" s="101"/>
      <c r="IU126" s="101"/>
      <c r="IV126" s="101"/>
    </row>
    <row r="127" spans="1:256" s="106" customFormat="1" ht="69.75" customHeight="1">
      <c r="A127" s="204" t="s">
        <v>348</v>
      </c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/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6"/>
      <c r="AN127" s="117"/>
      <c r="AO127" s="117"/>
      <c r="AP127" s="117"/>
      <c r="AQ127" s="117"/>
      <c r="AR127" s="117"/>
      <c r="AS127" s="117"/>
      <c r="AT127" s="118" t="s">
        <v>423</v>
      </c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1">
        <v>1871200</v>
      </c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>
        <v>1844114.14</v>
      </c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2"/>
      <c r="CX127" s="112"/>
      <c r="CY127" s="112"/>
      <c r="CZ127" s="112"/>
      <c r="DA127" s="112"/>
      <c r="DB127" s="112"/>
      <c r="DC127" s="112"/>
      <c r="DD127" s="112"/>
      <c r="DE127" s="112"/>
      <c r="DF127" s="112"/>
      <c r="DG127" s="112"/>
      <c r="DH127" s="112"/>
      <c r="DI127" s="112"/>
      <c r="DJ127" s="112"/>
      <c r="DK127" s="112"/>
      <c r="DL127" s="112"/>
      <c r="DM127" s="112"/>
      <c r="DN127" s="112"/>
      <c r="DO127" s="112"/>
      <c r="DP127" s="112"/>
      <c r="DQ127" s="112"/>
      <c r="DR127" s="112"/>
      <c r="DS127" s="112"/>
      <c r="DT127" s="112"/>
      <c r="DU127" s="112"/>
      <c r="DV127" s="112"/>
      <c r="DW127" s="112"/>
      <c r="DX127" s="112"/>
      <c r="DY127" s="112"/>
      <c r="DZ127" s="112"/>
      <c r="EA127" s="112"/>
      <c r="EB127" s="112"/>
      <c r="EC127" s="112"/>
      <c r="ED127" s="112"/>
      <c r="EE127" s="116">
        <f t="shared" si="5"/>
        <v>1844114.14</v>
      </c>
      <c r="EF127" s="116"/>
      <c r="EG127" s="116"/>
      <c r="EH127" s="116"/>
      <c r="EI127" s="116"/>
      <c r="EJ127" s="116"/>
      <c r="EK127" s="116"/>
      <c r="EL127" s="116"/>
      <c r="EM127" s="116"/>
      <c r="EN127" s="116"/>
      <c r="EO127" s="116"/>
      <c r="EP127" s="116"/>
      <c r="EQ127" s="116"/>
      <c r="ER127" s="116"/>
      <c r="ES127" s="116"/>
      <c r="ET127" s="113"/>
      <c r="EU127" s="114"/>
      <c r="EV127" s="114"/>
      <c r="EW127" s="114"/>
      <c r="EX127" s="114"/>
      <c r="EY127" s="114"/>
      <c r="EZ127" s="114"/>
      <c r="FA127" s="114"/>
      <c r="FB127" s="114"/>
      <c r="FC127" s="114"/>
      <c r="FD127" s="114"/>
      <c r="FE127" s="114"/>
      <c r="FF127" s="114"/>
      <c r="FG127" s="114"/>
      <c r="FH127" s="114"/>
      <c r="FI127" s="114"/>
      <c r="FJ127" s="11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  <c r="IQ127" s="55"/>
      <c r="IR127" s="55"/>
      <c r="IS127" s="55"/>
      <c r="IT127" s="55"/>
      <c r="IU127" s="55"/>
      <c r="IV127" s="55"/>
    </row>
    <row r="128" spans="1:256" s="105" customFormat="1" ht="73.5" customHeight="1" hidden="1">
      <c r="A128" s="119" t="s">
        <v>358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20"/>
      <c r="AO128" s="120"/>
      <c r="AP128" s="120"/>
      <c r="AQ128" s="120"/>
      <c r="AR128" s="120"/>
      <c r="AS128" s="120"/>
      <c r="AT128" s="121" t="s">
        <v>355</v>
      </c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2">
        <f>BJ129</f>
        <v>0</v>
      </c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22"/>
      <c r="CB128" s="122"/>
      <c r="CC128" s="122"/>
      <c r="CD128" s="122"/>
      <c r="CE128" s="122"/>
      <c r="CF128" s="122">
        <f>CF129</f>
        <v>0</v>
      </c>
      <c r="CG128" s="122"/>
      <c r="CH128" s="122"/>
      <c r="CI128" s="122"/>
      <c r="CJ128" s="122"/>
      <c r="CK128" s="122"/>
      <c r="CL128" s="122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23"/>
      <c r="CX128" s="123"/>
      <c r="CY128" s="123"/>
      <c r="CZ128" s="123"/>
      <c r="DA128" s="123"/>
      <c r="DB128" s="123"/>
      <c r="DC128" s="123"/>
      <c r="DD128" s="123"/>
      <c r="DE128" s="123"/>
      <c r="DF128" s="123"/>
      <c r="DG128" s="123"/>
      <c r="DH128" s="123"/>
      <c r="DI128" s="123"/>
      <c r="DJ128" s="123"/>
      <c r="DK128" s="123"/>
      <c r="DL128" s="123"/>
      <c r="DM128" s="123"/>
      <c r="DN128" s="123"/>
      <c r="DO128" s="123"/>
      <c r="DP128" s="123"/>
      <c r="DQ128" s="123"/>
      <c r="DR128" s="123"/>
      <c r="DS128" s="123"/>
      <c r="DT128" s="123"/>
      <c r="DU128" s="123"/>
      <c r="DV128" s="123"/>
      <c r="DW128" s="123"/>
      <c r="DX128" s="123"/>
      <c r="DY128" s="123"/>
      <c r="DZ128" s="123"/>
      <c r="EA128" s="123"/>
      <c r="EB128" s="123"/>
      <c r="EC128" s="123"/>
      <c r="ED128" s="123"/>
      <c r="EE128" s="125">
        <f t="shared" si="5"/>
        <v>0</v>
      </c>
      <c r="EF128" s="125"/>
      <c r="EG128" s="125"/>
      <c r="EH128" s="125"/>
      <c r="EI128" s="125"/>
      <c r="EJ128" s="125"/>
      <c r="EK128" s="125"/>
      <c r="EL128" s="125"/>
      <c r="EM128" s="125"/>
      <c r="EN128" s="125"/>
      <c r="EO128" s="125"/>
      <c r="EP128" s="125"/>
      <c r="EQ128" s="125"/>
      <c r="ER128" s="125"/>
      <c r="ES128" s="125"/>
      <c r="ET128" s="126"/>
      <c r="EU128" s="127"/>
      <c r="EV128" s="127"/>
      <c r="EW128" s="127"/>
      <c r="EX128" s="127"/>
      <c r="EY128" s="127"/>
      <c r="EZ128" s="127"/>
      <c r="FA128" s="127"/>
      <c r="FB128" s="127"/>
      <c r="FC128" s="127"/>
      <c r="FD128" s="127"/>
      <c r="FE128" s="127"/>
      <c r="FF128" s="127"/>
      <c r="FG128" s="127"/>
      <c r="FH128" s="127"/>
      <c r="FI128" s="127"/>
      <c r="FJ128" s="128"/>
      <c r="FK128" s="101"/>
      <c r="FL128" s="101"/>
      <c r="FM128" s="101"/>
      <c r="FN128" s="101"/>
      <c r="FO128" s="101"/>
      <c r="FP128" s="101"/>
      <c r="FQ128" s="101"/>
      <c r="FR128" s="101"/>
      <c r="FS128" s="101"/>
      <c r="FT128" s="101"/>
      <c r="FU128" s="101"/>
      <c r="FV128" s="101"/>
      <c r="FW128" s="101"/>
      <c r="FX128" s="101"/>
      <c r="FY128" s="101"/>
      <c r="FZ128" s="101"/>
      <c r="GA128" s="101"/>
      <c r="GB128" s="101"/>
      <c r="GC128" s="101"/>
      <c r="GD128" s="101"/>
      <c r="GE128" s="101"/>
      <c r="GF128" s="101"/>
      <c r="GG128" s="101"/>
      <c r="GH128" s="101"/>
      <c r="GI128" s="101"/>
      <c r="GJ128" s="101"/>
      <c r="GK128" s="101"/>
      <c r="GL128" s="101"/>
      <c r="GM128" s="101"/>
      <c r="GN128" s="101"/>
      <c r="GO128" s="101"/>
      <c r="GP128" s="101"/>
      <c r="GQ128" s="101"/>
      <c r="GR128" s="101"/>
      <c r="GS128" s="101"/>
      <c r="GT128" s="101"/>
      <c r="GU128" s="101"/>
      <c r="GV128" s="101"/>
      <c r="GW128" s="101"/>
      <c r="GX128" s="101"/>
      <c r="GY128" s="101"/>
      <c r="GZ128" s="101"/>
      <c r="HA128" s="101"/>
      <c r="HB128" s="101"/>
      <c r="HC128" s="101"/>
      <c r="HD128" s="101"/>
      <c r="HE128" s="101"/>
      <c r="HF128" s="101"/>
      <c r="HG128" s="101"/>
      <c r="HH128" s="101"/>
      <c r="HI128" s="101"/>
      <c r="HJ128" s="101"/>
      <c r="HK128" s="101"/>
      <c r="HL128" s="101"/>
      <c r="HM128" s="101"/>
      <c r="HN128" s="101"/>
      <c r="HO128" s="101"/>
      <c r="HP128" s="101"/>
      <c r="HQ128" s="101"/>
      <c r="HR128" s="101"/>
      <c r="HS128" s="101"/>
      <c r="HT128" s="101"/>
      <c r="HU128" s="101"/>
      <c r="HV128" s="101"/>
      <c r="HW128" s="101"/>
      <c r="HX128" s="101"/>
      <c r="HY128" s="101"/>
      <c r="HZ128" s="101"/>
      <c r="IA128" s="101"/>
      <c r="IB128" s="101"/>
      <c r="IC128" s="101"/>
      <c r="ID128" s="101"/>
      <c r="IE128" s="101"/>
      <c r="IF128" s="101"/>
      <c r="IG128" s="101"/>
      <c r="IH128" s="101"/>
      <c r="II128" s="101"/>
      <c r="IJ128" s="101"/>
      <c r="IK128" s="101"/>
      <c r="IL128" s="101"/>
      <c r="IM128" s="101"/>
      <c r="IN128" s="101"/>
      <c r="IO128" s="101"/>
      <c r="IP128" s="101"/>
      <c r="IQ128" s="101"/>
      <c r="IR128" s="101"/>
      <c r="IS128" s="101"/>
      <c r="IT128" s="101"/>
      <c r="IU128" s="101"/>
      <c r="IV128" s="101"/>
    </row>
    <row r="129" spans="1:256" s="106" customFormat="1" ht="63.75" customHeight="1" hidden="1">
      <c r="A129" s="110" t="s">
        <v>357</v>
      </c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7"/>
      <c r="AO129" s="117"/>
      <c r="AP129" s="117"/>
      <c r="AQ129" s="117"/>
      <c r="AR129" s="117"/>
      <c r="AS129" s="117"/>
      <c r="AT129" s="118" t="s">
        <v>356</v>
      </c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1">
        <v>0</v>
      </c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>
        <v>0</v>
      </c>
      <c r="CG129" s="111"/>
      <c r="CH129" s="111"/>
      <c r="CI129" s="111"/>
      <c r="CJ129" s="111"/>
      <c r="CK129" s="111"/>
      <c r="CL129" s="111"/>
      <c r="CM129" s="111"/>
      <c r="CN129" s="111"/>
      <c r="CO129" s="111"/>
      <c r="CP129" s="111"/>
      <c r="CQ129" s="111"/>
      <c r="CR129" s="111"/>
      <c r="CS129" s="111"/>
      <c r="CT129" s="111"/>
      <c r="CU129" s="111"/>
      <c r="CV129" s="111"/>
      <c r="CW129" s="112"/>
      <c r="CX129" s="112"/>
      <c r="CY129" s="112"/>
      <c r="CZ129" s="112"/>
      <c r="DA129" s="112"/>
      <c r="DB129" s="112"/>
      <c r="DC129" s="112"/>
      <c r="DD129" s="112"/>
      <c r="DE129" s="112"/>
      <c r="DF129" s="112"/>
      <c r="DG129" s="112"/>
      <c r="DH129" s="112"/>
      <c r="DI129" s="112"/>
      <c r="DJ129" s="112"/>
      <c r="DK129" s="112"/>
      <c r="DL129" s="112"/>
      <c r="DM129" s="112"/>
      <c r="DN129" s="112"/>
      <c r="DO129" s="112"/>
      <c r="DP129" s="112"/>
      <c r="DQ129" s="112"/>
      <c r="DR129" s="112"/>
      <c r="DS129" s="112"/>
      <c r="DT129" s="112"/>
      <c r="DU129" s="112"/>
      <c r="DV129" s="112"/>
      <c r="DW129" s="112"/>
      <c r="DX129" s="112"/>
      <c r="DY129" s="112"/>
      <c r="DZ129" s="112"/>
      <c r="EA129" s="112"/>
      <c r="EB129" s="112"/>
      <c r="EC129" s="112"/>
      <c r="ED129" s="112"/>
      <c r="EE129" s="116">
        <f t="shared" si="5"/>
        <v>0</v>
      </c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13"/>
      <c r="EU129" s="114"/>
      <c r="EV129" s="114"/>
      <c r="EW129" s="114"/>
      <c r="EX129" s="114"/>
      <c r="EY129" s="114"/>
      <c r="EZ129" s="114"/>
      <c r="FA129" s="114"/>
      <c r="FB129" s="114"/>
      <c r="FC129" s="114"/>
      <c r="FD129" s="114"/>
      <c r="FE129" s="114"/>
      <c r="FF129" s="114"/>
      <c r="FG129" s="114"/>
      <c r="FH129" s="114"/>
      <c r="FI129" s="114"/>
      <c r="FJ129" s="11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256" s="105" customFormat="1" ht="42" customHeight="1">
      <c r="A130" s="119" t="s">
        <v>329</v>
      </c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20"/>
      <c r="AO130" s="120"/>
      <c r="AP130" s="120"/>
      <c r="AQ130" s="120"/>
      <c r="AR130" s="120"/>
      <c r="AS130" s="120"/>
      <c r="AT130" s="121" t="s">
        <v>353</v>
      </c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2">
        <f>BJ131</f>
        <v>316000</v>
      </c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>
        <f>CF131</f>
        <v>315000</v>
      </c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3"/>
      <c r="CX130" s="123"/>
      <c r="CY130" s="123"/>
      <c r="CZ130" s="123"/>
      <c r="DA130" s="123"/>
      <c r="DB130" s="123"/>
      <c r="DC130" s="123"/>
      <c r="DD130" s="123"/>
      <c r="DE130" s="123"/>
      <c r="DF130" s="123"/>
      <c r="DG130" s="123"/>
      <c r="DH130" s="123"/>
      <c r="DI130" s="123"/>
      <c r="DJ130" s="123"/>
      <c r="DK130" s="123"/>
      <c r="DL130" s="123"/>
      <c r="DM130" s="123"/>
      <c r="DN130" s="123"/>
      <c r="DO130" s="123"/>
      <c r="DP130" s="123"/>
      <c r="DQ130" s="123"/>
      <c r="DR130" s="123"/>
      <c r="DS130" s="123"/>
      <c r="DT130" s="123"/>
      <c r="DU130" s="123"/>
      <c r="DV130" s="123"/>
      <c r="DW130" s="123"/>
      <c r="DX130" s="123"/>
      <c r="DY130" s="123"/>
      <c r="DZ130" s="123"/>
      <c r="EA130" s="123"/>
      <c r="EB130" s="123"/>
      <c r="EC130" s="123"/>
      <c r="ED130" s="123"/>
      <c r="EE130" s="125">
        <f t="shared" si="5"/>
        <v>315000</v>
      </c>
      <c r="EF130" s="125"/>
      <c r="EG130" s="125"/>
      <c r="EH130" s="125"/>
      <c r="EI130" s="125"/>
      <c r="EJ130" s="125"/>
      <c r="EK130" s="125"/>
      <c r="EL130" s="125"/>
      <c r="EM130" s="125"/>
      <c r="EN130" s="125"/>
      <c r="EO130" s="125"/>
      <c r="EP130" s="125"/>
      <c r="EQ130" s="125"/>
      <c r="ER130" s="125"/>
      <c r="ES130" s="125"/>
      <c r="ET130" s="126"/>
      <c r="EU130" s="127"/>
      <c r="EV130" s="127"/>
      <c r="EW130" s="127"/>
      <c r="EX130" s="127"/>
      <c r="EY130" s="127"/>
      <c r="EZ130" s="127"/>
      <c r="FA130" s="127"/>
      <c r="FB130" s="127"/>
      <c r="FC130" s="127"/>
      <c r="FD130" s="127"/>
      <c r="FE130" s="127"/>
      <c r="FF130" s="127"/>
      <c r="FG130" s="127"/>
      <c r="FH130" s="127"/>
      <c r="FI130" s="127"/>
      <c r="FJ130" s="128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</row>
    <row r="131" spans="1:256" s="106" customFormat="1" ht="42.75" customHeight="1">
      <c r="A131" s="110" t="s">
        <v>328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7"/>
      <c r="AO131" s="117"/>
      <c r="AP131" s="117"/>
      <c r="AQ131" s="117"/>
      <c r="AR131" s="117"/>
      <c r="AS131" s="117"/>
      <c r="AT131" s="118" t="s">
        <v>354</v>
      </c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1">
        <v>316000</v>
      </c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>
        <v>315000</v>
      </c>
      <c r="CG131" s="111"/>
      <c r="CH131" s="111"/>
      <c r="CI131" s="111"/>
      <c r="CJ131" s="111"/>
      <c r="CK131" s="111"/>
      <c r="CL131" s="111"/>
      <c r="CM131" s="111"/>
      <c r="CN131" s="111"/>
      <c r="CO131" s="111"/>
      <c r="CP131" s="111"/>
      <c r="CQ131" s="111"/>
      <c r="CR131" s="111"/>
      <c r="CS131" s="111"/>
      <c r="CT131" s="111"/>
      <c r="CU131" s="111"/>
      <c r="CV131" s="111"/>
      <c r="CW131" s="112"/>
      <c r="CX131" s="112"/>
      <c r="CY131" s="112"/>
      <c r="CZ131" s="112"/>
      <c r="DA131" s="112"/>
      <c r="DB131" s="112"/>
      <c r="DC131" s="112"/>
      <c r="DD131" s="112"/>
      <c r="DE131" s="112"/>
      <c r="DF131" s="112"/>
      <c r="DG131" s="112"/>
      <c r="DH131" s="112"/>
      <c r="DI131" s="112"/>
      <c r="DJ131" s="112"/>
      <c r="DK131" s="112"/>
      <c r="DL131" s="112"/>
      <c r="DM131" s="112"/>
      <c r="DN131" s="112"/>
      <c r="DO131" s="112"/>
      <c r="DP131" s="112"/>
      <c r="DQ131" s="112"/>
      <c r="DR131" s="112"/>
      <c r="DS131" s="112"/>
      <c r="DT131" s="112"/>
      <c r="DU131" s="112"/>
      <c r="DV131" s="112"/>
      <c r="DW131" s="112"/>
      <c r="DX131" s="112"/>
      <c r="DY131" s="112"/>
      <c r="DZ131" s="112"/>
      <c r="EA131" s="112"/>
      <c r="EB131" s="112"/>
      <c r="EC131" s="112"/>
      <c r="ED131" s="112"/>
      <c r="EE131" s="116">
        <f t="shared" si="5"/>
        <v>315000</v>
      </c>
      <c r="EF131" s="116"/>
      <c r="EG131" s="116"/>
      <c r="EH131" s="116"/>
      <c r="EI131" s="116"/>
      <c r="EJ131" s="116"/>
      <c r="EK131" s="116"/>
      <c r="EL131" s="116"/>
      <c r="EM131" s="116"/>
      <c r="EN131" s="116"/>
      <c r="EO131" s="116"/>
      <c r="EP131" s="116"/>
      <c r="EQ131" s="116"/>
      <c r="ER131" s="116"/>
      <c r="ES131" s="116"/>
      <c r="ET131" s="113"/>
      <c r="EU131" s="114"/>
      <c r="EV131" s="114"/>
      <c r="EW131" s="114"/>
      <c r="EX131" s="114"/>
      <c r="EY131" s="114"/>
      <c r="EZ131" s="114"/>
      <c r="FA131" s="114"/>
      <c r="FB131" s="114"/>
      <c r="FC131" s="114"/>
      <c r="FD131" s="114"/>
      <c r="FE131" s="114"/>
      <c r="FF131" s="114"/>
      <c r="FG131" s="114"/>
      <c r="FH131" s="114"/>
      <c r="FI131" s="114"/>
      <c r="FJ131" s="11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  <c r="IV131" s="55"/>
    </row>
    <row r="132" spans="1:256" s="105" customFormat="1" ht="88.5" customHeight="1" hidden="1">
      <c r="A132" s="119" t="s">
        <v>413</v>
      </c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20"/>
      <c r="AO132" s="120"/>
      <c r="AP132" s="120"/>
      <c r="AQ132" s="120"/>
      <c r="AR132" s="120"/>
      <c r="AS132" s="120"/>
      <c r="AT132" s="121" t="s">
        <v>410</v>
      </c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2">
        <f>BJ133</f>
        <v>0</v>
      </c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>
        <f>CF133</f>
        <v>0</v>
      </c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  <c r="DT132" s="123"/>
      <c r="DU132" s="123"/>
      <c r="DV132" s="123"/>
      <c r="DW132" s="123"/>
      <c r="DX132" s="123"/>
      <c r="DY132" s="123"/>
      <c r="DZ132" s="123"/>
      <c r="EA132" s="123"/>
      <c r="EB132" s="123"/>
      <c r="EC132" s="123"/>
      <c r="ED132" s="123"/>
      <c r="EE132" s="125">
        <f>CF132</f>
        <v>0</v>
      </c>
      <c r="EF132" s="125"/>
      <c r="EG132" s="125"/>
      <c r="EH132" s="125"/>
      <c r="EI132" s="125"/>
      <c r="EJ132" s="125"/>
      <c r="EK132" s="125"/>
      <c r="EL132" s="125"/>
      <c r="EM132" s="125"/>
      <c r="EN132" s="125"/>
      <c r="EO132" s="125"/>
      <c r="EP132" s="125"/>
      <c r="EQ132" s="125"/>
      <c r="ER132" s="125"/>
      <c r="ES132" s="125"/>
      <c r="ET132" s="126"/>
      <c r="EU132" s="127"/>
      <c r="EV132" s="127"/>
      <c r="EW132" s="127"/>
      <c r="EX132" s="127"/>
      <c r="EY132" s="127"/>
      <c r="EZ132" s="127"/>
      <c r="FA132" s="127"/>
      <c r="FB132" s="127"/>
      <c r="FC132" s="127"/>
      <c r="FD132" s="127"/>
      <c r="FE132" s="127"/>
      <c r="FF132" s="127"/>
      <c r="FG132" s="127"/>
      <c r="FH132" s="127"/>
      <c r="FI132" s="127"/>
      <c r="FJ132" s="128"/>
      <c r="FK132" s="101"/>
      <c r="FL132" s="101"/>
      <c r="FM132" s="101"/>
      <c r="FN132" s="101"/>
      <c r="FO132" s="101"/>
      <c r="FP132" s="101"/>
      <c r="FQ132" s="101"/>
      <c r="FR132" s="101"/>
      <c r="FS132" s="101"/>
      <c r="FT132" s="101"/>
      <c r="FU132" s="101"/>
      <c r="FV132" s="101"/>
      <c r="FW132" s="101"/>
      <c r="FX132" s="101"/>
      <c r="FY132" s="101"/>
      <c r="FZ132" s="101"/>
      <c r="GA132" s="101"/>
      <c r="GB132" s="101"/>
      <c r="GC132" s="101"/>
      <c r="GD132" s="101"/>
      <c r="GE132" s="101"/>
      <c r="GF132" s="101"/>
      <c r="GG132" s="101"/>
      <c r="GH132" s="101"/>
      <c r="GI132" s="101"/>
      <c r="GJ132" s="101"/>
      <c r="GK132" s="101"/>
      <c r="GL132" s="101"/>
      <c r="GM132" s="101"/>
      <c r="GN132" s="101"/>
      <c r="GO132" s="101"/>
      <c r="GP132" s="101"/>
      <c r="GQ132" s="101"/>
      <c r="GR132" s="101"/>
      <c r="GS132" s="101"/>
      <c r="GT132" s="101"/>
      <c r="GU132" s="101"/>
      <c r="GV132" s="101"/>
      <c r="GW132" s="101"/>
      <c r="GX132" s="101"/>
      <c r="GY132" s="101"/>
      <c r="GZ132" s="101"/>
      <c r="HA132" s="101"/>
      <c r="HB132" s="101"/>
      <c r="HC132" s="101"/>
      <c r="HD132" s="101"/>
      <c r="HE132" s="101"/>
      <c r="HF132" s="101"/>
      <c r="HG132" s="101"/>
      <c r="HH132" s="101"/>
      <c r="HI132" s="101"/>
      <c r="HJ132" s="101"/>
      <c r="HK132" s="101"/>
      <c r="HL132" s="101"/>
      <c r="HM132" s="101"/>
      <c r="HN132" s="101"/>
      <c r="HO132" s="101"/>
      <c r="HP132" s="101"/>
      <c r="HQ132" s="101"/>
      <c r="HR132" s="101"/>
      <c r="HS132" s="101"/>
      <c r="HT132" s="101"/>
      <c r="HU132" s="101"/>
      <c r="HV132" s="101"/>
      <c r="HW132" s="101"/>
      <c r="HX132" s="101"/>
      <c r="HY132" s="101"/>
      <c r="HZ132" s="101"/>
      <c r="IA132" s="101"/>
      <c r="IB132" s="101"/>
      <c r="IC132" s="101"/>
      <c r="ID132" s="101"/>
      <c r="IE132" s="101"/>
      <c r="IF132" s="101"/>
      <c r="IG132" s="101"/>
      <c r="IH132" s="101"/>
      <c r="II132" s="101"/>
      <c r="IJ132" s="101"/>
      <c r="IK132" s="101"/>
      <c r="IL132" s="101"/>
      <c r="IM132" s="101"/>
      <c r="IN132" s="101"/>
      <c r="IO132" s="101"/>
      <c r="IP132" s="101"/>
      <c r="IQ132" s="101"/>
      <c r="IR132" s="101"/>
      <c r="IS132" s="101"/>
      <c r="IT132" s="101"/>
      <c r="IU132" s="101"/>
      <c r="IV132" s="101"/>
    </row>
    <row r="133" spans="1:256" s="106" customFormat="1" ht="90.75" customHeight="1" hidden="1">
      <c r="A133" s="110" t="s">
        <v>412</v>
      </c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7"/>
      <c r="AO133" s="117"/>
      <c r="AP133" s="117"/>
      <c r="AQ133" s="117"/>
      <c r="AR133" s="117"/>
      <c r="AS133" s="117"/>
      <c r="AT133" s="118" t="s">
        <v>411</v>
      </c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1">
        <v>0</v>
      </c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>
        <v>0</v>
      </c>
      <c r="CG133" s="111"/>
      <c r="CH133" s="111"/>
      <c r="CI133" s="111"/>
      <c r="CJ133" s="111"/>
      <c r="CK133" s="111"/>
      <c r="CL133" s="111"/>
      <c r="CM133" s="111"/>
      <c r="CN133" s="111"/>
      <c r="CO133" s="111"/>
      <c r="CP133" s="111"/>
      <c r="CQ133" s="111"/>
      <c r="CR133" s="111"/>
      <c r="CS133" s="111"/>
      <c r="CT133" s="111"/>
      <c r="CU133" s="111"/>
      <c r="CV133" s="111"/>
      <c r="CW133" s="112"/>
      <c r="CX133" s="112"/>
      <c r="CY133" s="112"/>
      <c r="CZ133" s="112"/>
      <c r="DA133" s="112"/>
      <c r="DB133" s="112"/>
      <c r="DC133" s="112"/>
      <c r="DD133" s="112"/>
      <c r="DE133" s="112"/>
      <c r="DF133" s="112"/>
      <c r="DG133" s="112"/>
      <c r="DH133" s="112"/>
      <c r="DI133" s="112"/>
      <c r="DJ133" s="112"/>
      <c r="DK133" s="112"/>
      <c r="DL133" s="112"/>
      <c r="DM133" s="112"/>
      <c r="DN133" s="112"/>
      <c r="DO133" s="112"/>
      <c r="DP133" s="112"/>
      <c r="DQ133" s="112"/>
      <c r="DR133" s="112"/>
      <c r="DS133" s="112"/>
      <c r="DT133" s="112"/>
      <c r="DU133" s="112"/>
      <c r="DV133" s="112"/>
      <c r="DW133" s="112"/>
      <c r="DX133" s="112"/>
      <c r="DY133" s="112"/>
      <c r="DZ133" s="112"/>
      <c r="EA133" s="112"/>
      <c r="EB133" s="112"/>
      <c r="EC133" s="112"/>
      <c r="ED133" s="112"/>
      <c r="EE133" s="116">
        <f>CF133</f>
        <v>0</v>
      </c>
      <c r="EF133" s="116"/>
      <c r="EG133" s="116"/>
      <c r="EH133" s="116"/>
      <c r="EI133" s="116"/>
      <c r="EJ133" s="116"/>
      <c r="EK133" s="116"/>
      <c r="EL133" s="116"/>
      <c r="EM133" s="116"/>
      <c r="EN133" s="116"/>
      <c r="EO133" s="116"/>
      <c r="EP133" s="116"/>
      <c r="EQ133" s="116"/>
      <c r="ER133" s="116"/>
      <c r="ES133" s="116"/>
      <c r="ET133" s="113"/>
      <c r="EU133" s="114"/>
      <c r="EV133" s="114"/>
      <c r="EW133" s="114"/>
      <c r="EX133" s="114"/>
      <c r="EY133" s="114"/>
      <c r="EZ133" s="114"/>
      <c r="FA133" s="114"/>
      <c r="FB133" s="114"/>
      <c r="FC133" s="114"/>
      <c r="FD133" s="114"/>
      <c r="FE133" s="114"/>
      <c r="FF133" s="114"/>
      <c r="FG133" s="114"/>
      <c r="FH133" s="114"/>
      <c r="FI133" s="114"/>
      <c r="FJ133" s="11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55"/>
      <c r="IQ133" s="55"/>
      <c r="IR133" s="55"/>
      <c r="IS133" s="55"/>
      <c r="IT133" s="55"/>
      <c r="IU133" s="55"/>
      <c r="IV133" s="55"/>
    </row>
    <row r="134" spans="1:167" s="45" customFormat="1" ht="70.5" customHeight="1" hidden="1">
      <c r="A134" s="129" t="s">
        <v>322</v>
      </c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1"/>
      <c r="AN134" s="120"/>
      <c r="AO134" s="120"/>
      <c r="AP134" s="120"/>
      <c r="AQ134" s="120"/>
      <c r="AR134" s="120"/>
      <c r="AS134" s="120"/>
      <c r="AT134" s="121" t="s">
        <v>350</v>
      </c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2">
        <f>BJ135+BJ137</f>
        <v>0</v>
      </c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>
        <f>CF135+CF137</f>
        <v>0</v>
      </c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  <c r="DT134" s="123"/>
      <c r="DU134" s="123"/>
      <c r="DV134" s="123"/>
      <c r="DW134" s="123"/>
      <c r="DX134" s="123"/>
      <c r="DY134" s="123"/>
      <c r="DZ134" s="123"/>
      <c r="EA134" s="123"/>
      <c r="EB134" s="123"/>
      <c r="EC134" s="123"/>
      <c r="ED134" s="123"/>
      <c r="EE134" s="125">
        <f t="shared" si="4"/>
        <v>0</v>
      </c>
      <c r="EF134" s="125"/>
      <c r="EG134" s="125"/>
      <c r="EH134" s="125"/>
      <c r="EI134" s="125"/>
      <c r="EJ134" s="125"/>
      <c r="EK134" s="125"/>
      <c r="EL134" s="125"/>
      <c r="EM134" s="125"/>
      <c r="EN134" s="125"/>
      <c r="EO134" s="125"/>
      <c r="EP134" s="125"/>
      <c r="EQ134" s="125"/>
      <c r="ER134" s="125"/>
      <c r="ES134" s="125"/>
      <c r="ET134" s="126"/>
      <c r="EU134" s="127"/>
      <c r="EV134" s="127"/>
      <c r="EW134" s="127"/>
      <c r="EX134" s="127"/>
      <c r="EY134" s="127"/>
      <c r="EZ134" s="127"/>
      <c r="FA134" s="127"/>
      <c r="FB134" s="127"/>
      <c r="FC134" s="127"/>
      <c r="FD134" s="127"/>
      <c r="FE134" s="127"/>
      <c r="FF134" s="127"/>
      <c r="FG134" s="127"/>
      <c r="FH134" s="127"/>
      <c r="FI134" s="127"/>
      <c r="FJ134" s="128"/>
      <c r="FK134" s="50"/>
    </row>
    <row r="135" spans="1:167" s="45" customFormat="1" ht="55.5" customHeight="1" hidden="1">
      <c r="A135" s="119" t="s">
        <v>163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20"/>
      <c r="AO135" s="120"/>
      <c r="AP135" s="120"/>
      <c r="AQ135" s="120"/>
      <c r="AR135" s="120"/>
      <c r="AS135" s="120"/>
      <c r="AT135" s="121" t="s">
        <v>164</v>
      </c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2">
        <f>BJ136</f>
        <v>0</v>
      </c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/>
      <c r="CF135" s="122">
        <f>CF136</f>
        <v>0</v>
      </c>
      <c r="CG135" s="122"/>
      <c r="CH135" s="122"/>
      <c r="CI135" s="122"/>
      <c r="CJ135" s="122"/>
      <c r="CK135" s="122"/>
      <c r="CL135" s="122"/>
      <c r="CM135" s="122"/>
      <c r="CN135" s="122"/>
      <c r="CO135" s="122"/>
      <c r="CP135" s="122"/>
      <c r="CQ135" s="122"/>
      <c r="CR135" s="122"/>
      <c r="CS135" s="122"/>
      <c r="CT135" s="122"/>
      <c r="CU135" s="122"/>
      <c r="CV135" s="122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123"/>
      <c r="DP135" s="123"/>
      <c r="DQ135" s="123"/>
      <c r="DR135" s="123"/>
      <c r="DS135" s="123"/>
      <c r="DT135" s="123"/>
      <c r="DU135" s="123"/>
      <c r="DV135" s="123"/>
      <c r="DW135" s="123"/>
      <c r="DX135" s="123"/>
      <c r="DY135" s="123"/>
      <c r="DZ135" s="123"/>
      <c r="EA135" s="123"/>
      <c r="EB135" s="123"/>
      <c r="EC135" s="123"/>
      <c r="ED135" s="123"/>
      <c r="EE135" s="125">
        <f t="shared" si="4"/>
        <v>0</v>
      </c>
      <c r="EF135" s="125"/>
      <c r="EG135" s="125"/>
      <c r="EH135" s="125"/>
      <c r="EI135" s="125"/>
      <c r="EJ135" s="125"/>
      <c r="EK135" s="125"/>
      <c r="EL135" s="125"/>
      <c r="EM135" s="125"/>
      <c r="EN135" s="125"/>
      <c r="EO135" s="125"/>
      <c r="EP135" s="125"/>
      <c r="EQ135" s="125"/>
      <c r="ER135" s="125"/>
      <c r="ES135" s="125"/>
      <c r="ET135" s="126"/>
      <c r="EU135" s="127"/>
      <c r="EV135" s="127"/>
      <c r="EW135" s="127"/>
      <c r="EX135" s="127"/>
      <c r="EY135" s="127"/>
      <c r="EZ135" s="127"/>
      <c r="FA135" s="127"/>
      <c r="FB135" s="127"/>
      <c r="FC135" s="127"/>
      <c r="FD135" s="127"/>
      <c r="FE135" s="127"/>
      <c r="FF135" s="127"/>
      <c r="FG135" s="127"/>
      <c r="FH135" s="127"/>
      <c r="FI135" s="127"/>
      <c r="FJ135" s="128"/>
      <c r="FK135" s="50"/>
    </row>
    <row r="136" spans="1:167" s="35" customFormat="1" ht="57" customHeight="1" hidden="1">
      <c r="A136" s="110" t="s">
        <v>163</v>
      </c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7"/>
      <c r="AO136" s="117"/>
      <c r="AP136" s="117"/>
      <c r="AQ136" s="117"/>
      <c r="AR136" s="117"/>
      <c r="AS136" s="117"/>
      <c r="AT136" s="118" t="s">
        <v>162</v>
      </c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1">
        <v>0</v>
      </c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1"/>
      <c r="CE136" s="111"/>
      <c r="CF136" s="111">
        <v>0</v>
      </c>
      <c r="CG136" s="111"/>
      <c r="CH136" s="111"/>
      <c r="CI136" s="111"/>
      <c r="CJ136" s="111"/>
      <c r="CK136" s="111"/>
      <c r="CL136" s="111"/>
      <c r="CM136" s="111"/>
      <c r="CN136" s="111"/>
      <c r="CO136" s="111"/>
      <c r="CP136" s="111"/>
      <c r="CQ136" s="111"/>
      <c r="CR136" s="111"/>
      <c r="CS136" s="111"/>
      <c r="CT136" s="111"/>
      <c r="CU136" s="111"/>
      <c r="CV136" s="111"/>
      <c r="CW136" s="112"/>
      <c r="CX136" s="112"/>
      <c r="CY136" s="112"/>
      <c r="CZ136" s="112"/>
      <c r="DA136" s="112"/>
      <c r="DB136" s="112"/>
      <c r="DC136" s="112"/>
      <c r="DD136" s="112"/>
      <c r="DE136" s="112"/>
      <c r="DF136" s="112"/>
      <c r="DG136" s="112"/>
      <c r="DH136" s="112"/>
      <c r="DI136" s="112"/>
      <c r="DJ136" s="112"/>
      <c r="DK136" s="112"/>
      <c r="DL136" s="112"/>
      <c r="DM136" s="112"/>
      <c r="DN136" s="112"/>
      <c r="DO136" s="112"/>
      <c r="DP136" s="112"/>
      <c r="DQ136" s="112"/>
      <c r="DR136" s="112"/>
      <c r="DS136" s="112"/>
      <c r="DT136" s="112"/>
      <c r="DU136" s="112"/>
      <c r="DV136" s="112"/>
      <c r="DW136" s="112"/>
      <c r="DX136" s="112"/>
      <c r="DY136" s="112"/>
      <c r="DZ136" s="112"/>
      <c r="EA136" s="112"/>
      <c r="EB136" s="112"/>
      <c r="EC136" s="112"/>
      <c r="ED136" s="112"/>
      <c r="EE136" s="116">
        <f t="shared" si="4"/>
        <v>0</v>
      </c>
      <c r="EF136" s="116"/>
      <c r="EG136" s="116"/>
      <c r="EH136" s="116"/>
      <c r="EI136" s="116"/>
      <c r="EJ136" s="116"/>
      <c r="EK136" s="116"/>
      <c r="EL136" s="116"/>
      <c r="EM136" s="116"/>
      <c r="EN136" s="116"/>
      <c r="EO136" s="116"/>
      <c r="EP136" s="116"/>
      <c r="EQ136" s="116"/>
      <c r="ER136" s="116"/>
      <c r="ES136" s="116"/>
      <c r="ET136" s="113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5"/>
      <c r="FK136" s="38"/>
    </row>
    <row r="137" spans="1:167" s="45" customFormat="1" ht="66" customHeight="1" hidden="1">
      <c r="A137" s="129" t="s">
        <v>322</v>
      </c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1"/>
      <c r="AN137" s="120"/>
      <c r="AO137" s="120"/>
      <c r="AP137" s="120"/>
      <c r="AQ137" s="120"/>
      <c r="AR137" s="120"/>
      <c r="AS137" s="120"/>
      <c r="AT137" s="121" t="s">
        <v>340</v>
      </c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2">
        <f>BJ138</f>
        <v>0</v>
      </c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2"/>
      <c r="CA137" s="122"/>
      <c r="CB137" s="122"/>
      <c r="CC137" s="122"/>
      <c r="CD137" s="122"/>
      <c r="CE137" s="122"/>
      <c r="CF137" s="122">
        <f>CF138</f>
        <v>0</v>
      </c>
      <c r="CG137" s="122"/>
      <c r="CH137" s="122"/>
      <c r="CI137" s="122"/>
      <c r="CJ137" s="122"/>
      <c r="CK137" s="122"/>
      <c r="CL137" s="122"/>
      <c r="CM137" s="122"/>
      <c r="CN137" s="122"/>
      <c r="CO137" s="122"/>
      <c r="CP137" s="122"/>
      <c r="CQ137" s="122"/>
      <c r="CR137" s="122"/>
      <c r="CS137" s="122"/>
      <c r="CT137" s="122"/>
      <c r="CU137" s="122"/>
      <c r="CV137" s="122"/>
      <c r="CW137" s="123"/>
      <c r="CX137" s="123"/>
      <c r="CY137" s="123"/>
      <c r="CZ137" s="123"/>
      <c r="DA137" s="123"/>
      <c r="DB137" s="123"/>
      <c r="DC137" s="123"/>
      <c r="DD137" s="123"/>
      <c r="DE137" s="123"/>
      <c r="DF137" s="123"/>
      <c r="DG137" s="123"/>
      <c r="DH137" s="123"/>
      <c r="DI137" s="123"/>
      <c r="DJ137" s="123"/>
      <c r="DK137" s="123"/>
      <c r="DL137" s="123"/>
      <c r="DM137" s="123"/>
      <c r="DN137" s="123"/>
      <c r="DO137" s="123"/>
      <c r="DP137" s="123"/>
      <c r="DQ137" s="123"/>
      <c r="DR137" s="123"/>
      <c r="DS137" s="123"/>
      <c r="DT137" s="123"/>
      <c r="DU137" s="123"/>
      <c r="DV137" s="123"/>
      <c r="DW137" s="123"/>
      <c r="DX137" s="123"/>
      <c r="DY137" s="123"/>
      <c r="DZ137" s="123"/>
      <c r="EA137" s="123"/>
      <c r="EB137" s="123"/>
      <c r="EC137" s="123"/>
      <c r="ED137" s="123"/>
      <c r="EE137" s="125">
        <f t="shared" si="4"/>
        <v>0</v>
      </c>
      <c r="EF137" s="125"/>
      <c r="EG137" s="125"/>
      <c r="EH137" s="125"/>
      <c r="EI137" s="125"/>
      <c r="EJ137" s="125"/>
      <c r="EK137" s="125"/>
      <c r="EL137" s="125"/>
      <c r="EM137" s="125"/>
      <c r="EN137" s="125"/>
      <c r="EO137" s="125"/>
      <c r="EP137" s="125"/>
      <c r="EQ137" s="125"/>
      <c r="ER137" s="125"/>
      <c r="ES137" s="125"/>
      <c r="ET137" s="126"/>
      <c r="EU137" s="127"/>
      <c r="EV137" s="127"/>
      <c r="EW137" s="127"/>
      <c r="EX137" s="127"/>
      <c r="EY137" s="127"/>
      <c r="EZ137" s="127"/>
      <c r="FA137" s="127"/>
      <c r="FB137" s="127"/>
      <c r="FC137" s="127"/>
      <c r="FD137" s="127"/>
      <c r="FE137" s="127"/>
      <c r="FF137" s="127"/>
      <c r="FG137" s="127"/>
      <c r="FH137" s="127"/>
      <c r="FI137" s="127"/>
      <c r="FJ137" s="128"/>
      <c r="FK137" s="50"/>
    </row>
    <row r="138" spans="1:167" s="47" customFormat="1" ht="81" customHeight="1" hidden="1">
      <c r="A138" s="110" t="s">
        <v>321</v>
      </c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7"/>
      <c r="AO138" s="117"/>
      <c r="AP138" s="117"/>
      <c r="AQ138" s="117"/>
      <c r="AR138" s="117"/>
      <c r="AS138" s="117"/>
      <c r="AT138" s="118" t="s">
        <v>339</v>
      </c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1">
        <v>0</v>
      </c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11"/>
      <c r="BY138" s="111"/>
      <c r="BZ138" s="111"/>
      <c r="CA138" s="111"/>
      <c r="CB138" s="111"/>
      <c r="CC138" s="111"/>
      <c r="CD138" s="111"/>
      <c r="CE138" s="111"/>
      <c r="CF138" s="111">
        <v>0</v>
      </c>
      <c r="CG138" s="111"/>
      <c r="CH138" s="111"/>
      <c r="CI138" s="111"/>
      <c r="CJ138" s="111"/>
      <c r="CK138" s="111"/>
      <c r="CL138" s="111"/>
      <c r="CM138" s="111"/>
      <c r="CN138" s="111"/>
      <c r="CO138" s="111"/>
      <c r="CP138" s="111"/>
      <c r="CQ138" s="111"/>
      <c r="CR138" s="111"/>
      <c r="CS138" s="111"/>
      <c r="CT138" s="111"/>
      <c r="CU138" s="111"/>
      <c r="CV138" s="111"/>
      <c r="CW138" s="112"/>
      <c r="CX138" s="112"/>
      <c r="CY138" s="112"/>
      <c r="CZ138" s="112"/>
      <c r="DA138" s="112"/>
      <c r="DB138" s="112"/>
      <c r="DC138" s="112"/>
      <c r="DD138" s="112"/>
      <c r="DE138" s="112"/>
      <c r="DF138" s="112"/>
      <c r="DG138" s="112"/>
      <c r="DH138" s="112"/>
      <c r="DI138" s="112"/>
      <c r="DJ138" s="112"/>
      <c r="DK138" s="112"/>
      <c r="DL138" s="112"/>
      <c r="DM138" s="112"/>
      <c r="DN138" s="112"/>
      <c r="DO138" s="112"/>
      <c r="DP138" s="112"/>
      <c r="DQ138" s="112"/>
      <c r="DR138" s="112"/>
      <c r="DS138" s="112"/>
      <c r="DT138" s="112"/>
      <c r="DU138" s="112"/>
      <c r="DV138" s="112"/>
      <c r="DW138" s="112"/>
      <c r="DX138" s="112"/>
      <c r="DY138" s="112"/>
      <c r="DZ138" s="112"/>
      <c r="EA138" s="112"/>
      <c r="EB138" s="112"/>
      <c r="EC138" s="112"/>
      <c r="ED138" s="112"/>
      <c r="EE138" s="116">
        <f t="shared" si="4"/>
        <v>0</v>
      </c>
      <c r="EF138" s="116"/>
      <c r="EG138" s="116"/>
      <c r="EH138" s="116"/>
      <c r="EI138" s="116"/>
      <c r="EJ138" s="116"/>
      <c r="EK138" s="116"/>
      <c r="EL138" s="116"/>
      <c r="EM138" s="116"/>
      <c r="EN138" s="116"/>
      <c r="EO138" s="116"/>
      <c r="EP138" s="116"/>
      <c r="EQ138" s="116"/>
      <c r="ER138" s="116"/>
      <c r="ES138" s="116"/>
      <c r="ET138" s="113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5"/>
      <c r="FK138" s="51"/>
    </row>
    <row r="139" spans="1:167" s="35" customFormat="1" ht="18.75">
      <c r="A139" s="141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42"/>
      <c r="BT139" s="142"/>
      <c r="BU139" s="142"/>
      <c r="BV139" s="142"/>
      <c r="BW139" s="142"/>
      <c r="BX139" s="142"/>
      <c r="BY139" s="142"/>
      <c r="BZ139" s="142"/>
      <c r="CA139" s="142"/>
      <c r="CB139" s="142"/>
      <c r="CC139" s="142"/>
      <c r="CD139" s="142"/>
      <c r="CE139" s="142"/>
      <c r="CF139" s="142"/>
      <c r="CG139" s="142"/>
      <c r="CH139" s="142"/>
      <c r="CI139" s="142"/>
      <c r="CJ139" s="142"/>
      <c r="CK139" s="142"/>
      <c r="CL139" s="142"/>
      <c r="CM139" s="142"/>
      <c r="CN139" s="142"/>
      <c r="CO139" s="142"/>
      <c r="CP139" s="142"/>
      <c r="CQ139" s="142"/>
      <c r="CR139" s="142"/>
      <c r="CS139" s="142"/>
      <c r="CT139" s="142"/>
      <c r="CU139" s="142"/>
      <c r="CV139" s="142"/>
      <c r="CW139" s="142"/>
      <c r="CX139" s="142"/>
      <c r="CY139" s="142"/>
      <c r="CZ139" s="142"/>
      <c r="DA139" s="142"/>
      <c r="DB139" s="142"/>
      <c r="DC139" s="142"/>
      <c r="DD139" s="142"/>
      <c r="DE139" s="142"/>
      <c r="DF139" s="142"/>
      <c r="DG139" s="142"/>
      <c r="DH139" s="142"/>
      <c r="DI139" s="142"/>
      <c r="DJ139" s="142"/>
      <c r="DK139" s="142"/>
      <c r="DL139" s="142"/>
      <c r="DM139" s="142"/>
      <c r="DN139" s="142"/>
      <c r="DO139" s="142"/>
      <c r="DP139" s="142"/>
      <c r="DQ139" s="142"/>
      <c r="DR139" s="142"/>
      <c r="DS139" s="142"/>
      <c r="DT139" s="142"/>
      <c r="DU139" s="142"/>
      <c r="DV139" s="142"/>
      <c r="DW139" s="142"/>
      <c r="DX139" s="142"/>
      <c r="DY139" s="142"/>
      <c r="DZ139" s="142"/>
      <c r="EA139" s="142"/>
      <c r="EB139" s="142"/>
      <c r="EC139" s="142"/>
      <c r="ED139" s="142"/>
      <c r="EE139" s="142"/>
      <c r="EF139" s="142"/>
      <c r="EG139" s="142"/>
      <c r="EH139" s="142"/>
      <c r="EI139" s="142"/>
      <c r="EJ139" s="142"/>
      <c r="EK139" s="142"/>
      <c r="EL139" s="142"/>
      <c r="EM139" s="142"/>
      <c r="EN139" s="142"/>
      <c r="EO139" s="142"/>
      <c r="EP139" s="142"/>
      <c r="EQ139" s="142"/>
      <c r="ER139" s="142"/>
      <c r="ES139" s="142"/>
      <c r="ET139" s="142"/>
      <c r="EU139" s="142"/>
      <c r="EV139" s="142"/>
      <c r="EW139" s="142"/>
      <c r="EX139" s="142"/>
      <c r="EY139" s="142"/>
      <c r="EZ139" s="142"/>
      <c r="FA139" s="142"/>
      <c r="FB139" s="142"/>
      <c r="FC139" s="142"/>
      <c r="FD139" s="142"/>
      <c r="FE139" s="142"/>
      <c r="FF139" s="142"/>
      <c r="FG139" s="143"/>
      <c r="FH139" s="43"/>
      <c r="FI139" s="43"/>
      <c r="FJ139" s="44" t="s">
        <v>160</v>
      </c>
      <c r="FK139" s="38"/>
    </row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5" customFormat="1" ht="18.75"/>
    <row r="220" s="35" customFormat="1" ht="18.75"/>
    <row r="221" s="35" customFormat="1" ht="18.75"/>
    <row r="222" s="35" customFormat="1" ht="18.75"/>
    <row r="223" s="36" customFormat="1" ht="20.25"/>
    <row r="224" s="36" customFormat="1" ht="20.25"/>
    <row r="225" s="36" customFormat="1" ht="20.25"/>
    <row r="226" s="36" customFormat="1" ht="20.25"/>
    <row r="227" s="36" customFormat="1" ht="20.25"/>
    <row r="228" s="36" customFormat="1" ht="20.25"/>
    <row r="229" s="36" customFormat="1" ht="20.25"/>
    <row r="230" s="36" customFormat="1" ht="20.25"/>
    <row r="231" s="36" customFormat="1" ht="20.25"/>
    <row r="232" s="36" customFormat="1" ht="20.2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  <row r="257" s="35" customFormat="1" ht="18.75"/>
    <row r="258" s="35" customFormat="1" ht="18.75"/>
    <row r="259" s="35" customFormat="1" ht="18.75"/>
    <row r="260" s="35" customFormat="1" ht="18.75"/>
  </sheetData>
  <sheetProtection/>
  <mergeCells count="1128">
    <mergeCell ref="ET94:FJ94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  <mergeCell ref="EE94:ES94"/>
    <mergeCell ref="A93:AM93"/>
    <mergeCell ref="AN93:AS93"/>
    <mergeCell ref="AT93:BI93"/>
    <mergeCell ref="BJ93:CE93"/>
    <mergeCell ref="CF93:CV93"/>
    <mergeCell ref="CW93:DM93"/>
    <mergeCell ref="ET91:FG91"/>
    <mergeCell ref="A92:AM92"/>
    <mergeCell ref="AN92:AS92"/>
    <mergeCell ref="AT92:BI92"/>
    <mergeCell ref="BJ92:CE92"/>
    <mergeCell ref="CF92:CV92"/>
    <mergeCell ref="CW92:DM92"/>
    <mergeCell ref="DN92:ED92"/>
    <mergeCell ref="EE92:ES92"/>
    <mergeCell ref="ET92:FG92"/>
    <mergeCell ref="EE90:ES90"/>
    <mergeCell ref="ET90:FG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A90:AM90"/>
    <mergeCell ref="AN90:AS90"/>
    <mergeCell ref="AT90:BI90"/>
    <mergeCell ref="BJ90:CE90"/>
    <mergeCell ref="CF90:CV90"/>
    <mergeCell ref="CW90:DM90"/>
    <mergeCell ref="A95:AM95"/>
    <mergeCell ref="AN95:AS95"/>
    <mergeCell ref="AT95:BI95"/>
    <mergeCell ref="BJ95:CE95"/>
    <mergeCell ref="CF95:CV95"/>
    <mergeCell ref="CW95:DM95"/>
    <mergeCell ref="EE71:ES71"/>
    <mergeCell ref="CF60:CV60"/>
    <mergeCell ref="DN130:ED130"/>
    <mergeCell ref="CW126:DM126"/>
    <mergeCell ref="EE127:ES127"/>
    <mergeCell ref="DN129:ED129"/>
    <mergeCell ref="CW69:DM69"/>
    <mergeCell ref="EE69:ES69"/>
    <mergeCell ref="CW70:DM70"/>
    <mergeCell ref="CW74:DM74"/>
    <mergeCell ref="DN72:ED72"/>
    <mergeCell ref="EE133:ES133"/>
    <mergeCell ref="CW133:DM133"/>
    <mergeCell ref="CF132:CV132"/>
    <mergeCell ref="DN132:ED132"/>
    <mergeCell ref="EE132:ES132"/>
    <mergeCell ref="CW72:DM72"/>
    <mergeCell ref="CW76:DM76"/>
    <mergeCell ref="DN73:ED73"/>
    <mergeCell ref="DN75:ED75"/>
    <mergeCell ref="CF49:CV49"/>
    <mergeCell ref="CF51:CV51"/>
    <mergeCell ref="CW56:DM56"/>
    <mergeCell ref="CF48:CV48"/>
    <mergeCell ref="CF50:CV50"/>
    <mergeCell ref="CW55:DM55"/>
    <mergeCell ref="CW48:DM48"/>
    <mergeCell ref="CW51:DM51"/>
    <mergeCell ref="BJ45:CE45"/>
    <mergeCell ref="BJ63:CE63"/>
    <mergeCell ref="BJ58:CE58"/>
    <mergeCell ref="A132:AM132"/>
    <mergeCell ref="AN132:AS132"/>
    <mergeCell ref="BJ76:CE76"/>
    <mergeCell ref="AT52:BI52"/>
    <mergeCell ref="BJ132:CE132"/>
    <mergeCell ref="BJ51:CE51"/>
    <mergeCell ref="BJ48:CE48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DN70:ED70"/>
    <mergeCell ref="CW66:DM66"/>
    <mergeCell ref="DN64:ED64"/>
    <mergeCell ref="DN62:ED62"/>
    <mergeCell ref="CW63:DM63"/>
    <mergeCell ref="CW68:DM68"/>
    <mergeCell ref="DN63:ED63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N54:AS54"/>
    <mergeCell ref="AN56:AS56"/>
    <mergeCell ref="AN55:AS55"/>
    <mergeCell ref="CF56:CV56"/>
    <mergeCell ref="BJ56:CE56"/>
    <mergeCell ref="BJ55:CE55"/>
    <mergeCell ref="CF55:CV5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DN84:ED84"/>
    <mergeCell ref="CW96:DM96"/>
    <mergeCell ref="BJ89:CE89"/>
    <mergeCell ref="CF86:CV86"/>
    <mergeCell ref="CF87:CV87"/>
    <mergeCell ref="CF84:CV84"/>
    <mergeCell ref="CW89:DM89"/>
    <mergeCell ref="DN86:ED86"/>
    <mergeCell ref="DN96:ED96"/>
    <mergeCell ref="DN89:ED89"/>
    <mergeCell ref="DN87:ED87"/>
    <mergeCell ref="CW88:DM88"/>
    <mergeCell ref="CW86:DM86"/>
    <mergeCell ref="CF104:CV104"/>
    <mergeCell ref="CF89:CV89"/>
    <mergeCell ref="CF96:CV96"/>
    <mergeCell ref="CF88:CV88"/>
    <mergeCell ref="DN95:ED95"/>
    <mergeCell ref="DN90:ED90"/>
    <mergeCell ref="DN93:ED93"/>
    <mergeCell ref="CF97:CV97"/>
    <mergeCell ref="CW97:DM97"/>
    <mergeCell ref="DN97:ED97"/>
    <mergeCell ref="CF100:CV100"/>
    <mergeCell ref="CF102:CV102"/>
    <mergeCell ref="CF111:CV111"/>
    <mergeCell ref="CF108:CV108"/>
    <mergeCell ref="CW100:DM100"/>
    <mergeCell ref="CW102:DM102"/>
    <mergeCell ref="CF106:CV106"/>
    <mergeCell ref="BJ110:CE110"/>
    <mergeCell ref="CF101:CV101"/>
    <mergeCell ref="BJ104:CE104"/>
    <mergeCell ref="BJ112:CE112"/>
    <mergeCell ref="BJ107:CE107"/>
    <mergeCell ref="CW101:DM101"/>
    <mergeCell ref="BJ111:CE111"/>
    <mergeCell ref="CF110:CV110"/>
    <mergeCell ref="CF109:CV109"/>
    <mergeCell ref="CF107:CV107"/>
    <mergeCell ref="CF113:CV113"/>
    <mergeCell ref="CW116:DM116"/>
    <mergeCell ref="CW114:DM114"/>
    <mergeCell ref="CW115:DM115"/>
    <mergeCell ref="CW111:DM111"/>
    <mergeCell ref="CW113:DM113"/>
    <mergeCell ref="CW112:DM112"/>
    <mergeCell ref="CF112:CV112"/>
    <mergeCell ref="CF114:CV114"/>
    <mergeCell ref="CF98:CV98"/>
    <mergeCell ref="CW99:DM99"/>
    <mergeCell ref="BJ105:CE105"/>
    <mergeCell ref="BJ100:CE100"/>
    <mergeCell ref="CW98:DM98"/>
    <mergeCell ref="CF105:CV105"/>
    <mergeCell ref="BJ103:CE103"/>
    <mergeCell ref="BJ101:CE101"/>
    <mergeCell ref="CF103:CV103"/>
    <mergeCell ref="CW103:DM103"/>
    <mergeCell ref="CW110:DM110"/>
    <mergeCell ref="CW109:DM109"/>
    <mergeCell ref="CW105:DM105"/>
    <mergeCell ref="CW107:DM107"/>
    <mergeCell ref="BJ97:CE97"/>
    <mergeCell ref="CF99:CV99"/>
    <mergeCell ref="BJ102:CE102"/>
    <mergeCell ref="CW106:DM106"/>
    <mergeCell ref="CW104:DM104"/>
    <mergeCell ref="CW108:DM108"/>
    <mergeCell ref="AT48:BI48"/>
    <mergeCell ref="AT49:BI49"/>
    <mergeCell ref="AT45:BI45"/>
    <mergeCell ref="AT46:BI46"/>
    <mergeCell ref="AN46:AS46"/>
    <mergeCell ref="AN47:AS47"/>
    <mergeCell ref="AT47:BI47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A42:AM42"/>
    <mergeCell ref="A38:AM38"/>
    <mergeCell ref="AN38:AS38"/>
    <mergeCell ref="AN42:AS42"/>
    <mergeCell ref="AN39:AS39"/>
    <mergeCell ref="A41:AM41"/>
    <mergeCell ref="AN41:AS41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8:BI78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CF81:CV81"/>
    <mergeCell ref="CF82:CV82"/>
    <mergeCell ref="CF79:CV79"/>
    <mergeCell ref="CF85:CV85"/>
    <mergeCell ref="BJ84:CE84"/>
    <mergeCell ref="BJ85:CE85"/>
    <mergeCell ref="BJ82:CE82"/>
    <mergeCell ref="AT86:BI86"/>
    <mergeCell ref="BJ96:CE96"/>
    <mergeCell ref="AT102:BI102"/>
    <mergeCell ref="AT103:BI103"/>
    <mergeCell ref="BJ98:CE98"/>
    <mergeCell ref="AT100:BI100"/>
    <mergeCell ref="BJ86:CE86"/>
    <mergeCell ref="AT81:BI81"/>
    <mergeCell ref="BJ88:CE88"/>
    <mergeCell ref="A110:AM110"/>
    <mergeCell ref="A112:AM112"/>
    <mergeCell ref="AN112:AS112"/>
    <mergeCell ref="AN111:AS111"/>
    <mergeCell ref="AN110:AS110"/>
    <mergeCell ref="AT110:BI110"/>
    <mergeCell ref="A111:AM111"/>
    <mergeCell ref="AT112:BI112"/>
    <mergeCell ref="AT111:BI111"/>
    <mergeCell ref="AN115:AS115"/>
    <mergeCell ref="A121:AM121"/>
    <mergeCell ref="AN121:AS121"/>
    <mergeCell ref="A122:AM122"/>
    <mergeCell ref="AN114:AS114"/>
    <mergeCell ref="AN116:AS116"/>
    <mergeCell ref="AN120:AS120"/>
    <mergeCell ref="AN122:AS122"/>
    <mergeCell ref="A115:AM115"/>
    <mergeCell ref="A114:AM114"/>
    <mergeCell ref="A128:AM128"/>
    <mergeCell ref="AN128:AS128"/>
    <mergeCell ref="A127:AM127"/>
    <mergeCell ref="AN127:AS127"/>
    <mergeCell ref="A126:AM126"/>
    <mergeCell ref="AN123:AS123"/>
    <mergeCell ref="A125:AM125"/>
    <mergeCell ref="AN124:AS124"/>
    <mergeCell ref="A123:AM123"/>
    <mergeCell ref="AN126:AS126"/>
    <mergeCell ref="A135:AM135"/>
    <mergeCell ref="A138:AM138"/>
    <mergeCell ref="AN137:AS137"/>
    <mergeCell ref="AN138:AS138"/>
    <mergeCell ref="AT133:BI133"/>
    <mergeCell ref="AT138:BI138"/>
    <mergeCell ref="AT137:BI137"/>
    <mergeCell ref="AN136:AS136"/>
    <mergeCell ref="A133:AM133"/>
    <mergeCell ref="AN133:AS133"/>
    <mergeCell ref="AT127:BI127"/>
    <mergeCell ref="AT134:BI134"/>
    <mergeCell ref="AT128:BI128"/>
    <mergeCell ref="AT132:BI132"/>
    <mergeCell ref="AT136:BI136"/>
    <mergeCell ref="AT130:BI130"/>
    <mergeCell ref="AT129:BI129"/>
    <mergeCell ref="AN135:AS135"/>
    <mergeCell ref="A78:AM78"/>
    <mergeCell ref="AN134:AS134"/>
    <mergeCell ref="AT104:BI104"/>
    <mergeCell ref="AN113:AS113"/>
    <mergeCell ref="AT116:BI116"/>
    <mergeCell ref="AT113:BI113"/>
    <mergeCell ref="A82:AM82"/>
    <mergeCell ref="AT82:BI82"/>
    <mergeCell ref="AT88:BI88"/>
    <mergeCell ref="AT126:BI126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104:AS104"/>
    <mergeCell ref="A100:AM100"/>
    <mergeCell ref="AN101:AS101"/>
    <mergeCell ref="AN97:AS97"/>
    <mergeCell ref="AN98:AS98"/>
    <mergeCell ref="A102:AK102"/>
    <mergeCell ref="AN99:AS99"/>
    <mergeCell ref="A98:AM98"/>
    <mergeCell ref="A101:AM101"/>
    <mergeCell ref="A97:AM97"/>
    <mergeCell ref="A109:AM109"/>
    <mergeCell ref="A108:AM108"/>
    <mergeCell ref="A106:AM106"/>
    <mergeCell ref="A105:AK105"/>
    <mergeCell ref="AN109:AS109"/>
    <mergeCell ref="AN108:AS108"/>
    <mergeCell ref="AN106:AS106"/>
    <mergeCell ref="AT105:BI105"/>
    <mergeCell ref="AT107:BI107"/>
    <mergeCell ref="BJ108:CE108"/>
    <mergeCell ref="BJ106:CE106"/>
    <mergeCell ref="AT106:BI106"/>
    <mergeCell ref="AT109:BI109"/>
    <mergeCell ref="AT108:BI108"/>
    <mergeCell ref="BJ109:CE109"/>
    <mergeCell ref="BJ124:CE124"/>
    <mergeCell ref="BJ135:CE135"/>
    <mergeCell ref="CF124:CV124"/>
    <mergeCell ref="CF116:CV116"/>
    <mergeCell ref="CF115:CV115"/>
    <mergeCell ref="CF130:CV130"/>
    <mergeCell ref="CF131:CV131"/>
    <mergeCell ref="CF129:CV129"/>
    <mergeCell ref="CF126:CV126"/>
    <mergeCell ref="BJ122:CE122"/>
    <mergeCell ref="CW131:DM131"/>
    <mergeCell ref="CF123:CV123"/>
    <mergeCell ref="BJ127:CE127"/>
    <mergeCell ref="CW120:DM120"/>
    <mergeCell ref="DN125:ED125"/>
    <mergeCell ref="CW132:DM132"/>
    <mergeCell ref="DN126:ED126"/>
    <mergeCell ref="CW129:DM129"/>
    <mergeCell ref="CF128:CV128"/>
    <mergeCell ref="CF127:CV127"/>
    <mergeCell ref="EE126:ES126"/>
    <mergeCell ref="ET126:FJ126"/>
    <mergeCell ref="ET128:FJ128"/>
    <mergeCell ref="DN128:ED128"/>
    <mergeCell ref="EE128:ES128"/>
    <mergeCell ref="DN127:ED127"/>
    <mergeCell ref="EE130:ES130"/>
    <mergeCell ref="ET130:FJ130"/>
    <mergeCell ref="EE129:ES129"/>
    <mergeCell ref="ET101:FJ101"/>
    <mergeCell ref="EE102:ES102"/>
    <mergeCell ref="EE101:ES101"/>
    <mergeCell ref="EE107:ES107"/>
    <mergeCell ref="EE108:ES108"/>
    <mergeCell ref="EE125:ES125"/>
    <mergeCell ref="ET125:FJ125"/>
    <mergeCell ref="ET122:FG122"/>
    <mergeCell ref="ET127:FJ127"/>
    <mergeCell ref="ET129:FJ129"/>
    <mergeCell ref="EE109:ES109"/>
    <mergeCell ref="ET106:FJ106"/>
    <mergeCell ref="ET98:FJ98"/>
    <mergeCell ref="ET100:FJ100"/>
    <mergeCell ref="ET124:FJ124"/>
    <mergeCell ref="EE123:ES123"/>
    <mergeCell ref="ET120:FJ120"/>
    <mergeCell ref="DN110:ED110"/>
    <mergeCell ref="ET103:FJ103"/>
    <mergeCell ref="DN103:ED103"/>
    <mergeCell ref="DN106:ED106"/>
    <mergeCell ref="EE106:ES106"/>
    <mergeCell ref="ET104:FJ104"/>
    <mergeCell ref="ET105:FJ105"/>
    <mergeCell ref="EE105:ES105"/>
    <mergeCell ref="DN108:ED108"/>
    <mergeCell ref="DN105:ED105"/>
    <mergeCell ref="EE79:ES79"/>
    <mergeCell ref="DN101:ED101"/>
    <mergeCell ref="DN99:ED99"/>
    <mergeCell ref="DN85:ED85"/>
    <mergeCell ref="DN88:ED88"/>
    <mergeCell ref="DN100:ED100"/>
    <mergeCell ref="EE98:ES98"/>
    <mergeCell ref="DN98:ED98"/>
    <mergeCell ref="DN83:ED83"/>
    <mergeCell ref="EE81:ES81"/>
    <mergeCell ref="EE83:ES83"/>
    <mergeCell ref="EE86:ES86"/>
    <mergeCell ref="EE87:ES87"/>
    <mergeCell ref="DN104:ED104"/>
    <mergeCell ref="DN107:ED107"/>
    <mergeCell ref="EE85:ES85"/>
    <mergeCell ref="EE100:ES100"/>
    <mergeCell ref="EE89:ES89"/>
    <mergeCell ref="EE104:ES104"/>
    <mergeCell ref="DN102:ED102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58:FJ58"/>
    <mergeCell ref="ET50:FG50"/>
    <mergeCell ref="ET55:FJ55"/>
    <mergeCell ref="ET52:FJ52"/>
    <mergeCell ref="ET54:FJ54"/>
    <mergeCell ref="ET59:FJ59"/>
    <mergeCell ref="ET56:FJ56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50:ED50"/>
    <mergeCell ref="DN47:ED47"/>
    <mergeCell ref="CW50:DM50"/>
    <mergeCell ref="EE50:ES50"/>
    <mergeCell ref="CW47:DM47"/>
    <mergeCell ref="EE53:ES53"/>
    <mergeCell ref="EE58:ES58"/>
    <mergeCell ref="EE60:ES60"/>
    <mergeCell ref="EE61:ES61"/>
    <mergeCell ref="EE46:ES46"/>
    <mergeCell ref="EE59:ES59"/>
    <mergeCell ref="EE56:ES5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1:DM21"/>
    <mergeCell ref="CF24:CV24"/>
    <mergeCell ref="CW24:DM24"/>
    <mergeCell ref="CW23:DM23"/>
    <mergeCell ref="CF22:CV22"/>
    <mergeCell ref="CF23:CV2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T37:FJ37"/>
    <mergeCell ref="EE35:ES35"/>
    <mergeCell ref="ET35:FJ35"/>
    <mergeCell ref="EE37:ES37"/>
    <mergeCell ref="EE36:ES36"/>
    <mergeCell ref="EE65:ES65"/>
    <mergeCell ref="EE64:ES64"/>
    <mergeCell ref="EE63:ES63"/>
    <mergeCell ref="EE57:ES57"/>
    <mergeCell ref="EE55:ES55"/>
    <mergeCell ref="BJ136:CE136"/>
    <mergeCell ref="EE136:ES136"/>
    <mergeCell ref="ET99:FJ99"/>
    <mergeCell ref="ET89:FH89"/>
    <mergeCell ref="ET97:FG97"/>
    <mergeCell ref="EE96:ES96"/>
    <mergeCell ref="EE97:ES97"/>
    <mergeCell ref="EE99:ES99"/>
    <mergeCell ref="DN109:ED109"/>
    <mergeCell ref="DN112:ED112"/>
    <mergeCell ref="EE120:ES120"/>
    <mergeCell ref="DN113:ED113"/>
    <mergeCell ref="A139:FG139"/>
    <mergeCell ref="CW137:DM137"/>
    <mergeCell ref="CF138:CV138"/>
    <mergeCell ref="A136:AM136"/>
    <mergeCell ref="A137:AM137"/>
    <mergeCell ref="CF136:CV136"/>
    <mergeCell ref="BJ138:CE138"/>
    <mergeCell ref="AT114:BI114"/>
    <mergeCell ref="BJ123:CE123"/>
    <mergeCell ref="BJ121:CE121"/>
    <mergeCell ref="EE114:ES114"/>
    <mergeCell ref="EE115:ES115"/>
    <mergeCell ref="DN114:ED114"/>
    <mergeCell ref="DN116:ED116"/>
    <mergeCell ref="EE122:ES122"/>
    <mergeCell ref="DN122:ED122"/>
    <mergeCell ref="CF121:CV121"/>
    <mergeCell ref="CW121:DM121"/>
    <mergeCell ref="A129:AM129"/>
    <mergeCell ref="CW122:DM122"/>
    <mergeCell ref="AT124:BI124"/>
    <mergeCell ref="AN129:AS129"/>
    <mergeCell ref="AT125:BI125"/>
    <mergeCell ref="BJ125:CE125"/>
    <mergeCell ref="A124:AM124"/>
    <mergeCell ref="BJ128:CE128"/>
    <mergeCell ref="CW127:DM127"/>
    <mergeCell ref="BJ126:CE126"/>
    <mergeCell ref="A74:AM74"/>
    <mergeCell ref="A130:AM130"/>
    <mergeCell ref="AT120:BI120"/>
    <mergeCell ref="AT123:BI123"/>
    <mergeCell ref="AT122:BI122"/>
    <mergeCell ref="BJ120:CE120"/>
    <mergeCell ref="AT121:BI121"/>
    <mergeCell ref="A116:AM116"/>
    <mergeCell ref="A120:AM120"/>
    <mergeCell ref="BJ113:CE113"/>
    <mergeCell ref="AN125:AS125"/>
    <mergeCell ref="CW128:DM128"/>
    <mergeCell ref="A113:AM113"/>
    <mergeCell ref="BJ116:CE116"/>
    <mergeCell ref="BJ115:CE115"/>
    <mergeCell ref="AT115:BI115"/>
    <mergeCell ref="BJ114:CE114"/>
    <mergeCell ref="CW124:DM124"/>
    <mergeCell ref="AN118:AS118"/>
    <mergeCell ref="AT118:BI118"/>
    <mergeCell ref="A58:AM58"/>
    <mergeCell ref="A56:AM56"/>
    <mergeCell ref="A54:AM54"/>
    <mergeCell ref="BJ129:CE129"/>
    <mergeCell ref="AN130:AS130"/>
    <mergeCell ref="A72:AM72"/>
    <mergeCell ref="A107:AK107"/>
    <mergeCell ref="A99:AM99"/>
    <mergeCell ref="A104:AM104"/>
    <mergeCell ref="A103:AK103"/>
    <mergeCell ref="A68:AM68"/>
    <mergeCell ref="A57:AM57"/>
    <mergeCell ref="A60:AM60"/>
    <mergeCell ref="A89:AM89"/>
    <mergeCell ref="A96:AM96"/>
    <mergeCell ref="A35:AM35"/>
    <mergeCell ref="A47:AM47"/>
    <mergeCell ref="A51:AM51"/>
    <mergeCell ref="A55:AM55"/>
    <mergeCell ref="A59:AM5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20:AM20"/>
    <mergeCell ref="AN20:AS20"/>
    <mergeCell ref="A21:AM21"/>
    <mergeCell ref="AN21:AS21"/>
    <mergeCell ref="AN23:AS23"/>
    <mergeCell ref="AN22:AS22"/>
    <mergeCell ref="A22:AM22"/>
    <mergeCell ref="AN26:AS26"/>
    <mergeCell ref="A25:AM25"/>
    <mergeCell ref="A23:AM23"/>
    <mergeCell ref="AN25:AS25"/>
    <mergeCell ref="AN24:AS24"/>
    <mergeCell ref="A24:AM24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89:AS89"/>
    <mergeCell ref="AT101:BI101"/>
    <mergeCell ref="AT97:BI97"/>
    <mergeCell ref="AT89:BI89"/>
    <mergeCell ref="AT96:BI96"/>
    <mergeCell ref="AN100:AS100"/>
    <mergeCell ref="AT98:BI98"/>
    <mergeCell ref="AN96:AS96"/>
    <mergeCell ref="AT99:BI99"/>
    <mergeCell ref="BJ137:CE137"/>
    <mergeCell ref="CF135:CV135"/>
    <mergeCell ref="DN134:ED134"/>
    <mergeCell ref="DN138:ED138"/>
    <mergeCell ref="CW136:DM136"/>
    <mergeCell ref="CW138:DM138"/>
    <mergeCell ref="DN136:ED136"/>
    <mergeCell ref="CW135:DM135"/>
    <mergeCell ref="DN137:ED137"/>
    <mergeCell ref="CF137:CV137"/>
    <mergeCell ref="ET138:FJ138"/>
    <mergeCell ref="EE138:ES138"/>
    <mergeCell ref="ET134:FJ134"/>
    <mergeCell ref="EE137:ES137"/>
    <mergeCell ref="EE134:ES134"/>
    <mergeCell ref="ET136:FJ136"/>
    <mergeCell ref="EE135:ES135"/>
    <mergeCell ref="ET135:FJ135"/>
    <mergeCell ref="ET137:FJ137"/>
    <mergeCell ref="CF133:CV133"/>
    <mergeCell ref="DN135:ED135"/>
    <mergeCell ref="DN131:ED131"/>
    <mergeCell ref="ET131:FJ131"/>
    <mergeCell ref="EE131:ES131"/>
    <mergeCell ref="AT135:BI135"/>
    <mergeCell ref="ET132:FJ132"/>
    <mergeCell ref="DN133:ED133"/>
    <mergeCell ref="BJ133:CE133"/>
    <mergeCell ref="ET133:FJ133"/>
    <mergeCell ref="A131:AM131"/>
    <mergeCell ref="AN131:AS131"/>
    <mergeCell ref="AT131:BI131"/>
    <mergeCell ref="BJ131:CE131"/>
    <mergeCell ref="CW130:DM130"/>
    <mergeCell ref="CW134:DM134"/>
    <mergeCell ref="BJ134:CE134"/>
    <mergeCell ref="A134:AM134"/>
    <mergeCell ref="BJ130:CE130"/>
    <mergeCell ref="CF134:CV134"/>
    <mergeCell ref="ET107:FJ107"/>
    <mergeCell ref="ET115:FJ115"/>
    <mergeCell ref="ET108:FJ108"/>
    <mergeCell ref="ET111:FJ111"/>
    <mergeCell ref="ET110:FJ110"/>
    <mergeCell ref="ET114:FJ114"/>
    <mergeCell ref="ET112:FJ112"/>
    <mergeCell ref="EE30:ES30"/>
    <mergeCell ref="ET30:FJ30"/>
    <mergeCell ref="ET86:FJ86"/>
    <mergeCell ref="ET87:FH87"/>
    <mergeCell ref="ET38:FJ38"/>
    <mergeCell ref="ET84:FJ84"/>
    <mergeCell ref="EE84:ES84"/>
    <mergeCell ref="ET34:FJ34"/>
    <mergeCell ref="EE34:ES34"/>
    <mergeCell ref="ET36:FJ36"/>
    <mergeCell ref="ET95:FG95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62:ES62"/>
    <mergeCell ref="CW85:DM85"/>
    <mergeCell ref="BJ99:CE99"/>
    <mergeCell ref="EE111:ES111"/>
    <mergeCell ref="EE110:ES110"/>
    <mergeCell ref="ET109:FG109"/>
    <mergeCell ref="DN111:ED111"/>
    <mergeCell ref="ET88:FH88"/>
    <mergeCell ref="EE103:ES103"/>
    <mergeCell ref="ET102:FJ102"/>
    <mergeCell ref="EE95:ES95"/>
    <mergeCell ref="CF125:CV125"/>
    <mergeCell ref="CW125:DM125"/>
    <mergeCell ref="DN121:ED121"/>
    <mergeCell ref="CW123:DM123"/>
    <mergeCell ref="CF120:CV120"/>
    <mergeCell ref="CF122:CV122"/>
    <mergeCell ref="DN123:ED123"/>
    <mergeCell ref="DN124:ED124"/>
    <mergeCell ref="ET123:FJ123"/>
    <mergeCell ref="EE124:ES124"/>
    <mergeCell ref="ET96:FG96"/>
    <mergeCell ref="EE113:ES113"/>
    <mergeCell ref="EE121:ES121"/>
    <mergeCell ref="ET116:FJ116"/>
    <mergeCell ref="ET113:FJ113"/>
    <mergeCell ref="ET121:FG121"/>
    <mergeCell ref="EE112:ES112"/>
    <mergeCell ref="EE119:ES119"/>
    <mergeCell ref="EE117:ES117"/>
    <mergeCell ref="ET117:FJ117"/>
    <mergeCell ref="DN120:ED120"/>
    <mergeCell ref="DN115:ED115"/>
    <mergeCell ref="EE116:ES116"/>
    <mergeCell ref="EE80:ES80"/>
    <mergeCell ref="ET80:FJ80"/>
    <mergeCell ref="DN118:ED118"/>
    <mergeCell ref="DN117:ED117"/>
    <mergeCell ref="ET85:FJ85"/>
    <mergeCell ref="A80:AM80"/>
    <mergeCell ref="AN80:AS80"/>
    <mergeCell ref="AT80:BI80"/>
    <mergeCell ref="BJ80:CE80"/>
    <mergeCell ref="CF80:CV80"/>
    <mergeCell ref="CW80:DM80"/>
    <mergeCell ref="AT119:BI119"/>
    <mergeCell ref="BJ119:CE119"/>
    <mergeCell ref="CF119:CV119"/>
    <mergeCell ref="CW119:DM119"/>
    <mergeCell ref="A117:AM117"/>
    <mergeCell ref="AN117:AS117"/>
    <mergeCell ref="AT117:BI117"/>
    <mergeCell ref="BJ117:CE117"/>
    <mergeCell ref="CF117:CV117"/>
    <mergeCell ref="CW117:DM117"/>
    <mergeCell ref="A118:AM118"/>
    <mergeCell ref="BJ118:CE118"/>
    <mergeCell ref="CF118:CV118"/>
    <mergeCell ref="CW118:DM118"/>
    <mergeCell ref="ET119:FJ119"/>
    <mergeCell ref="EE118:ES118"/>
    <mergeCell ref="ET118:FJ118"/>
    <mergeCell ref="DN119:ED119"/>
    <mergeCell ref="A119:AM119"/>
    <mergeCell ref="AN119:AS119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59"/>
  <sheetViews>
    <sheetView zoomScale="75" zoomScaleNormal="75" zoomScaleSheetLayoutView="80" zoomScalePageLayoutView="0" workbookViewId="0" topLeftCell="A47">
      <selection activeCell="H1" sqref="H1:H16384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7" width="9.140625" style="9" customWidth="1"/>
    <col min="18" max="18" width="13.28125" style="9" bestFit="1" customWidth="1"/>
    <col min="19" max="16384" width="9.140625" style="9" customWidth="1"/>
  </cols>
  <sheetData>
    <row r="1" spans="1:15" ht="34.5" customHeight="1">
      <c r="A1" s="221" t="s">
        <v>0</v>
      </c>
      <c r="B1" s="221" t="s">
        <v>70</v>
      </c>
      <c r="C1" s="223" t="s">
        <v>375</v>
      </c>
      <c r="D1" s="224"/>
      <c r="E1" s="224"/>
      <c r="F1" s="224"/>
      <c r="G1" s="225"/>
      <c r="H1" s="229" t="s">
        <v>368</v>
      </c>
      <c r="I1" s="221" t="s">
        <v>376</v>
      </c>
      <c r="J1" s="218" t="s">
        <v>377</v>
      </c>
      <c r="K1" s="219"/>
      <c r="L1" s="219"/>
      <c r="M1" s="220"/>
      <c r="N1" s="216" t="s">
        <v>155</v>
      </c>
      <c r="O1" s="217"/>
    </row>
    <row r="2" spans="1:254" s="65" customFormat="1" ht="116.25" customHeight="1">
      <c r="A2" s="222"/>
      <c r="B2" s="222"/>
      <c r="C2" s="226"/>
      <c r="D2" s="227"/>
      <c r="E2" s="227"/>
      <c r="F2" s="227"/>
      <c r="G2" s="228"/>
      <c r="H2" s="230"/>
      <c r="I2" s="222"/>
      <c r="J2" s="60" t="s">
        <v>378</v>
      </c>
      <c r="K2" s="60" t="s">
        <v>71</v>
      </c>
      <c r="L2" s="60" t="s">
        <v>72</v>
      </c>
      <c r="M2" s="63" t="s">
        <v>152</v>
      </c>
      <c r="N2" s="62" t="s">
        <v>73</v>
      </c>
      <c r="O2" s="62" t="s">
        <v>74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36" t="s">
        <v>317</v>
      </c>
      <c r="E3" s="237"/>
      <c r="F3" s="237"/>
      <c r="G3" s="237"/>
      <c r="H3" s="237"/>
      <c r="I3" s="238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318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H5+H15+H32+H35+H38+H44+H47+H50+H60+H65+H68+H71+H75+H91+H94+H97+H111+H120+H123+H126+H129+H152+H200+H203+H210+H216+H221+H224+H235+H246+H250+H253+H266</f>
        <v>18918900</v>
      </c>
      <c r="I4" s="4">
        <f>I5+I15+I32+I35+I38+I44+I47+I50+I60+I65+I68+I71+I75+I91+I94+I97+I111+I120+I123+I126+I129+I152+I200+I203+I210+I216+I221+I224+I235+I246+I250+I253+I266</f>
        <v>15573084.399999999</v>
      </c>
      <c r="J4" s="4">
        <f>J5+J15+J32+J35+J38+J44+J47+J50+J60+J65+J68+J71+J75+J91+J94+J97+J111+J120+J123+J126+J129+J152+J200+J203+J210+J216+J221+J224+J235+J246+J250+J253+J266</f>
        <v>15573084.399999999</v>
      </c>
      <c r="K4" s="4">
        <f>K5+K15+K32+K35+K50+K60+K65+K68+K75+K91+K94+K97+K111+K120+K129+K149+K167+K189+K200+K210+K221+K224+K235+K246+K250+K253</f>
        <v>0</v>
      </c>
      <c r="L4" s="4">
        <f>L5+L15+L32+L35+L50+L60+L65+L68+L75+L91+L94+L97+L111+L120+L129+L149+L167+L189+L200+L210+L221+L224+L235+L246+L250+L253</f>
        <v>0</v>
      </c>
      <c r="M4" s="4">
        <f>M5+M15+M32+M35+M38+M44+M47+M50+M60+M65+M68+M71+M75+M91+M94+M97+M111+M120+M123+M126+M129+M152+M200+M203+M210+M216+M221+M224+M235+M246+M250+M253+M266</f>
        <v>15573084.399999999</v>
      </c>
      <c r="N4" s="4">
        <f>H4-J4</f>
        <v>3345815.6000000015</v>
      </c>
      <c r="O4" s="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101</v>
      </c>
      <c r="E5" s="3" t="s">
        <v>1</v>
      </c>
      <c r="F5" s="3" t="s">
        <v>1</v>
      </c>
      <c r="G5" s="3" t="s">
        <v>1</v>
      </c>
      <c r="H5" s="4">
        <f>H6+H12</f>
        <v>4250300</v>
      </c>
      <c r="I5" s="4">
        <f>I6+I12</f>
        <v>3038127.08</v>
      </c>
      <c r="J5" s="4">
        <f>J6+J12</f>
        <v>3038127.08</v>
      </c>
      <c r="K5" s="4">
        <f>K6+K12</f>
        <v>0</v>
      </c>
      <c r="L5" s="4">
        <f>L6+L12</f>
        <v>0</v>
      </c>
      <c r="M5" s="4">
        <f>M6+M12</f>
        <v>3038127.08</v>
      </c>
      <c r="N5" s="4">
        <f>H5-J5</f>
        <v>1212172.92</v>
      </c>
      <c r="O5" s="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15" s="83" customFormat="1" ht="30" customHeight="1">
      <c r="A6" s="5" t="s">
        <v>3</v>
      </c>
      <c r="B6" s="6">
        <v>951</v>
      </c>
      <c r="C6" s="6" t="s">
        <v>13</v>
      </c>
      <c r="D6" s="7" t="s">
        <v>101</v>
      </c>
      <c r="E6" s="6">
        <v>120</v>
      </c>
      <c r="F6" s="7" t="s">
        <v>4</v>
      </c>
      <c r="G6" s="7" t="s">
        <v>1</v>
      </c>
      <c r="H6" s="8">
        <f>H7+H8+H9+H10+H11</f>
        <v>3972000</v>
      </c>
      <c r="I6" s="8">
        <f>I7+I8+I9+I10+I11</f>
        <v>2856967.43</v>
      </c>
      <c r="J6" s="8">
        <f>J7+J8+J9+J10+J11</f>
        <v>2856967.43</v>
      </c>
      <c r="K6" s="8">
        <f>K7+K10</f>
        <v>0</v>
      </c>
      <c r="L6" s="8">
        <f>L7+L10</f>
        <v>0</v>
      </c>
      <c r="M6" s="8">
        <f>M7+M8+M9+M10+M11</f>
        <v>2856967.43</v>
      </c>
      <c r="N6" s="8">
        <f aca="true" t="shared" si="0" ref="N6:N78">H6-J6</f>
        <v>1115032.5699999998</v>
      </c>
      <c r="O6" s="8">
        <v>0</v>
      </c>
    </row>
    <row r="7" spans="1:15" s="83" customFormat="1" ht="16.5" customHeight="1">
      <c r="A7" s="5" t="s">
        <v>6</v>
      </c>
      <c r="B7" s="6">
        <v>951</v>
      </c>
      <c r="C7" s="6" t="s">
        <v>13</v>
      </c>
      <c r="D7" s="7" t="s">
        <v>101</v>
      </c>
      <c r="E7" s="6">
        <v>121</v>
      </c>
      <c r="F7" s="7" t="s">
        <v>7</v>
      </c>
      <c r="G7" s="7">
        <v>100</v>
      </c>
      <c r="H7" s="8">
        <v>2952700</v>
      </c>
      <c r="I7" s="8">
        <v>2167751.96</v>
      </c>
      <c r="J7" s="8">
        <v>2167751.96</v>
      </c>
      <c r="K7" s="8">
        <v>0</v>
      </c>
      <c r="L7" s="8">
        <v>0</v>
      </c>
      <c r="M7" s="8">
        <v>2167751.96</v>
      </c>
      <c r="N7" s="8">
        <f t="shared" si="0"/>
        <v>784948.04</v>
      </c>
      <c r="O7" s="8">
        <v>0</v>
      </c>
    </row>
    <row r="8" spans="1:15" s="83" customFormat="1" ht="16.5" customHeight="1">
      <c r="A8" s="5" t="s">
        <v>6</v>
      </c>
      <c r="B8" s="6">
        <v>951</v>
      </c>
      <c r="C8" s="6" t="s">
        <v>13</v>
      </c>
      <c r="D8" s="7" t="s">
        <v>101</v>
      </c>
      <c r="E8" s="6">
        <v>121</v>
      </c>
      <c r="F8" s="7" t="s">
        <v>7</v>
      </c>
      <c r="G8" s="7">
        <v>130</v>
      </c>
      <c r="H8" s="8">
        <v>18000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0"/>
        <v>18000</v>
      </c>
      <c r="O8" s="8">
        <v>0</v>
      </c>
    </row>
    <row r="9" spans="1:15" s="83" customFormat="1" ht="16.5" customHeight="1">
      <c r="A9" s="5" t="s">
        <v>6</v>
      </c>
      <c r="B9" s="6">
        <v>951</v>
      </c>
      <c r="C9" s="6" t="s">
        <v>13</v>
      </c>
      <c r="D9" s="7" t="s">
        <v>101</v>
      </c>
      <c r="E9" s="6">
        <v>121</v>
      </c>
      <c r="F9" s="7">
        <v>266</v>
      </c>
      <c r="G9" s="7">
        <v>100</v>
      </c>
      <c r="H9" s="8">
        <v>20000</v>
      </c>
      <c r="I9" s="8">
        <v>11640.99</v>
      </c>
      <c r="J9" s="8">
        <v>11640.99</v>
      </c>
      <c r="K9" s="8">
        <v>0</v>
      </c>
      <c r="L9" s="8">
        <v>0</v>
      </c>
      <c r="M9" s="8">
        <v>11640.99</v>
      </c>
      <c r="N9" s="8">
        <f>H9-J9</f>
        <v>8359.01</v>
      </c>
      <c r="O9" s="8">
        <v>0</v>
      </c>
    </row>
    <row r="10" spans="1:15" s="83" customFormat="1" ht="20.25" customHeight="1">
      <c r="A10" s="5" t="s">
        <v>9</v>
      </c>
      <c r="B10" s="6">
        <v>951</v>
      </c>
      <c r="C10" s="6" t="s">
        <v>13</v>
      </c>
      <c r="D10" s="7" t="s">
        <v>101</v>
      </c>
      <c r="E10" s="6">
        <v>129</v>
      </c>
      <c r="F10" s="7" t="s">
        <v>10</v>
      </c>
      <c r="G10" s="7">
        <v>100</v>
      </c>
      <c r="H10" s="8">
        <v>975100</v>
      </c>
      <c r="I10" s="8">
        <v>677574.48</v>
      </c>
      <c r="J10" s="8">
        <v>677574.48</v>
      </c>
      <c r="K10" s="8">
        <v>0</v>
      </c>
      <c r="L10" s="8">
        <v>0</v>
      </c>
      <c r="M10" s="8">
        <v>677574.48</v>
      </c>
      <c r="N10" s="8">
        <f t="shared" si="0"/>
        <v>297525.52</v>
      </c>
      <c r="O10" s="8">
        <v>0</v>
      </c>
    </row>
    <row r="11" spans="1:15" s="83" customFormat="1" ht="20.25" customHeight="1">
      <c r="A11" s="5" t="s">
        <v>9</v>
      </c>
      <c r="B11" s="6">
        <v>951</v>
      </c>
      <c r="C11" s="6" t="s">
        <v>13</v>
      </c>
      <c r="D11" s="7" t="s">
        <v>101</v>
      </c>
      <c r="E11" s="6">
        <v>129</v>
      </c>
      <c r="F11" s="7" t="s">
        <v>10</v>
      </c>
      <c r="G11" s="7">
        <v>130</v>
      </c>
      <c r="H11" s="8">
        <v>6200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0"/>
        <v>6200</v>
      </c>
      <c r="O11" s="8">
        <v>0</v>
      </c>
    </row>
    <row r="12" spans="1:16" s="83" customFormat="1" ht="31.5" customHeight="1">
      <c r="A12" s="5" t="s">
        <v>3</v>
      </c>
      <c r="B12" s="6">
        <v>951</v>
      </c>
      <c r="C12" s="6" t="s">
        <v>13</v>
      </c>
      <c r="D12" s="7" t="s">
        <v>101</v>
      </c>
      <c r="E12" s="6">
        <v>120</v>
      </c>
      <c r="F12" s="7" t="s">
        <v>4</v>
      </c>
      <c r="G12" s="7" t="s">
        <v>1</v>
      </c>
      <c r="H12" s="8">
        <f>H13+H14</f>
        <v>278300</v>
      </c>
      <c r="I12" s="8">
        <f>I13+I14</f>
        <v>181159.65</v>
      </c>
      <c r="J12" s="8">
        <f>J13+J14</f>
        <v>181159.65</v>
      </c>
      <c r="K12" s="8">
        <f>K13+K14</f>
        <v>0</v>
      </c>
      <c r="L12" s="8">
        <f>L13+L14</f>
        <v>0</v>
      </c>
      <c r="M12" s="8">
        <f>M13+M14</f>
        <v>181159.65</v>
      </c>
      <c r="N12" s="8">
        <f t="shared" si="0"/>
        <v>97140.35</v>
      </c>
      <c r="O12" s="8">
        <v>0</v>
      </c>
      <c r="P12" s="11"/>
    </row>
    <row r="13" spans="1:15" s="83" customFormat="1" ht="20.25" customHeight="1">
      <c r="A13" s="5" t="s">
        <v>11</v>
      </c>
      <c r="B13" s="6">
        <v>951</v>
      </c>
      <c r="C13" s="6" t="s">
        <v>13</v>
      </c>
      <c r="D13" s="7" t="s">
        <v>101</v>
      </c>
      <c r="E13" s="6">
        <v>122</v>
      </c>
      <c r="F13" s="7" t="s">
        <v>12</v>
      </c>
      <c r="G13" s="7">
        <v>100</v>
      </c>
      <c r="H13" s="8">
        <v>275900</v>
      </c>
      <c r="I13" s="8">
        <v>181159.65</v>
      </c>
      <c r="J13" s="8">
        <v>181159.65</v>
      </c>
      <c r="K13" s="8">
        <v>0</v>
      </c>
      <c r="L13" s="8">
        <v>0</v>
      </c>
      <c r="M13" s="8">
        <v>181159.65</v>
      </c>
      <c r="N13" s="8">
        <f t="shared" si="0"/>
        <v>94740.35</v>
      </c>
      <c r="O13" s="8">
        <v>0</v>
      </c>
    </row>
    <row r="14" spans="1:15" s="83" customFormat="1" ht="20.25" customHeight="1">
      <c r="A14" s="5" t="s">
        <v>9</v>
      </c>
      <c r="B14" s="6">
        <v>951</v>
      </c>
      <c r="C14" s="6" t="s">
        <v>13</v>
      </c>
      <c r="D14" s="7" t="s">
        <v>101</v>
      </c>
      <c r="E14" s="6">
        <v>122</v>
      </c>
      <c r="F14" s="7">
        <v>212</v>
      </c>
      <c r="G14" s="7">
        <v>130</v>
      </c>
      <c r="H14" s="8">
        <v>2400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2400</v>
      </c>
      <c r="O14" s="8">
        <v>0</v>
      </c>
    </row>
    <row r="15" spans="1:254" s="68" customFormat="1" ht="33.75" customHeight="1">
      <c r="A15" s="1" t="s">
        <v>21</v>
      </c>
      <c r="B15" s="2">
        <v>951</v>
      </c>
      <c r="C15" s="2" t="s">
        <v>13</v>
      </c>
      <c r="D15" s="3" t="s">
        <v>102</v>
      </c>
      <c r="E15" s="3" t="s">
        <v>1</v>
      </c>
      <c r="F15" s="3" t="s">
        <v>1</v>
      </c>
      <c r="G15" s="3" t="s">
        <v>1</v>
      </c>
      <c r="H15" s="4">
        <f>H16+H24+H30</f>
        <v>474600</v>
      </c>
      <c r="I15" s="4">
        <f>I16+I24+I30</f>
        <v>294494.1</v>
      </c>
      <c r="J15" s="4">
        <f>J16+J24+J30</f>
        <v>294494.1</v>
      </c>
      <c r="K15" s="4">
        <f>K16+K28</f>
        <v>0</v>
      </c>
      <c r="L15" s="4">
        <f>L16+L28</f>
        <v>0</v>
      </c>
      <c r="M15" s="4">
        <f>M16+M24+M30</f>
        <v>294494.1</v>
      </c>
      <c r="N15" s="4">
        <f t="shared" si="0"/>
        <v>180105.90000000002</v>
      </c>
      <c r="O15" s="4"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</row>
    <row r="16" spans="1:15" s="83" customFormat="1" ht="21.75" customHeight="1">
      <c r="A16" s="5" t="s">
        <v>14</v>
      </c>
      <c r="B16" s="6">
        <v>951</v>
      </c>
      <c r="C16" s="6" t="s">
        <v>13</v>
      </c>
      <c r="D16" s="7" t="s">
        <v>102</v>
      </c>
      <c r="E16" s="7" t="s">
        <v>16</v>
      </c>
      <c r="F16" s="7">
        <v>220</v>
      </c>
      <c r="G16" s="7" t="s">
        <v>1</v>
      </c>
      <c r="H16" s="8">
        <f>H17+H18+H20+H21</f>
        <v>328100</v>
      </c>
      <c r="I16" s="8">
        <f>I17+I18+I20+I21</f>
        <v>244332.57</v>
      </c>
      <c r="J16" s="8">
        <f>J17+J18+J20+J21</f>
        <v>244332.57</v>
      </c>
      <c r="K16" s="8">
        <f>K17+K18+K19+K20+K21</f>
        <v>0</v>
      </c>
      <c r="L16" s="8">
        <f>L17+L18+L19+L20+L21</f>
        <v>0</v>
      </c>
      <c r="M16" s="8">
        <f>M17+M18+M20+M21</f>
        <v>244332.57</v>
      </c>
      <c r="N16" s="8">
        <f t="shared" si="0"/>
        <v>83767.43</v>
      </c>
      <c r="O16" s="8">
        <v>0</v>
      </c>
    </row>
    <row r="17" spans="1:15" s="83" customFormat="1" ht="18.75" customHeight="1">
      <c r="A17" s="5" t="s">
        <v>22</v>
      </c>
      <c r="B17" s="6">
        <v>951</v>
      </c>
      <c r="C17" s="6" t="s">
        <v>13</v>
      </c>
      <c r="D17" s="7" t="s">
        <v>102</v>
      </c>
      <c r="E17" s="7" t="s">
        <v>16</v>
      </c>
      <c r="F17" s="7">
        <v>221</v>
      </c>
      <c r="G17" s="7">
        <v>100</v>
      </c>
      <c r="H17" s="8">
        <v>48000</v>
      </c>
      <c r="I17" s="8">
        <v>32836.49</v>
      </c>
      <c r="J17" s="8">
        <v>32836.49</v>
      </c>
      <c r="K17" s="8">
        <v>0</v>
      </c>
      <c r="L17" s="8">
        <v>0</v>
      </c>
      <c r="M17" s="8">
        <v>32836.49</v>
      </c>
      <c r="N17" s="8">
        <f t="shared" si="0"/>
        <v>15163.510000000002</v>
      </c>
      <c r="O17" s="8">
        <v>0</v>
      </c>
    </row>
    <row r="18" spans="1:15" s="83" customFormat="1" ht="17.25" customHeight="1">
      <c r="A18" s="5" t="s">
        <v>494</v>
      </c>
      <c r="B18" s="6">
        <v>951</v>
      </c>
      <c r="C18" s="6" t="s">
        <v>13</v>
      </c>
      <c r="D18" s="7" t="s">
        <v>102</v>
      </c>
      <c r="E18" s="7" t="s">
        <v>16</v>
      </c>
      <c r="F18" s="7">
        <v>223</v>
      </c>
      <c r="G18" s="7">
        <v>100</v>
      </c>
      <c r="H18" s="8">
        <v>11300</v>
      </c>
      <c r="I18" s="8">
        <v>3788.63</v>
      </c>
      <c r="J18" s="8">
        <v>3788.63</v>
      </c>
      <c r="K18" s="8">
        <v>0</v>
      </c>
      <c r="L18" s="8">
        <v>0</v>
      </c>
      <c r="M18" s="8">
        <v>3788.63</v>
      </c>
      <c r="N18" s="8">
        <f t="shared" si="0"/>
        <v>7511.37</v>
      </c>
      <c r="O18" s="8">
        <v>0</v>
      </c>
    </row>
    <row r="19" spans="1:15" s="83" customFormat="1" ht="19.5" customHeight="1" hidden="1">
      <c r="A19" s="5" t="s">
        <v>104</v>
      </c>
      <c r="B19" s="6">
        <v>951</v>
      </c>
      <c r="C19" s="6" t="s">
        <v>13</v>
      </c>
      <c r="D19" s="7" t="s">
        <v>102</v>
      </c>
      <c r="E19" s="7" t="s">
        <v>16</v>
      </c>
      <c r="F19" s="7">
        <v>224</v>
      </c>
      <c r="G19" s="7">
        <v>100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0"/>
        <v>0</v>
      </c>
      <c r="O19" s="8">
        <v>0</v>
      </c>
    </row>
    <row r="20" spans="1:15" s="83" customFormat="1" ht="20.25" customHeight="1">
      <c r="A20" s="5" t="s">
        <v>105</v>
      </c>
      <c r="B20" s="6">
        <v>951</v>
      </c>
      <c r="C20" s="6" t="s">
        <v>13</v>
      </c>
      <c r="D20" s="7" t="s">
        <v>102</v>
      </c>
      <c r="E20" s="7" t="s">
        <v>16</v>
      </c>
      <c r="F20" s="7">
        <v>225</v>
      </c>
      <c r="G20" s="7">
        <v>100</v>
      </c>
      <c r="H20" s="8">
        <v>9700</v>
      </c>
      <c r="I20" s="8">
        <v>7600</v>
      </c>
      <c r="J20" s="8">
        <v>7600</v>
      </c>
      <c r="K20" s="8">
        <v>0</v>
      </c>
      <c r="L20" s="8">
        <v>0</v>
      </c>
      <c r="M20" s="8">
        <v>7600</v>
      </c>
      <c r="N20" s="8">
        <f t="shared" si="0"/>
        <v>2100</v>
      </c>
      <c r="O20" s="8">
        <v>0</v>
      </c>
    </row>
    <row r="21" spans="1:15" s="83" customFormat="1" ht="19.5" customHeight="1">
      <c r="A21" s="5" t="s">
        <v>17</v>
      </c>
      <c r="B21" s="6">
        <v>951</v>
      </c>
      <c r="C21" s="6" t="s">
        <v>13</v>
      </c>
      <c r="D21" s="7" t="s">
        <v>102</v>
      </c>
      <c r="E21" s="7" t="s">
        <v>16</v>
      </c>
      <c r="F21" s="7">
        <v>226</v>
      </c>
      <c r="G21" s="7">
        <v>100</v>
      </c>
      <c r="H21" s="8">
        <v>259100</v>
      </c>
      <c r="I21" s="8">
        <v>200107.45</v>
      </c>
      <c r="J21" s="8">
        <v>200107.45</v>
      </c>
      <c r="K21" s="8">
        <v>0</v>
      </c>
      <c r="L21" s="8">
        <v>0</v>
      </c>
      <c r="M21" s="8">
        <v>200107.45</v>
      </c>
      <c r="N21" s="8">
        <f t="shared" si="0"/>
        <v>58992.54999999999</v>
      </c>
      <c r="O21" s="8">
        <v>0</v>
      </c>
    </row>
    <row r="22" spans="1:15" s="83" customFormat="1" ht="21.75" customHeight="1" hidden="1">
      <c r="A22" s="5" t="s">
        <v>26</v>
      </c>
      <c r="B22" s="6">
        <v>951</v>
      </c>
      <c r="C22" s="6" t="s">
        <v>13</v>
      </c>
      <c r="D22" s="7" t="s">
        <v>102</v>
      </c>
      <c r="E22" s="7" t="s">
        <v>16</v>
      </c>
      <c r="F22" s="7" t="s">
        <v>27</v>
      </c>
      <c r="G22" s="7" t="s">
        <v>1</v>
      </c>
      <c r="H22" s="8">
        <f>H23</f>
        <v>0</v>
      </c>
      <c r="I22" s="8"/>
      <c r="J22" s="8"/>
      <c r="K22" s="8">
        <f>K23</f>
        <v>0</v>
      </c>
      <c r="L22" s="8">
        <f>L23</f>
        <v>0</v>
      </c>
      <c r="M22" s="8"/>
      <c r="N22" s="8">
        <f t="shared" si="0"/>
        <v>0</v>
      </c>
      <c r="O22" s="8">
        <v>0</v>
      </c>
    </row>
    <row r="23" spans="1:15" s="83" customFormat="1" ht="18" customHeight="1" hidden="1">
      <c r="A23" s="5" t="s">
        <v>26</v>
      </c>
      <c r="B23" s="6">
        <v>951</v>
      </c>
      <c r="C23" s="6" t="s">
        <v>13</v>
      </c>
      <c r="D23" s="7" t="s">
        <v>102</v>
      </c>
      <c r="E23" s="7" t="s">
        <v>16</v>
      </c>
      <c r="F23" s="7" t="s">
        <v>27</v>
      </c>
      <c r="G23" s="7" t="s">
        <v>8</v>
      </c>
      <c r="H23" s="8">
        <v>0</v>
      </c>
      <c r="I23" s="8"/>
      <c r="J23" s="8"/>
      <c r="K23" s="8">
        <v>0</v>
      </c>
      <c r="L23" s="8">
        <v>0</v>
      </c>
      <c r="M23" s="8"/>
      <c r="N23" s="8">
        <f t="shared" si="0"/>
        <v>0</v>
      </c>
      <c r="O23" s="8">
        <v>0</v>
      </c>
    </row>
    <row r="24" spans="1:15" s="83" customFormat="1" ht="26.25" customHeight="1">
      <c r="A24" s="5" t="s">
        <v>373</v>
      </c>
      <c r="B24" s="6">
        <v>951</v>
      </c>
      <c r="C24" s="6" t="s">
        <v>13</v>
      </c>
      <c r="D24" s="7" t="s">
        <v>102</v>
      </c>
      <c r="E24" s="7" t="s">
        <v>16</v>
      </c>
      <c r="F24" s="7">
        <v>300</v>
      </c>
      <c r="G24" s="7" t="s">
        <v>1</v>
      </c>
      <c r="H24" s="8">
        <f>H25+H28</f>
        <v>108800</v>
      </c>
      <c r="I24" s="8">
        <f>I25+I28</f>
        <v>50161.53</v>
      </c>
      <c r="J24" s="8">
        <f>J25+J28</f>
        <v>50161.53</v>
      </c>
      <c r="K24" s="8">
        <f>K25</f>
        <v>0</v>
      </c>
      <c r="L24" s="8">
        <f>L25</f>
        <v>0</v>
      </c>
      <c r="M24" s="8">
        <f>M25+M28</f>
        <v>50161.53</v>
      </c>
      <c r="N24" s="8">
        <f t="shared" si="0"/>
        <v>58638.47</v>
      </c>
      <c r="O24" s="8">
        <v>0</v>
      </c>
    </row>
    <row r="25" spans="1:15" s="83" customFormat="1" ht="26.25" customHeight="1">
      <c r="A25" s="5" t="s">
        <v>103</v>
      </c>
      <c r="B25" s="6">
        <v>951</v>
      </c>
      <c r="C25" s="6" t="s">
        <v>13</v>
      </c>
      <c r="D25" s="7" t="s">
        <v>102</v>
      </c>
      <c r="E25" s="7" t="s">
        <v>16</v>
      </c>
      <c r="F25" s="7">
        <v>310</v>
      </c>
      <c r="G25" s="7" t="s">
        <v>1</v>
      </c>
      <c r="H25" s="8">
        <f>H26</f>
        <v>91600</v>
      </c>
      <c r="I25" s="8">
        <f>I26</f>
        <v>33099</v>
      </c>
      <c r="J25" s="8">
        <f>J26</f>
        <v>33099</v>
      </c>
      <c r="K25" s="8">
        <f>K27</f>
        <v>0</v>
      </c>
      <c r="L25" s="8">
        <f>L27</f>
        <v>0</v>
      </c>
      <c r="M25" s="8">
        <f>M26</f>
        <v>33099</v>
      </c>
      <c r="N25" s="8">
        <f t="shared" si="0"/>
        <v>58501</v>
      </c>
      <c r="O25" s="8">
        <v>0</v>
      </c>
    </row>
    <row r="26" spans="1:15" s="83" customFormat="1" ht="24" customHeight="1">
      <c r="A26" s="5" t="s">
        <v>103</v>
      </c>
      <c r="B26" s="6">
        <v>951</v>
      </c>
      <c r="C26" s="6" t="s">
        <v>13</v>
      </c>
      <c r="D26" s="7" t="s">
        <v>102</v>
      </c>
      <c r="E26" s="7" t="s">
        <v>16</v>
      </c>
      <c r="F26" s="7">
        <v>310</v>
      </c>
      <c r="G26" s="7">
        <v>100</v>
      </c>
      <c r="H26" s="8">
        <v>91600</v>
      </c>
      <c r="I26" s="8">
        <v>33099</v>
      </c>
      <c r="J26" s="8">
        <v>33099</v>
      </c>
      <c r="K26" s="8">
        <v>0</v>
      </c>
      <c r="L26" s="8">
        <v>0</v>
      </c>
      <c r="M26" s="8">
        <v>33099</v>
      </c>
      <c r="N26" s="8">
        <f>H26-J26</f>
        <v>58501</v>
      </c>
      <c r="O26" s="8">
        <v>0</v>
      </c>
    </row>
    <row r="27" spans="1:15" s="83" customFormat="1" ht="24" customHeight="1">
      <c r="A27" s="5" t="s">
        <v>103</v>
      </c>
      <c r="B27" s="6">
        <v>951</v>
      </c>
      <c r="C27" s="6" t="s">
        <v>13</v>
      </c>
      <c r="D27" s="7" t="s">
        <v>102</v>
      </c>
      <c r="E27" s="7" t="s">
        <v>16</v>
      </c>
      <c r="F27" s="7">
        <v>340</v>
      </c>
      <c r="G27" s="7"/>
      <c r="H27" s="8">
        <f aca="true" t="shared" si="1" ref="H27:J28">H28</f>
        <v>17200</v>
      </c>
      <c r="I27" s="8">
        <f t="shared" si="1"/>
        <v>17062.53</v>
      </c>
      <c r="J27" s="8">
        <f t="shared" si="1"/>
        <v>17062.53</v>
      </c>
      <c r="K27" s="8">
        <v>0</v>
      </c>
      <c r="L27" s="8">
        <v>0</v>
      </c>
      <c r="M27" s="8">
        <f>M28</f>
        <v>17062.53</v>
      </c>
      <c r="N27" s="8">
        <f t="shared" si="0"/>
        <v>137.47000000000116</v>
      </c>
      <c r="O27" s="8">
        <v>0</v>
      </c>
    </row>
    <row r="28" spans="1:15" s="83" customFormat="1" ht="22.5" customHeight="1">
      <c r="A28" s="5" t="s">
        <v>19</v>
      </c>
      <c r="B28" s="6">
        <v>951</v>
      </c>
      <c r="C28" s="6" t="s">
        <v>13</v>
      </c>
      <c r="D28" s="7" t="s">
        <v>102</v>
      </c>
      <c r="E28" s="7" t="s">
        <v>16</v>
      </c>
      <c r="F28" s="7">
        <v>340</v>
      </c>
      <c r="G28" s="7">
        <v>100</v>
      </c>
      <c r="H28" s="8">
        <f t="shared" si="1"/>
        <v>17200</v>
      </c>
      <c r="I28" s="8">
        <f t="shared" si="1"/>
        <v>17062.53</v>
      </c>
      <c r="J28" s="8">
        <f t="shared" si="1"/>
        <v>17062.53</v>
      </c>
      <c r="K28" s="8">
        <f>K29</f>
        <v>0</v>
      </c>
      <c r="L28" s="8">
        <f>L29</f>
        <v>0</v>
      </c>
      <c r="M28" s="8">
        <f>M29</f>
        <v>17062.53</v>
      </c>
      <c r="N28" s="8">
        <f t="shared" si="0"/>
        <v>137.47000000000116</v>
      </c>
      <c r="O28" s="8">
        <v>0</v>
      </c>
    </row>
    <row r="29" spans="1:15" s="83" customFormat="1" ht="32.25" customHeight="1">
      <c r="A29" s="5" t="s">
        <v>433</v>
      </c>
      <c r="B29" s="6">
        <v>951</v>
      </c>
      <c r="C29" s="6" t="s">
        <v>13</v>
      </c>
      <c r="D29" s="7" t="s">
        <v>102</v>
      </c>
      <c r="E29" s="7" t="s">
        <v>16</v>
      </c>
      <c r="F29" s="7">
        <v>346</v>
      </c>
      <c r="G29" s="7">
        <v>100</v>
      </c>
      <c r="H29" s="8">
        <v>17200</v>
      </c>
      <c r="I29" s="8">
        <v>17062.53</v>
      </c>
      <c r="J29" s="8">
        <v>17062.53</v>
      </c>
      <c r="K29" s="8">
        <v>0</v>
      </c>
      <c r="L29" s="8">
        <v>0</v>
      </c>
      <c r="M29" s="8">
        <v>17062.53</v>
      </c>
      <c r="N29" s="8">
        <f t="shared" si="0"/>
        <v>137.47000000000116</v>
      </c>
      <c r="O29" s="8">
        <v>0</v>
      </c>
    </row>
    <row r="30" spans="1:16" s="83" customFormat="1" ht="19.5" customHeight="1">
      <c r="A30" s="5" t="s">
        <v>14</v>
      </c>
      <c r="B30" s="6">
        <v>951</v>
      </c>
      <c r="C30" s="6" t="s">
        <v>13</v>
      </c>
      <c r="D30" s="7" t="s">
        <v>102</v>
      </c>
      <c r="E30" s="7">
        <v>247</v>
      </c>
      <c r="F30" s="7">
        <v>220</v>
      </c>
      <c r="G30" s="7" t="s">
        <v>1</v>
      </c>
      <c r="H30" s="8">
        <f aca="true" t="shared" si="2" ref="H30:M30">H31</f>
        <v>37700</v>
      </c>
      <c r="I30" s="8">
        <f t="shared" si="2"/>
        <v>0</v>
      </c>
      <c r="J30" s="8">
        <f t="shared" si="2"/>
        <v>0</v>
      </c>
      <c r="K30" s="8">
        <f t="shared" si="2"/>
        <v>0</v>
      </c>
      <c r="L30" s="8">
        <f t="shared" si="2"/>
        <v>0</v>
      </c>
      <c r="M30" s="8">
        <f t="shared" si="2"/>
        <v>0</v>
      </c>
      <c r="N30" s="8">
        <f t="shared" si="0"/>
        <v>37700</v>
      </c>
      <c r="O30" s="8">
        <v>0</v>
      </c>
      <c r="P30" s="11"/>
    </row>
    <row r="31" spans="1:15" s="83" customFormat="1" ht="18.75" customHeight="1">
      <c r="A31" s="5" t="s">
        <v>494</v>
      </c>
      <c r="B31" s="6">
        <v>951</v>
      </c>
      <c r="C31" s="6" t="s">
        <v>13</v>
      </c>
      <c r="D31" s="7" t="s">
        <v>102</v>
      </c>
      <c r="E31" s="7">
        <v>247</v>
      </c>
      <c r="F31" s="7">
        <v>223</v>
      </c>
      <c r="G31" s="7">
        <v>100</v>
      </c>
      <c r="H31" s="8">
        <v>37700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 t="shared" si="0"/>
        <v>37700</v>
      </c>
      <c r="O31" s="8">
        <v>0</v>
      </c>
    </row>
    <row r="32" spans="1:254" s="68" customFormat="1" ht="33.75" customHeight="1">
      <c r="A32" s="1" t="s">
        <v>345</v>
      </c>
      <c r="B32" s="2">
        <v>951</v>
      </c>
      <c r="C32" s="2" t="s">
        <v>13</v>
      </c>
      <c r="D32" s="3" t="s">
        <v>344</v>
      </c>
      <c r="E32" s="3" t="s">
        <v>1</v>
      </c>
      <c r="F32" s="3" t="s">
        <v>1</v>
      </c>
      <c r="G32" s="3" t="s">
        <v>1</v>
      </c>
      <c r="H32" s="4">
        <f>H33+H43</f>
        <v>15000</v>
      </c>
      <c r="I32" s="4">
        <f>I33</f>
        <v>14460</v>
      </c>
      <c r="J32" s="4">
        <f>J33</f>
        <v>14460</v>
      </c>
      <c r="K32" s="4">
        <f>K33+K43</f>
        <v>0</v>
      </c>
      <c r="L32" s="4">
        <f>L33+L43</f>
        <v>0</v>
      </c>
      <c r="M32" s="4">
        <f>M33</f>
        <v>14460</v>
      </c>
      <c r="N32" s="4">
        <f t="shared" si="0"/>
        <v>540</v>
      </c>
      <c r="O32" s="4">
        <v>0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</row>
    <row r="33" spans="1:15" s="83" customFormat="1" ht="21.75" customHeight="1">
      <c r="A33" s="5" t="s">
        <v>14</v>
      </c>
      <c r="B33" s="6">
        <v>951</v>
      </c>
      <c r="C33" s="6" t="s">
        <v>13</v>
      </c>
      <c r="D33" s="3" t="s">
        <v>344</v>
      </c>
      <c r="E33" s="7" t="s">
        <v>16</v>
      </c>
      <c r="F33" s="7">
        <v>220</v>
      </c>
      <c r="G33" s="7" t="s">
        <v>1</v>
      </c>
      <c r="H33" s="8">
        <f>H34</f>
        <v>15000</v>
      </c>
      <c r="I33" s="8">
        <f>I34</f>
        <v>14460</v>
      </c>
      <c r="J33" s="8">
        <f>J34</f>
        <v>14460</v>
      </c>
      <c r="K33" s="8">
        <f>K34+K35+K36+K37+K38</f>
        <v>0</v>
      </c>
      <c r="L33" s="8">
        <f>L34+L35+L36+L37+L38</f>
        <v>0</v>
      </c>
      <c r="M33" s="8">
        <f>M34</f>
        <v>14460</v>
      </c>
      <c r="N33" s="8">
        <f t="shared" si="0"/>
        <v>540</v>
      </c>
      <c r="O33" s="8">
        <v>0</v>
      </c>
    </row>
    <row r="34" spans="1:15" s="83" customFormat="1" ht="18.75" customHeight="1">
      <c r="A34" s="5" t="s">
        <v>17</v>
      </c>
      <c r="B34" s="6">
        <v>951</v>
      </c>
      <c r="C34" s="6" t="s">
        <v>13</v>
      </c>
      <c r="D34" s="3" t="s">
        <v>344</v>
      </c>
      <c r="E34" s="7" t="s">
        <v>16</v>
      </c>
      <c r="F34" s="7">
        <v>226</v>
      </c>
      <c r="G34" s="7">
        <v>100</v>
      </c>
      <c r="H34" s="8">
        <v>15000</v>
      </c>
      <c r="I34" s="8">
        <v>14460</v>
      </c>
      <c r="J34" s="8">
        <v>14460</v>
      </c>
      <c r="K34" s="8">
        <v>0</v>
      </c>
      <c r="L34" s="8">
        <v>0</v>
      </c>
      <c r="M34" s="8">
        <v>14460</v>
      </c>
      <c r="N34" s="8">
        <f t="shared" si="0"/>
        <v>540</v>
      </c>
      <c r="O34" s="8">
        <v>0</v>
      </c>
    </row>
    <row r="35" spans="1:254" s="68" customFormat="1" ht="104.25" customHeight="1">
      <c r="A35" s="1" t="s">
        <v>374</v>
      </c>
      <c r="B35" s="2">
        <v>951</v>
      </c>
      <c r="C35" s="2" t="s">
        <v>13</v>
      </c>
      <c r="D35" s="3" t="s">
        <v>106</v>
      </c>
      <c r="E35" s="3" t="s">
        <v>1</v>
      </c>
      <c r="F35" s="3" t="s">
        <v>1</v>
      </c>
      <c r="G35" s="3" t="s">
        <v>1</v>
      </c>
      <c r="H35" s="4">
        <f aca="true" t="shared" si="3" ref="H35:J36">H36</f>
        <v>200</v>
      </c>
      <c r="I35" s="4">
        <f t="shared" si="3"/>
        <v>200</v>
      </c>
      <c r="J35" s="4">
        <f t="shared" si="3"/>
        <v>200</v>
      </c>
      <c r="K35" s="4">
        <f aca="true" t="shared" si="4" ref="K35:M36">K36</f>
        <v>0</v>
      </c>
      <c r="L35" s="4">
        <f t="shared" si="4"/>
        <v>0</v>
      </c>
      <c r="M35" s="4">
        <f t="shared" si="4"/>
        <v>200</v>
      </c>
      <c r="N35" s="4">
        <f t="shared" si="0"/>
        <v>0</v>
      </c>
      <c r="O35" s="4">
        <v>0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</row>
    <row r="36" spans="1:15" s="83" customFormat="1" ht="21.75" customHeight="1">
      <c r="A36" s="5" t="s">
        <v>19</v>
      </c>
      <c r="B36" s="6">
        <v>951</v>
      </c>
      <c r="C36" s="6" t="s">
        <v>13</v>
      </c>
      <c r="D36" s="7" t="s">
        <v>106</v>
      </c>
      <c r="E36" s="7" t="s">
        <v>16</v>
      </c>
      <c r="F36" s="7">
        <v>340</v>
      </c>
      <c r="G36" s="7" t="s">
        <v>1</v>
      </c>
      <c r="H36" s="8">
        <f t="shared" si="3"/>
        <v>200</v>
      </c>
      <c r="I36" s="8">
        <f t="shared" si="3"/>
        <v>200</v>
      </c>
      <c r="J36" s="8">
        <f t="shared" si="3"/>
        <v>200</v>
      </c>
      <c r="K36" s="8">
        <f t="shared" si="4"/>
        <v>0</v>
      </c>
      <c r="L36" s="8">
        <f t="shared" si="4"/>
        <v>0</v>
      </c>
      <c r="M36" s="8">
        <f t="shared" si="4"/>
        <v>200</v>
      </c>
      <c r="N36" s="8">
        <f t="shared" si="0"/>
        <v>0</v>
      </c>
      <c r="O36" s="8">
        <v>0</v>
      </c>
    </row>
    <row r="37" spans="1:15" s="83" customFormat="1" ht="32.25" customHeight="1">
      <c r="A37" s="5" t="s">
        <v>433</v>
      </c>
      <c r="B37" s="6">
        <v>951</v>
      </c>
      <c r="C37" s="6" t="s">
        <v>13</v>
      </c>
      <c r="D37" s="7" t="s">
        <v>106</v>
      </c>
      <c r="E37" s="7" t="s">
        <v>16</v>
      </c>
      <c r="F37" s="7">
        <v>346</v>
      </c>
      <c r="G37" s="7">
        <v>308</v>
      </c>
      <c r="H37" s="8">
        <v>200</v>
      </c>
      <c r="I37" s="8">
        <v>200</v>
      </c>
      <c r="J37" s="8">
        <v>200</v>
      </c>
      <c r="K37" s="8">
        <v>0</v>
      </c>
      <c r="L37" s="8">
        <v>0</v>
      </c>
      <c r="M37" s="8">
        <v>200</v>
      </c>
      <c r="N37" s="8">
        <f t="shared" si="0"/>
        <v>0</v>
      </c>
      <c r="O37" s="8">
        <v>0</v>
      </c>
    </row>
    <row r="38" spans="1:254" s="68" customFormat="1" ht="45.75" customHeight="1">
      <c r="A38" s="1" t="s">
        <v>417</v>
      </c>
      <c r="B38" s="2">
        <v>951</v>
      </c>
      <c r="C38" s="2" t="s">
        <v>13</v>
      </c>
      <c r="D38" s="3" t="s">
        <v>107</v>
      </c>
      <c r="E38" s="3" t="s">
        <v>1</v>
      </c>
      <c r="F38" s="3" t="s">
        <v>1</v>
      </c>
      <c r="G38" s="3" t="s">
        <v>1</v>
      </c>
      <c r="H38" s="4">
        <f aca="true" t="shared" si="5" ref="H38:J39">H39</f>
        <v>7500</v>
      </c>
      <c r="I38" s="4">
        <f t="shared" si="5"/>
        <v>4128</v>
      </c>
      <c r="J38" s="4">
        <f t="shared" si="5"/>
        <v>4128</v>
      </c>
      <c r="K38" s="4">
        <f aca="true" t="shared" si="6" ref="K38:M39">K39</f>
        <v>0</v>
      </c>
      <c r="L38" s="4">
        <f t="shared" si="6"/>
        <v>0</v>
      </c>
      <c r="M38" s="4">
        <f t="shared" si="6"/>
        <v>4128</v>
      </c>
      <c r="N38" s="8">
        <f t="shared" si="0"/>
        <v>3372</v>
      </c>
      <c r="O38" s="8">
        <v>0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</row>
    <row r="39" spans="1:15" s="83" customFormat="1" ht="22.5" customHeight="1">
      <c r="A39" s="5" t="s">
        <v>28</v>
      </c>
      <c r="B39" s="6">
        <v>951</v>
      </c>
      <c r="C39" s="6" t="s">
        <v>13</v>
      </c>
      <c r="D39" s="7" t="s">
        <v>107</v>
      </c>
      <c r="E39" s="7" t="s">
        <v>30</v>
      </c>
      <c r="F39" s="7" t="s">
        <v>29</v>
      </c>
      <c r="G39" s="7" t="s">
        <v>1</v>
      </c>
      <c r="H39" s="8">
        <f t="shared" si="5"/>
        <v>7500</v>
      </c>
      <c r="I39" s="8">
        <f t="shared" si="5"/>
        <v>4128</v>
      </c>
      <c r="J39" s="8">
        <f t="shared" si="5"/>
        <v>4128</v>
      </c>
      <c r="K39" s="8">
        <f t="shared" si="6"/>
        <v>0</v>
      </c>
      <c r="L39" s="8">
        <f t="shared" si="6"/>
        <v>0</v>
      </c>
      <c r="M39" s="8">
        <f t="shared" si="6"/>
        <v>4128</v>
      </c>
      <c r="N39" s="8">
        <f t="shared" si="0"/>
        <v>3372</v>
      </c>
      <c r="O39" s="8">
        <v>0</v>
      </c>
    </row>
    <row r="40" spans="1:15" s="83" customFormat="1" ht="30" customHeight="1">
      <c r="A40" s="5" t="s">
        <v>31</v>
      </c>
      <c r="B40" s="6">
        <v>951</v>
      </c>
      <c r="C40" s="6" t="s">
        <v>13</v>
      </c>
      <c r="D40" s="7" t="s">
        <v>107</v>
      </c>
      <c r="E40" s="7" t="s">
        <v>30</v>
      </c>
      <c r="F40" s="7" t="s">
        <v>32</v>
      </c>
      <c r="G40" s="7">
        <v>100</v>
      </c>
      <c r="H40" s="8">
        <v>7500</v>
      </c>
      <c r="I40" s="8">
        <v>4128</v>
      </c>
      <c r="J40" s="8">
        <v>4128</v>
      </c>
      <c r="K40" s="8">
        <v>0</v>
      </c>
      <c r="L40" s="8">
        <v>0</v>
      </c>
      <c r="M40" s="8">
        <v>4128</v>
      </c>
      <c r="N40" s="8">
        <f t="shared" si="0"/>
        <v>3372</v>
      </c>
      <c r="O40" s="8">
        <v>0</v>
      </c>
    </row>
    <row r="41" spans="1:254" s="68" customFormat="1" ht="42" customHeight="1" hidden="1">
      <c r="A41" s="1" t="s">
        <v>33</v>
      </c>
      <c r="B41" s="2">
        <v>951</v>
      </c>
      <c r="C41" s="2" t="s">
        <v>13</v>
      </c>
      <c r="D41" s="3" t="s">
        <v>108</v>
      </c>
      <c r="E41" s="3" t="s">
        <v>1</v>
      </c>
      <c r="F41" s="3" t="s">
        <v>1</v>
      </c>
      <c r="G41" s="3" t="s">
        <v>1</v>
      </c>
      <c r="H41" s="4">
        <f>H42</f>
        <v>0</v>
      </c>
      <c r="I41" s="4">
        <f aca="true" t="shared" si="7" ref="I41:M42">I42</f>
        <v>0</v>
      </c>
      <c r="J41" s="4">
        <f t="shared" si="7"/>
        <v>0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8">
        <f t="shared" si="0"/>
        <v>0</v>
      </c>
      <c r="O41" s="8">
        <v>0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</row>
    <row r="42" spans="1:15" s="83" customFormat="1" ht="25.5" customHeight="1" hidden="1">
      <c r="A42" s="5" t="s">
        <v>28</v>
      </c>
      <c r="B42" s="6">
        <v>951</v>
      </c>
      <c r="C42" s="6" t="s">
        <v>13</v>
      </c>
      <c r="D42" s="7" t="s">
        <v>108</v>
      </c>
      <c r="E42" s="7" t="s">
        <v>30</v>
      </c>
      <c r="F42" s="7" t="s">
        <v>29</v>
      </c>
      <c r="G42" s="7" t="s">
        <v>1</v>
      </c>
      <c r="H42" s="8">
        <f>H43</f>
        <v>0</v>
      </c>
      <c r="I42" s="8">
        <f t="shared" si="7"/>
        <v>0</v>
      </c>
      <c r="J42" s="8">
        <f t="shared" si="7"/>
        <v>0</v>
      </c>
      <c r="K42" s="8">
        <f t="shared" si="7"/>
        <v>0</v>
      </c>
      <c r="L42" s="8">
        <f t="shared" si="7"/>
        <v>0</v>
      </c>
      <c r="M42" s="8">
        <f t="shared" si="7"/>
        <v>0</v>
      </c>
      <c r="N42" s="8">
        <f t="shared" si="0"/>
        <v>0</v>
      </c>
      <c r="O42" s="8">
        <v>0</v>
      </c>
    </row>
    <row r="43" spans="1:15" s="83" customFormat="1" ht="32.25" customHeight="1" hidden="1">
      <c r="A43" s="5" t="s">
        <v>31</v>
      </c>
      <c r="B43" s="6">
        <v>951</v>
      </c>
      <c r="C43" s="6" t="s">
        <v>13</v>
      </c>
      <c r="D43" s="7" t="s">
        <v>108</v>
      </c>
      <c r="E43" s="7" t="s">
        <v>30</v>
      </c>
      <c r="F43" s="7" t="s">
        <v>32</v>
      </c>
      <c r="G43" s="7" t="s">
        <v>8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0"/>
        <v>0</v>
      </c>
      <c r="O43" s="8">
        <v>0</v>
      </c>
    </row>
    <row r="44" spans="1:254" s="68" customFormat="1" ht="62.25" customHeight="1">
      <c r="A44" s="1" t="s">
        <v>130</v>
      </c>
      <c r="B44" s="2">
        <v>951</v>
      </c>
      <c r="C44" s="32" t="s">
        <v>490</v>
      </c>
      <c r="D44" s="3" t="s">
        <v>129</v>
      </c>
      <c r="E44" s="3" t="s">
        <v>1</v>
      </c>
      <c r="F44" s="3" t="s">
        <v>1</v>
      </c>
      <c r="G44" s="3" t="s">
        <v>1</v>
      </c>
      <c r="H44" s="4">
        <f>H46</f>
        <v>15800</v>
      </c>
      <c r="I44" s="4">
        <f>I46</f>
        <v>14000</v>
      </c>
      <c r="J44" s="4">
        <f>J46</f>
        <v>14000</v>
      </c>
      <c r="K44" s="4">
        <f>K45</f>
        <v>0</v>
      </c>
      <c r="L44" s="4">
        <f>L46</f>
        <v>0</v>
      </c>
      <c r="M44" s="4">
        <f>M46</f>
        <v>14000</v>
      </c>
      <c r="N44" s="4">
        <f>H44-J44</f>
        <v>1800</v>
      </c>
      <c r="O44" s="4">
        <v>0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</row>
    <row r="45" spans="1:15" s="83" customFormat="1" ht="21.75" customHeight="1">
      <c r="A45" s="5" t="s">
        <v>28</v>
      </c>
      <c r="B45" s="6">
        <v>951</v>
      </c>
      <c r="C45" s="33" t="s">
        <v>490</v>
      </c>
      <c r="D45" s="7" t="s">
        <v>129</v>
      </c>
      <c r="E45" s="7">
        <v>540</v>
      </c>
      <c r="F45" s="7">
        <v>250</v>
      </c>
      <c r="G45" s="7" t="s">
        <v>1</v>
      </c>
      <c r="H45" s="8">
        <f aca="true" t="shared" si="8" ref="H45:M45">H46</f>
        <v>15800</v>
      </c>
      <c r="I45" s="8">
        <f t="shared" si="8"/>
        <v>14000</v>
      </c>
      <c r="J45" s="8">
        <f t="shared" si="8"/>
        <v>14000</v>
      </c>
      <c r="K45" s="8">
        <f t="shared" si="8"/>
        <v>0</v>
      </c>
      <c r="L45" s="8">
        <f t="shared" si="8"/>
        <v>0</v>
      </c>
      <c r="M45" s="8">
        <f t="shared" si="8"/>
        <v>14000</v>
      </c>
      <c r="N45" s="8">
        <f>H45-J45</f>
        <v>1800</v>
      </c>
      <c r="O45" s="8">
        <v>0</v>
      </c>
    </row>
    <row r="46" spans="1:15" s="83" customFormat="1" ht="36.75" customHeight="1">
      <c r="A46" s="5" t="s">
        <v>31</v>
      </c>
      <c r="B46" s="6">
        <v>951</v>
      </c>
      <c r="C46" s="33" t="s">
        <v>490</v>
      </c>
      <c r="D46" s="7" t="s">
        <v>129</v>
      </c>
      <c r="E46" s="7">
        <v>540</v>
      </c>
      <c r="F46" s="7">
        <v>251</v>
      </c>
      <c r="G46" s="7">
        <v>100</v>
      </c>
      <c r="H46" s="8">
        <v>15800</v>
      </c>
      <c r="I46" s="8">
        <v>14000</v>
      </c>
      <c r="J46" s="8">
        <v>14000</v>
      </c>
      <c r="K46" s="8">
        <f>K51</f>
        <v>0</v>
      </c>
      <c r="L46" s="8">
        <f>L51</f>
        <v>0</v>
      </c>
      <c r="M46" s="8">
        <v>14000</v>
      </c>
      <c r="N46" s="8">
        <f>H46-J46</f>
        <v>1800</v>
      </c>
      <c r="O46" s="8">
        <v>0</v>
      </c>
    </row>
    <row r="47" spans="1:15" s="84" customFormat="1" ht="36.75" customHeight="1">
      <c r="A47" s="1" t="s">
        <v>111</v>
      </c>
      <c r="B47" s="2">
        <v>951</v>
      </c>
      <c r="C47" s="32" t="s">
        <v>109</v>
      </c>
      <c r="D47" s="30" t="s">
        <v>110</v>
      </c>
      <c r="E47" s="3"/>
      <c r="F47" s="3"/>
      <c r="G47" s="3"/>
      <c r="H47" s="4">
        <f aca="true" t="shared" si="9" ref="H47:J48">H48</f>
        <v>196000</v>
      </c>
      <c r="I47" s="4">
        <f t="shared" si="9"/>
        <v>196000</v>
      </c>
      <c r="J47" s="4">
        <f t="shared" si="9"/>
        <v>196000</v>
      </c>
      <c r="K47" s="4">
        <f aca="true" t="shared" si="10" ref="K47:M48">K48</f>
        <v>0</v>
      </c>
      <c r="L47" s="4">
        <f t="shared" si="10"/>
        <v>0</v>
      </c>
      <c r="M47" s="4">
        <f t="shared" si="10"/>
        <v>196000</v>
      </c>
      <c r="N47" s="8">
        <f t="shared" si="0"/>
        <v>0</v>
      </c>
      <c r="O47" s="8">
        <v>0</v>
      </c>
    </row>
    <row r="48" spans="1:15" s="83" customFormat="1" ht="20.25" customHeight="1">
      <c r="A48" s="5" t="s">
        <v>112</v>
      </c>
      <c r="B48" s="6">
        <v>951</v>
      </c>
      <c r="C48" s="33" t="s">
        <v>109</v>
      </c>
      <c r="D48" s="31" t="s">
        <v>110</v>
      </c>
      <c r="E48" s="7">
        <v>880</v>
      </c>
      <c r="F48" s="7">
        <v>290</v>
      </c>
      <c r="G48" s="7"/>
      <c r="H48" s="8">
        <f t="shared" si="9"/>
        <v>196000</v>
      </c>
      <c r="I48" s="8">
        <f t="shared" si="9"/>
        <v>196000</v>
      </c>
      <c r="J48" s="8">
        <f t="shared" si="9"/>
        <v>196000</v>
      </c>
      <c r="K48" s="8">
        <f t="shared" si="10"/>
        <v>0</v>
      </c>
      <c r="L48" s="8">
        <f t="shared" si="10"/>
        <v>0</v>
      </c>
      <c r="M48" s="8">
        <f t="shared" si="10"/>
        <v>196000</v>
      </c>
      <c r="N48" s="8">
        <f t="shared" si="0"/>
        <v>0</v>
      </c>
      <c r="O48" s="8">
        <v>0</v>
      </c>
    </row>
    <row r="49" spans="1:15" s="83" customFormat="1" ht="18.75" customHeight="1">
      <c r="A49" s="5" t="s">
        <v>436</v>
      </c>
      <c r="B49" s="6">
        <v>951</v>
      </c>
      <c r="C49" s="33" t="s">
        <v>109</v>
      </c>
      <c r="D49" s="31" t="s">
        <v>110</v>
      </c>
      <c r="E49" s="7">
        <v>880</v>
      </c>
      <c r="F49" s="7">
        <v>297</v>
      </c>
      <c r="G49" s="7">
        <v>100</v>
      </c>
      <c r="H49" s="8">
        <v>196000</v>
      </c>
      <c r="I49" s="8">
        <v>196000</v>
      </c>
      <c r="J49" s="8">
        <v>196000</v>
      </c>
      <c r="K49" s="8">
        <v>0</v>
      </c>
      <c r="L49" s="8">
        <v>0</v>
      </c>
      <c r="M49" s="8">
        <v>196000</v>
      </c>
      <c r="N49" s="8">
        <f t="shared" si="0"/>
        <v>0</v>
      </c>
      <c r="O49" s="8">
        <v>0</v>
      </c>
    </row>
    <row r="50" spans="1:15" s="84" customFormat="1" ht="42.75">
      <c r="A50" s="1" t="s">
        <v>95</v>
      </c>
      <c r="B50" s="2">
        <v>951</v>
      </c>
      <c r="C50" s="32" t="s">
        <v>96</v>
      </c>
      <c r="D50" s="30" t="s">
        <v>114</v>
      </c>
      <c r="E50" s="3"/>
      <c r="F50" s="3"/>
      <c r="G50" s="3"/>
      <c r="H50" s="4">
        <f aca="true" t="shared" si="11" ref="H50:M50">H51</f>
        <v>5000</v>
      </c>
      <c r="I50" s="4">
        <f t="shared" si="11"/>
        <v>0</v>
      </c>
      <c r="J50" s="4">
        <f t="shared" si="11"/>
        <v>0</v>
      </c>
      <c r="K50" s="4">
        <f t="shared" si="11"/>
        <v>0</v>
      </c>
      <c r="L50" s="4">
        <f t="shared" si="11"/>
        <v>0</v>
      </c>
      <c r="M50" s="4">
        <f t="shared" si="11"/>
        <v>0</v>
      </c>
      <c r="N50" s="4">
        <f t="shared" si="0"/>
        <v>5000</v>
      </c>
      <c r="O50" s="4">
        <v>0</v>
      </c>
    </row>
    <row r="51" spans="1:15" s="83" customFormat="1" ht="25.5" customHeight="1">
      <c r="A51" s="5" t="s">
        <v>113</v>
      </c>
      <c r="B51" s="6">
        <v>951</v>
      </c>
      <c r="C51" s="33" t="s">
        <v>96</v>
      </c>
      <c r="D51" s="31" t="s">
        <v>114</v>
      </c>
      <c r="E51" s="7">
        <v>870</v>
      </c>
      <c r="F51" s="7">
        <v>290</v>
      </c>
      <c r="G51" s="7"/>
      <c r="H51" s="8">
        <f>H52</f>
        <v>5000</v>
      </c>
      <c r="I51" s="8">
        <v>0</v>
      </c>
      <c r="J51" s="8">
        <v>0</v>
      </c>
      <c r="K51" s="8">
        <f>K52</f>
        <v>0</v>
      </c>
      <c r="L51" s="8">
        <f>L52</f>
        <v>0</v>
      </c>
      <c r="M51" s="8">
        <v>0</v>
      </c>
      <c r="N51" s="8">
        <f t="shared" si="0"/>
        <v>5000</v>
      </c>
      <c r="O51" s="8">
        <v>0</v>
      </c>
    </row>
    <row r="52" spans="1:15" s="83" customFormat="1" ht="24" customHeight="1">
      <c r="A52" s="5" t="s">
        <v>434</v>
      </c>
      <c r="B52" s="6">
        <v>951</v>
      </c>
      <c r="C52" s="33" t="s">
        <v>96</v>
      </c>
      <c r="D52" s="31" t="s">
        <v>114</v>
      </c>
      <c r="E52" s="7">
        <v>870</v>
      </c>
      <c r="F52" s="7">
        <v>296</v>
      </c>
      <c r="G52" s="7">
        <v>100</v>
      </c>
      <c r="H52" s="8">
        <v>5000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0"/>
        <v>5000</v>
      </c>
      <c r="O52" s="8">
        <v>0</v>
      </c>
    </row>
    <row r="53" spans="1:254" s="68" customFormat="1" ht="51" customHeight="1" hidden="1">
      <c r="A53" s="1" t="s">
        <v>35</v>
      </c>
      <c r="B53" s="2">
        <v>951</v>
      </c>
      <c r="C53" s="2" t="s">
        <v>34</v>
      </c>
      <c r="D53" s="3" t="s">
        <v>115</v>
      </c>
      <c r="E53" s="3" t="s">
        <v>1</v>
      </c>
      <c r="F53" s="3" t="s">
        <v>1</v>
      </c>
      <c r="G53" s="3" t="s">
        <v>1</v>
      </c>
      <c r="H53" s="4">
        <f>H54</f>
        <v>0</v>
      </c>
      <c r="I53" s="4">
        <f aca="true" t="shared" si="12" ref="I53:M54">I54</f>
        <v>0</v>
      </c>
      <c r="J53" s="4">
        <f t="shared" si="12"/>
        <v>0</v>
      </c>
      <c r="K53" s="4">
        <f t="shared" si="12"/>
        <v>0</v>
      </c>
      <c r="L53" s="4">
        <f t="shared" si="12"/>
        <v>0</v>
      </c>
      <c r="M53" s="4">
        <f t="shared" si="12"/>
        <v>0</v>
      </c>
      <c r="N53" s="8">
        <f t="shared" si="0"/>
        <v>0</v>
      </c>
      <c r="O53" s="8">
        <v>0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</row>
    <row r="54" spans="1:15" s="83" customFormat="1" ht="23.25" customHeight="1" hidden="1">
      <c r="A54" s="5" t="s">
        <v>14</v>
      </c>
      <c r="B54" s="6">
        <v>951</v>
      </c>
      <c r="C54" s="6" t="s">
        <v>34</v>
      </c>
      <c r="D54" s="7" t="s">
        <v>115</v>
      </c>
      <c r="E54" s="7" t="s">
        <v>16</v>
      </c>
      <c r="F54" s="7" t="s">
        <v>15</v>
      </c>
      <c r="G54" s="7" t="s">
        <v>1</v>
      </c>
      <c r="H54" s="8">
        <f>H55</f>
        <v>0</v>
      </c>
      <c r="I54" s="8">
        <f t="shared" si="12"/>
        <v>0</v>
      </c>
      <c r="J54" s="8">
        <f t="shared" si="12"/>
        <v>0</v>
      </c>
      <c r="K54" s="8">
        <f t="shared" si="12"/>
        <v>0</v>
      </c>
      <c r="L54" s="8">
        <f t="shared" si="12"/>
        <v>0</v>
      </c>
      <c r="M54" s="8">
        <f t="shared" si="12"/>
        <v>0</v>
      </c>
      <c r="N54" s="8">
        <f t="shared" si="0"/>
        <v>0</v>
      </c>
      <c r="O54" s="8">
        <v>0</v>
      </c>
    </row>
    <row r="55" spans="1:15" s="83" customFormat="1" ht="20.25" customHeight="1" hidden="1">
      <c r="A55" s="5" t="s">
        <v>17</v>
      </c>
      <c r="B55" s="6">
        <v>951</v>
      </c>
      <c r="C55" s="6" t="s">
        <v>34</v>
      </c>
      <c r="D55" s="7" t="s">
        <v>115</v>
      </c>
      <c r="E55" s="7" t="s">
        <v>16</v>
      </c>
      <c r="F55" s="7" t="s">
        <v>18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0"/>
        <v>0</v>
      </c>
      <c r="O55" s="8">
        <v>0</v>
      </c>
    </row>
    <row r="56" spans="1:254" s="68" customFormat="1" ht="45" customHeight="1" hidden="1">
      <c r="A56" s="1" t="s">
        <v>36</v>
      </c>
      <c r="B56" s="2">
        <v>951</v>
      </c>
      <c r="C56" s="2" t="s">
        <v>13</v>
      </c>
      <c r="D56" s="3" t="s">
        <v>102</v>
      </c>
      <c r="E56" s="3" t="s">
        <v>1</v>
      </c>
      <c r="F56" s="3" t="s">
        <v>1</v>
      </c>
      <c r="G56" s="3" t="s">
        <v>1</v>
      </c>
      <c r="H56" s="4">
        <f aca="true" t="shared" si="13" ref="H56:M56">H57</f>
        <v>0</v>
      </c>
      <c r="I56" s="4">
        <f t="shared" si="13"/>
        <v>0</v>
      </c>
      <c r="J56" s="4">
        <f t="shared" si="13"/>
        <v>0</v>
      </c>
      <c r="K56" s="4">
        <f t="shared" si="13"/>
        <v>0</v>
      </c>
      <c r="L56" s="4">
        <f t="shared" si="13"/>
        <v>0</v>
      </c>
      <c r="M56" s="4">
        <f t="shared" si="13"/>
        <v>0</v>
      </c>
      <c r="N56" s="8">
        <f t="shared" si="0"/>
        <v>0</v>
      </c>
      <c r="O56" s="8">
        <v>0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</row>
    <row r="57" spans="1:15" s="83" customFormat="1" ht="19.5" customHeight="1" hidden="1">
      <c r="A57" s="5" t="s">
        <v>26</v>
      </c>
      <c r="B57" s="6">
        <v>951</v>
      </c>
      <c r="C57" s="6" t="s">
        <v>13</v>
      </c>
      <c r="D57" s="7" t="s">
        <v>102</v>
      </c>
      <c r="E57" s="7">
        <v>851</v>
      </c>
      <c r="F57" s="7" t="s">
        <v>27</v>
      </c>
      <c r="G57" s="7" t="s">
        <v>1</v>
      </c>
      <c r="H57" s="8">
        <f>H59+H58</f>
        <v>0</v>
      </c>
      <c r="I57" s="8">
        <f>I59</f>
        <v>0</v>
      </c>
      <c r="J57" s="8">
        <f>J59</f>
        <v>0</v>
      </c>
      <c r="K57" s="8">
        <f>K59+K58</f>
        <v>0</v>
      </c>
      <c r="L57" s="8">
        <f>L59+L58</f>
        <v>0</v>
      </c>
      <c r="M57" s="8">
        <f>M59</f>
        <v>0</v>
      </c>
      <c r="N57" s="8">
        <f t="shared" si="0"/>
        <v>0</v>
      </c>
      <c r="O57" s="8">
        <v>0</v>
      </c>
    </row>
    <row r="58" spans="1:15" s="83" customFormat="1" ht="19.5" customHeight="1" hidden="1">
      <c r="A58" s="5" t="s">
        <v>26</v>
      </c>
      <c r="B58" s="6">
        <v>951</v>
      </c>
      <c r="C58" s="6" t="s">
        <v>34</v>
      </c>
      <c r="D58" s="7" t="s">
        <v>116</v>
      </c>
      <c r="E58" s="7" t="s">
        <v>37</v>
      </c>
      <c r="F58" s="7" t="s">
        <v>27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0"/>
        <v>0</v>
      </c>
      <c r="O58" s="8">
        <v>0</v>
      </c>
    </row>
    <row r="59" spans="1:15" s="83" customFormat="1" ht="19.5" customHeight="1" hidden="1">
      <c r="A59" s="5" t="s">
        <v>26</v>
      </c>
      <c r="B59" s="6">
        <v>951</v>
      </c>
      <c r="C59" s="6" t="s">
        <v>13</v>
      </c>
      <c r="D59" s="7" t="s">
        <v>102</v>
      </c>
      <c r="E59" s="7">
        <v>851</v>
      </c>
      <c r="F59" s="7" t="s">
        <v>27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0"/>
        <v>0</v>
      </c>
      <c r="O59" s="8">
        <v>0</v>
      </c>
    </row>
    <row r="60" spans="1:254" s="68" customFormat="1" ht="45" customHeight="1">
      <c r="A60" s="1" t="s">
        <v>36</v>
      </c>
      <c r="B60" s="2">
        <v>951</v>
      </c>
      <c r="C60" s="2" t="s">
        <v>34</v>
      </c>
      <c r="D60" s="3" t="s">
        <v>415</v>
      </c>
      <c r="E60" s="3" t="s">
        <v>1</v>
      </c>
      <c r="F60" s="3" t="s">
        <v>1</v>
      </c>
      <c r="G60" s="3" t="s">
        <v>1</v>
      </c>
      <c r="H60" s="4">
        <f aca="true" t="shared" si="14" ref="H60:M60">H61</f>
        <v>60000</v>
      </c>
      <c r="I60" s="4">
        <f t="shared" si="14"/>
        <v>53329.19</v>
      </c>
      <c r="J60" s="4">
        <f t="shared" si="14"/>
        <v>53329.19</v>
      </c>
      <c r="K60" s="4">
        <f t="shared" si="14"/>
        <v>0</v>
      </c>
      <c r="L60" s="4">
        <f t="shared" si="14"/>
        <v>0</v>
      </c>
      <c r="M60" s="4">
        <f t="shared" si="14"/>
        <v>53329.19</v>
      </c>
      <c r="N60" s="4">
        <f t="shared" si="0"/>
        <v>6670.809999999998</v>
      </c>
      <c r="O60" s="4">
        <v>0</v>
      </c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</row>
    <row r="61" spans="1:15" s="83" customFormat="1" ht="19.5" customHeight="1">
      <c r="A61" s="5" t="s">
        <v>26</v>
      </c>
      <c r="B61" s="6">
        <v>951</v>
      </c>
      <c r="C61" s="6" t="s">
        <v>34</v>
      </c>
      <c r="D61" s="6">
        <v>1310028600</v>
      </c>
      <c r="E61" s="7">
        <v>850</v>
      </c>
      <c r="F61" s="7">
        <v>290</v>
      </c>
      <c r="G61" s="7" t="s">
        <v>1</v>
      </c>
      <c r="H61" s="8">
        <f>H63+H62+H64</f>
        <v>60000</v>
      </c>
      <c r="I61" s="8">
        <f>I63+I64</f>
        <v>53329.19</v>
      </c>
      <c r="J61" s="8">
        <f>J63+J64</f>
        <v>53329.19</v>
      </c>
      <c r="K61" s="8">
        <f>K63+K62</f>
        <v>0</v>
      </c>
      <c r="L61" s="8">
        <f>L63+L62</f>
        <v>0</v>
      </c>
      <c r="M61" s="8">
        <f>M63+M64</f>
        <v>53329.19</v>
      </c>
      <c r="N61" s="8">
        <f t="shared" si="0"/>
        <v>6670.809999999998</v>
      </c>
      <c r="O61" s="8">
        <v>0</v>
      </c>
    </row>
    <row r="62" spans="1:15" s="83" customFormat="1" ht="19.5" customHeight="1" hidden="1">
      <c r="A62" s="5" t="s">
        <v>26</v>
      </c>
      <c r="B62" s="6">
        <v>951</v>
      </c>
      <c r="C62" s="6" t="s">
        <v>34</v>
      </c>
      <c r="D62" s="7" t="s">
        <v>116</v>
      </c>
      <c r="E62" s="7" t="s">
        <v>37</v>
      </c>
      <c r="F62" s="7" t="s">
        <v>27</v>
      </c>
      <c r="G62" s="7" t="s">
        <v>8</v>
      </c>
      <c r="H62" s="8">
        <v>0</v>
      </c>
      <c r="I62" s="8"/>
      <c r="J62" s="8"/>
      <c r="K62" s="8">
        <v>0</v>
      </c>
      <c r="L62" s="8">
        <v>0</v>
      </c>
      <c r="M62" s="8"/>
      <c r="N62" s="8">
        <f t="shared" si="0"/>
        <v>0</v>
      </c>
      <c r="O62" s="8">
        <v>0</v>
      </c>
    </row>
    <row r="63" spans="1:15" s="83" customFormat="1" ht="19.5" customHeight="1">
      <c r="A63" s="5" t="s">
        <v>435</v>
      </c>
      <c r="B63" s="6">
        <v>951</v>
      </c>
      <c r="C63" s="6" t="s">
        <v>34</v>
      </c>
      <c r="D63" s="6">
        <v>1310028600</v>
      </c>
      <c r="E63" s="7">
        <v>851</v>
      </c>
      <c r="F63" s="7">
        <v>291</v>
      </c>
      <c r="G63" s="7">
        <v>100</v>
      </c>
      <c r="H63" s="8">
        <v>59000</v>
      </c>
      <c r="I63" s="8">
        <v>52636</v>
      </c>
      <c r="J63" s="8">
        <v>52636</v>
      </c>
      <c r="K63" s="8">
        <v>0</v>
      </c>
      <c r="L63" s="8">
        <v>0</v>
      </c>
      <c r="M63" s="8">
        <v>52636</v>
      </c>
      <c r="N63" s="8">
        <f t="shared" si="0"/>
        <v>6364</v>
      </c>
      <c r="O63" s="8">
        <v>0</v>
      </c>
    </row>
    <row r="64" spans="1:15" s="83" customFormat="1" ht="31.5" customHeight="1">
      <c r="A64" s="5" t="s">
        <v>493</v>
      </c>
      <c r="B64" s="6">
        <v>951</v>
      </c>
      <c r="C64" s="6" t="s">
        <v>34</v>
      </c>
      <c r="D64" s="7" t="s">
        <v>102</v>
      </c>
      <c r="E64" s="7">
        <v>853</v>
      </c>
      <c r="F64" s="7">
        <v>292</v>
      </c>
      <c r="G64" s="7">
        <v>100</v>
      </c>
      <c r="H64" s="8">
        <v>1000</v>
      </c>
      <c r="I64" s="8">
        <v>693.19</v>
      </c>
      <c r="J64" s="8">
        <v>693.19</v>
      </c>
      <c r="K64" s="8">
        <v>0</v>
      </c>
      <c r="L64" s="8">
        <v>0</v>
      </c>
      <c r="M64" s="8">
        <v>693.19</v>
      </c>
      <c r="N64" s="8">
        <f t="shared" si="0"/>
        <v>306.80999999999995</v>
      </c>
      <c r="O64" s="8">
        <v>0</v>
      </c>
    </row>
    <row r="65" spans="1:254" s="68" customFormat="1" ht="35.25" customHeight="1">
      <c r="A65" s="1" t="s">
        <v>408</v>
      </c>
      <c r="B65" s="2">
        <v>951</v>
      </c>
      <c r="C65" s="2" t="s">
        <v>34</v>
      </c>
      <c r="D65" s="3" t="s">
        <v>406</v>
      </c>
      <c r="E65" s="3" t="s">
        <v>1</v>
      </c>
      <c r="F65" s="3" t="s">
        <v>1</v>
      </c>
      <c r="G65" s="3" t="s">
        <v>1</v>
      </c>
      <c r="H65" s="4">
        <f>H66</f>
        <v>65000</v>
      </c>
      <c r="I65" s="4">
        <f aca="true" t="shared" si="15" ref="I65:M66">I66</f>
        <v>49410</v>
      </c>
      <c r="J65" s="4">
        <f t="shared" si="15"/>
        <v>49410</v>
      </c>
      <c r="K65" s="4">
        <f t="shared" si="15"/>
        <v>0</v>
      </c>
      <c r="L65" s="4">
        <f t="shared" si="15"/>
        <v>0</v>
      </c>
      <c r="M65" s="4">
        <f t="shared" si="15"/>
        <v>49410</v>
      </c>
      <c r="N65" s="4">
        <f t="shared" si="0"/>
        <v>15590</v>
      </c>
      <c r="O65" s="4">
        <v>0</v>
      </c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</row>
    <row r="66" spans="1:15" s="83" customFormat="1" ht="21.75" customHeight="1">
      <c r="A66" s="5" t="s">
        <v>14</v>
      </c>
      <c r="B66" s="6">
        <v>951</v>
      </c>
      <c r="C66" s="6" t="s">
        <v>34</v>
      </c>
      <c r="D66" s="7" t="s">
        <v>406</v>
      </c>
      <c r="E66" s="7">
        <v>244</v>
      </c>
      <c r="F66" s="7">
        <v>220</v>
      </c>
      <c r="G66" s="7" t="s">
        <v>1</v>
      </c>
      <c r="H66" s="8">
        <f>H67</f>
        <v>65000</v>
      </c>
      <c r="I66" s="8">
        <f t="shared" si="15"/>
        <v>49410</v>
      </c>
      <c r="J66" s="8">
        <f t="shared" si="15"/>
        <v>49410</v>
      </c>
      <c r="K66" s="8">
        <f>K67</f>
        <v>0</v>
      </c>
      <c r="L66" s="8">
        <f>L67</f>
        <v>0</v>
      </c>
      <c r="M66" s="8">
        <f t="shared" si="15"/>
        <v>49410</v>
      </c>
      <c r="N66" s="8">
        <f t="shared" si="0"/>
        <v>15590</v>
      </c>
      <c r="O66" s="8">
        <v>0</v>
      </c>
    </row>
    <row r="67" spans="1:15" s="83" customFormat="1" ht="21.75" customHeight="1">
      <c r="A67" s="5" t="s">
        <v>17</v>
      </c>
      <c r="B67" s="6">
        <v>951</v>
      </c>
      <c r="C67" s="6" t="s">
        <v>34</v>
      </c>
      <c r="D67" s="7" t="s">
        <v>406</v>
      </c>
      <c r="E67" s="7">
        <v>244</v>
      </c>
      <c r="F67" s="7">
        <v>226</v>
      </c>
      <c r="G67" s="7">
        <v>100</v>
      </c>
      <c r="H67" s="8">
        <v>65000</v>
      </c>
      <c r="I67" s="8">
        <v>49410</v>
      </c>
      <c r="J67" s="8">
        <v>49410</v>
      </c>
      <c r="K67" s="8">
        <v>0</v>
      </c>
      <c r="L67" s="8">
        <v>0</v>
      </c>
      <c r="M67" s="8">
        <v>49410</v>
      </c>
      <c r="N67" s="8">
        <f t="shared" si="0"/>
        <v>15590</v>
      </c>
      <c r="O67" s="8">
        <v>0</v>
      </c>
    </row>
    <row r="68" spans="1:254" s="68" customFormat="1" ht="48" customHeight="1">
      <c r="A68" s="1" t="s">
        <v>442</v>
      </c>
      <c r="B68" s="2">
        <v>951</v>
      </c>
      <c r="C68" s="2" t="s">
        <v>34</v>
      </c>
      <c r="D68" s="3">
        <v>1610028760</v>
      </c>
      <c r="E68" s="3" t="s">
        <v>1</v>
      </c>
      <c r="F68" s="3" t="s">
        <v>1</v>
      </c>
      <c r="G68" s="3" t="s">
        <v>1</v>
      </c>
      <c r="H68" s="4">
        <f aca="true" t="shared" si="16" ref="H68:J71">H69</f>
        <v>3000</v>
      </c>
      <c r="I68" s="4">
        <f t="shared" si="16"/>
        <v>0</v>
      </c>
      <c r="J68" s="4">
        <f t="shared" si="16"/>
        <v>0</v>
      </c>
      <c r="K68" s="4">
        <f>K84+K69+K75+K82</f>
        <v>0</v>
      </c>
      <c r="L68" s="4">
        <f>L84+L69+L75+L82</f>
        <v>0</v>
      </c>
      <c r="M68" s="4">
        <f>M69</f>
        <v>0</v>
      </c>
      <c r="N68" s="8">
        <f t="shared" si="0"/>
        <v>3000</v>
      </c>
      <c r="O68" s="8">
        <v>0</v>
      </c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</row>
    <row r="69" spans="1:15" s="83" customFormat="1" ht="21.75" customHeight="1">
      <c r="A69" s="5" t="s">
        <v>19</v>
      </c>
      <c r="B69" s="6">
        <v>951</v>
      </c>
      <c r="C69" s="6" t="s">
        <v>34</v>
      </c>
      <c r="D69" s="7">
        <v>1610028760</v>
      </c>
      <c r="E69" s="7">
        <v>244</v>
      </c>
      <c r="F69" s="7">
        <v>340</v>
      </c>
      <c r="G69" s="7" t="s">
        <v>1</v>
      </c>
      <c r="H69" s="8">
        <f t="shared" si="16"/>
        <v>3000</v>
      </c>
      <c r="I69" s="8">
        <f t="shared" si="16"/>
        <v>0</v>
      </c>
      <c r="J69" s="8">
        <f t="shared" si="16"/>
        <v>0</v>
      </c>
      <c r="K69" s="8">
        <f>K70</f>
        <v>0</v>
      </c>
      <c r="L69" s="8">
        <f>L70</f>
        <v>0</v>
      </c>
      <c r="M69" s="8">
        <f>M70</f>
        <v>0</v>
      </c>
      <c r="N69" s="8">
        <f t="shared" si="0"/>
        <v>3000</v>
      </c>
      <c r="O69" s="8">
        <v>0</v>
      </c>
    </row>
    <row r="70" spans="1:15" s="83" customFormat="1" ht="36" customHeight="1">
      <c r="A70" s="5" t="s">
        <v>433</v>
      </c>
      <c r="B70" s="6">
        <v>951</v>
      </c>
      <c r="C70" s="6" t="s">
        <v>34</v>
      </c>
      <c r="D70" s="7">
        <v>1610028760</v>
      </c>
      <c r="E70" s="7">
        <v>244</v>
      </c>
      <c r="F70" s="7">
        <v>346</v>
      </c>
      <c r="G70" s="7">
        <v>100</v>
      </c>
      <c r="H70" s="8">
        <v>3000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0"/>
        <v>3000</v>
      </c>
      <c r="O70" s="8">
        <v>0</v>
      </c>
    </row>
    <row r="71" spans="1:254" s="68" customFormat="1" ht="75.75" customHeight="1">
      <c r="A71" s="1" t="s">
        <v>447</v>
      </c>
      <c r="B71" s="2">
        <v>951</v>
      </c>
      <c r="C71" s="2" t="s">
        <v>34</v>
      </c>
      <c r="D71" s="3" t="s">
        <v>115</v>
      </c>
      <c r="E71" s="3" t="s">
        <v>1</v>
      </c>
      <c r="F71" s="3" t="s">
        <v>1</v>
      </c>
      <c r="G71" s="3" t="s">
        <v>1</v>
      </c>
      <c r="H71" s="4">
        <f t="shared" si="16"/>
        <v>109000</v>
      </c>
      <c r="I71" s="4">
        <f t="shared" si="16"/>
        <v>0</v>
      </c>
      <c r="J71" s="4">
        <f t="shared" si="16"/>
        <v>0</v>
      </c>
      <c r="K71" s="4">
        <f>K88+K72+K79+K85</f>
        <v>0</v>
      </c>
      <c r="L71" s="4">
        <f>L88+L72+L79+L85</f>
        <v>0</v>
      </c>
      <c r="M71" s="4">
        <f>M72</f>
        <v>0</v>
      </c>
      <c r="N71" s="8">
        <f>H71-J71</f>
        <v>109000</v>
      </c>
      <c r="O71" s="8">
        <v>0</v>
      </c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</row>
    <row r="72" spans="1:15" s="83" customFormat="1" ht="21.75" customHeight="1">
      <c r="A72" s="5" t="s">
        <v>14</v>
      </c>
      <c r="B72" s="6">
        <v>951</v>
      </c>
      <c r="C72" s="6" t="s">
        <v>34</v>
      </c>
      <c r="D72" s="7" t="s">
        <v>115</v>
      </c>
      <c r="E72" s="7">
        <v>244</v>
      </c>
      <c r="F72" s="7">
        <v>220</v>
      </c>
      <c r="G72" s="7" t="s">
        <v>1</v>
      </c>
      <c r="H72" s="8">
        <f>H73+H74</f>
        <v>109000</v>
      </c>
      <c r="I72" s="8">
        <f>I73+I74</f>
        <v>0</v>
      </c>
      <c r="J72" s="8">
        <f>J73+J74</f>
        <v>0</v>
      </c>
      <c r="K72" s="8">
        <f>K73</f>
        <v>0</v>
      </c>
      <c r="L72" s="8">
        <f>L73</f>
        <v>0</v>
      </c>
      <c r="M72" s="8">
        <f>M73+M74</f>
        <v>0</v>
      </c>
      <c r="N72" s="8">
        <f>H72-J72</f>
        <v>109000</v>
      </c>
      <c r="O72" s="8">
        <v>0</v>
      </c>
    </row>
    <row r="73" spans="1:15" s="83" customFormat="1" ht="23.25" customHeight="1">
      <c r="A73" s="5" t="s">
        <v>17</v>
      </c>
      <c r="B73" s="6">
        <v>951</v>
      </c>
      <c r="C73" s="6" t="s">
        <v>34</v>
      </c>
      <c r="D73" s="7" t="s">
        <v>115</v>
      </c>
      <c r="E73" s="7">
        <v>244</v>
      </c>
      <c r="F73" s="7">
        <v>226</v>
      </c>
      <c r="G73" s="7">
        <v>100</v>
      </c>
      <c r="H73" s="8">
        <v>34000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>H73-J73</f>
        <v>34000</v>
      </c>
      <c r="O73" s="8">
        <v>0</v>
      </c>
    </row>
    <row r="74" spans="1:15" s="83" customFormat="1" ht="23.25" customHeight="1">
      <c r="A74" s="5" t="s">
        <v>17</v>
      </c>
      <c r="B74" s="6">
        <v>951</v>
      </c>
      <c r="C74" s="6" t="s">
        <v>34</v>
      </c>
      <c r="D74" s="7" t="s">
        <v>115</v>
      </c>
      <c r="E74" s="7">
        <v>244</v>
      </c>
      <c r="F74" s="7">
        <v>226</v>
      </c>
      <c r="G74" s="7">
        <v>123</v>
      </c>
      <c r="H74" s="8">
        <v>75000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>H74-J74</f>
        <v>75000</v>
      </c>
      <c r="O74" s="8">
        <v>0</v>
      </c>
    </row>
    <row r="75" spans="1:254" s="68" customFormat="1" ht="21.75" customHeight="1">
      <c r="A75" s="1" t="s">
        <v>38</v>
      </c>
      <c r="B75" s="2">
        <v>951</v>
      </c>
      <c r="C75" s="2" t="s">
        <v>34</v>
      </c>
      <c r="D75" s="3" t="s">
        <v>117</v>
      </c>
      <c r="E75" s="3" t="s">
        <v>1</v>
      </c>
      <c r="F75" s="3" t="s">
        <v>1</v>
      </c>
      <c r="G75" s="3" t="s">
        <v>1</v>
      </c>
      <c r="H75" s="4">
        <f>H76+H85+H88</f>
        <v>345500</v>
      </c>
      <c r="I75" s="4">
        <f>I76+I85+I88</f>
        <v>305250</v>
      </c>
      <c r="J75" s="4">
        <f>J76+J85+J88</f>
        <v>305250</v>
      </c>
      <c r="K75" s="4">
        <f>K88+K76+K81+K85</f>
        <v>0</v>
      </c>
      <c r="L75" s="4">
        <f>L76+L85+L88</f>
        <v>0</v>
      </c>
      <c r="M75" s="4">
        <f>M76+M85+M88</f>
        <v>305250</v>
      </c>
      <c r="N75" s="4">
        <f t="shared" si="0"/>
        <v>40250</v>
      </c>
      <c r="O75" s="4">
        <v>0</v>
      </c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</row>
    <row r="76" spans="1:15" s="83" customFormat="1" ht="21.75" customHeight="1">
      <c r="A76" s="5" t="s">
        <v>14</v>
      </c>
      <c r="B76" s="6">
        <v>951</v>
      </c>
      <c r="C76" s="6" t="s">
        <v>34</v>
      </c>
      <c r="D76" s="7" t="s">
        <v>117</v>
      </c>
      <c r="E76" s="7">
        <v>244</v>
      </c>
      <c r="F76" s="7">
        <v>220</v>
      </c>
      <c r="G76" s="7" t="s">
        <v>1</v>
      </c>
      <c r="H76" s="8">
        <f>H77+H78</f>
        <v>166500</v>
      </c>
      <c r="I76" s="8">
        <f>I77+I78</f>
        <v>126250</v>
      </c>
      <c r="J76" s="8">
        <f>J77+J78</f>
        <v>126250</v>
      </c>
      <c r="K76" s="8">
        <f>K77+K78</f>
        <v>0</v>
      </c>
      <c r="L76" s="8">
        <f>L77+L78</f>
        <v>0</v>
      </c>
      <c r="M76" s="8">
        <f>M77+M78</f>
        <v>126250</v>
      </c>
      <c r="N76" s="8">
        <f t="shared" si="0"/>
        <v>40250</v>
      </c>
      <c r="O76" s="8">
        <v>0</v>
      </c>
    </row>
    <row r="77" spans="1:15" s="83" customFormat="1" ht="21.75" customHeight="1">
      <c r="A77" s="5" t="s">
        <v>17</v>
      </c>
      <c r="B77" s="6">
        <v>951</v>
      </c>
      <c r="C77" s="6" t="s">
        <v>34</v>
      </c>
      <c r="D77" s="7" t="s">
        <v>117</v>
      </c>
      <c r="E77" s="7">
        <v>244</v>
      </c>
      <c r="F77" s="7">
        <v>226</v>
      </c>
      <c r="G77" s="7">
        <v>100</v>
      </c>
      <c r="H77" s="8">
        <v>57500</v>
      </c>
      <c r="I77" s="8">
        <v>17250</v>
      </c>
      <c r="J77" s="8">
        <v>17250</v>
      </c>
      <c r="K77" s="8">
        <v>0</v>
      </c>
      <c r="L77" s="8">
        <v>0</v>
      </c>
      <c r="M77" s="8">
        <v>17250</v>
      </c>
      <c r="N77" s="8">
        <f>H77-J77</f>
        <v>40250</v>
      </c>
      <c r="O77" s="8">
        <v>0</v>
      </c>
    </row>
    <row r="78" spans="1:15" s="83" customFormat="1" ht="21.75" customHeight="1">
      <c r="A78" s="5" t="s">
        <v>17</v>
      </c>
      <c r="B78" s="6">
        <v>951</v>
      </c>
      <c r="C78" s="6" t="s">
        <v>34</v>
      </c>
      <c r="D78" s="7" t="s">
        <v>117</v>
      </c>
      <c r="E78" s="7">
        <v>244</v>
      </c>
      <c r="F78" s="7">
        <v>226</v>
      </c>
      <c r="G78" s="7">
        <v>123</v>
      </c>
      <c r="H78" s="8">
        <v>109000</v>
      </c>
      <c r="I78" s="8">
        <v>109000</v>
      </c>
      <c r="J78" s="8">
        <v>109000</v>
      </c>
      <c r="K78" s="8">
        <v>0</v>
      </c>
      <c r="L78" s="8">
        <v>0</v>
      </c>
      <c r="M78" s="8">
        <v>109000</v>
      </c>
      <c r="N78" s="8">
        <f t="shared" si="0"/>
        <v>0</v>
      </c>
      <c r="O78" s="8">
        <v>0</v>
      </c>
    </row>
    <row r="79" spans="1:15" s="83" customFormat="1" ht="22.5" customHeight="1" hidden="1">
      <c r="A79" s="5" t="s">
        <v>19</v>
      </c>
      <c r="B79" s="6">
        <v>951</v>
      </c>
      <c r="C79" s="6" t="s">
        <v>34</v>
      </c>
      <c r="D79" s="7" t="s">
        <v>117</v>
      </c>
      <c r="E79" s="7" t="s">
        <v>16</v>
      </c>
      <c r="F79" s="7" t="s">
        <v>20</v>
      </c>
      <c r="G79" s="7" t="s">
        <v>1</v>
      </c>
      <c r="H79" s="8">
        <f aca="true" t="shared" si="17" ref="H79:M79">H80</f>
        <v>0</v>
      </c>
      <c r="I79" s="8">
        <f t="shared" si="17"/>
        <v>0</v>
      </c>
      <c r="J79" s="8">
        <f t="shared" si="17"/>
        <v>0</v>
      </c>
      <c r="K79" s="8">
        <f t="shared" si="17"/>
        <v>0</v>
      </c>
      <c r="L79" s="8">
        <f t="shared" si="17"/>
        <v>0</v>
      </c>
      <c r="M79" s="8">
        <f t="shared" si="17"/>
        <v>0</v>
      </c>
      <c r="N79" s="8">
        <f aca="true" t="shared" si="18" ref="N79:N159">H79-J79</f>
        <v>0</v>
      </c>
      <c r="O79" s="8">
        <v>0</v>
      </c>
    </row>
    <row r="80" spans="1:15" s="83" customFormat="1" ht="21.75" customHeight="1" hidden="1">
      <c r="A80" s="5" t="s">
        <v>17</v>
      </c>
      <c r="B80" s="6">
        <v>951</v>
      </c>
      <c r="C80" s="6" t="s">
        <v>34</v>
      </c>
      <c r="D80" s="7" t="s">
        <v>117</v>
      </c>
      <c r="E80" s="7">
        <v>244</v>
      </c>
      <c r="F80" s="7">
        <v>340</v>
      </c>
      <c r="G80" s="7" t="s">
        <v>8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18"/>
        <v>0</v>
      </c>
      <c r="O80" s="8">
        <v>0</v>
      </c>
    </row>
    <row r="81" spans="1:15" s="83" customFormat="1" ht="21.75" customHeight="1" hidden="1">
      <c r="A81" s="5" t="s">
        <v>26</v>
      </c>
      <c r="B81" s="6">
        <v>951</v>
      </c>
      <c r="C81" s="6" t="s">
        <v>34</v>
      </c>
      <c r="D81" s="7" t="s">
        <v>117</v>
      </c>
      <c r="E81" s="7">
        <v>244</v>
      </c>
      <c r="F81" s="7" t="s">
        <v>27</v>
      </c>
      <c r="G81" s="7" t="s">
        <v>1</v>
      </c>
      <c r="H81" s="8">
        <f>H82</f>
        <v>0</v>
      </c>
      <c r="I81" s="8"/>
      <c r="J81" s="8"/>
      <c r="K81" s="8">
        <f>K82</f>
        <v>0</v>
      </c>
      <c r="L81" s="8">
        <f>L82</f>
        <v>0</v>
      </c>
      <c r="M81" s="8"/>
      <c r="N81" s="8">
        <f t="shared" si="18"/>
        <v>0</v>
      </c>
      <c r="O81" s="8">
        <v>0</v>
      </c>
    </row>
    <row r="82" spans="1:15" s="83" customFormat="1" ht="21.75" customHeight="1" hidden="1">
      <c r="A82" s="5" t="s">
        <v>26</v>
      </c>
      <c r="B82" s="6">
        <v>951</v>
      </c>
      <c r="C82" s="6" t="s">
        <v>34</v>
      </c>
      <c r="D82" s="7" t="s">
        <v>117</v>
      </c>
      <c r="E82" s="7">
        <v>244</v>
      </c>
      <c r="F82" s="7" t="s">
        <v>27</v>
      </c>
      <c r="G82" s="7" t="s">
        <v>8</v>
      </c>
      <c r="H82" s="8">
        <v>0</v>
      </c>
      <c r="I82" s="8"/>
      <c r="J82" s="8"/>
      <c r="K82" s="8"/>
      <c r="L82" s="8"/>
      <c r="M82" s="8"/>
      <c r="N82" s="8">
        <f t="shared" si="18"/>
        <v>0</v>
      </c>
      <c r="O82" s="8">
        <v>0</v>
      </c>
    </row>
    <row r="83" spans="1:15" s="83" customFormat="1" ht="21.75" customHeight="1" hidden="1">
      <c r="A83" s="5" t="s">
        <v>26</v>
      </c>
      <c r="B83" s="6">
        <v>951</v>
      </c>
      <c r="C83" s="6" t="s">
        <v>34</v>
      </c>
      <c r="D83" s="7" t="s">
        <v>117</v>
      </c>
      <c r="E83" s="7">
        <v>831</v>
      </c>
      <c r="F83" s="7" t="s">
        <v>27</v>
      </c>
      <c r="G83" s="7" t="s">
        <v>1</v>
      </c>
      <c r="H83" s="8">
        <f aca="true" t="shared" si="19" ref="H83:M83">H84</f>
        <v>0</v>
      </c>
      <c r="I83" s="8">
        <f t="shared" si="19"/>
        <v>0</v>
      </c>
      <c r="J83" s="8">
        <f t="shared" si="19"/>
        <v>0</v>
      </c>
      <c r="K83" s="8">
        <f t="shared" si="19"/>
        <v>0</v>
      </c>
      <c r="L83" s="8">
        <f t="shared" si="19"/>
        <v>0</v>
      </c>
      <c r="M83" s="8">
        <f t="shared" si="19"/>
        <v>0</v>
      </c>
      <c r="N83" s="8">
        <f t="shared" si="18"/>
        <v>0</v>
      </c>
      <c r="O83" s="8">
        <v>0</v>
      </c>
    </row>
    <row r="84" spans="1:15" s="83" customFormat="1" ht="21.75" customHeight="1" hidden="1">
      <c r="A84" s="5" t="s">
        <v>26</v>
      </c>
      <c r="B84" s="6">
        <v>951</v>
      </c>
      <c r="C84" s="6" t="s">
        <v>34</v>
      </c>
      <c r="D84" s="7" t="s">
        <v>117</v>
      </c>
      <c r="E84" s="7">
        <v>831</v>
      </c>
      <c r="F84" s="7" t="s">
        <v>27</v>
      </c>
      <c r="G84" s="7" t="s">
        <v>8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f t="shared" si="18"/>
        <v>0</v>
      </c>
      <c r="O84" s="8">
        <v>0</v>
      </c>
    </row>
    <row r="85" spans="1:15" s="83" customFormat="1" ht="21.75" customHeight="1">
      <c r="A85" s="5" t="s">
        <v>26</v>
      </c>
      <c r="B85" s="6">
        <v>951</v>
      </c>
      <c r="C85" s="6" t="s">
        <v>34</v>
      </c>
      <c r="D85" s="7" t="s">
        <v>117</v>
      </c>
      <c r="E85" s="7">
        <v>852</v>
      </c>
      <c r="F85" s="7" t="s">
        <v>27</v>
      </c>
      <c r="G85" s="7" t="s">
        <v>1</v>
      </c>
      <c r="H85" s="8">
        <f>H86+H87</f>
        <v>9000</v>
      </c>
      <c r="I85" s="8">
        <f>I86+I87</f>
        <v>9000</v>
      </c>
      <c r="J85" s="8">
        <f>J86+J87</f>
        <v>9000</v>
      </c>
      <c r="K85" s="8">
        <f>K87</f>
        <v>0</v>
      </c>
      <c r="L85" s="8">
        <f>L87</f>
        <v>0</v>
      </c>
      <c r="M85" s="8">
        <f>M86+M87</f>
        <v>9000</v>
      </c>
      <c r="N85" s="8">
        <f t="shared" si="18"/>
        <v>0</v>
      </c>
      <c r="O85" s="8">
        <v>0</v>
      </c>
    </row>
    <row r="86" spans="1:15" s="83" customFormat="1" ht="21.75" customHeight="1">
      <c r="A86" s="5" t="s">
        <v>435</v>
      </c>
      <c r="B86" s="6">
        <v>951</v>
      </c>
      <c r="C86" s="6" t="s">
        <v>34</v>
      </c>
      <c r="D86" s="7" t="s">
        <v>117</v>
      </c>
      <c r="E86" s="7">
        <v>852</v>
      </c>
      <c r="F86" s="7">
        <v>291</v>
      </c>
      <c r="G86" s="7">
        <v>100</v>
      </c>
      <c r="H86" s="8">
        <v>6000</v>
      </c>
      <c r="I86" s="8">
        <v>6000</v>
      </c>
      <c r="J86" s="8">
        <v>6000</v>
      </c>
      <c r="K86" s="8">
        <v>0</v>
      </c>
      <c r="L86" s="8">
        <v>0</v>
      </c>
      <c r="M86" s="8">
        <v>6000</v>
      </c>
      <c r="N86" s="8">
        <f>H86-J86</f>
        <v>0</v>
      </c>
      <c r="O86" s="8">
        <v>0</v>
      </c>
    </row>
    <row r="87" spans="1:15" s="83" customFormat="1" ht="21.75" customHeight="1">
      <c r="A87" s="5" t="s">
        <v>435</v>
      </c>
      <c r="B87" s="6">
        <v>951</v>
      </c>
      <c r="C87" s="6" t="s">
        <v>34</v>
      </c>
      <c r="D87" s="7" t="s">
        <v>117</v>
      </c>
      <c r="E87" s="7">
        <v>852</v>
      </c>
      <c r="F87" s="7">
        <v>291</v>
      </c>
      <c r="G87" s="7">
        <v>123</v>
      </c>
      <c r="H87" s="8">
        <v>3000</v>
      </c>
      <c r="I87" s="8">
        <v>3000</v>
      </c>
      <c r="J87" s="8">
        <v>3000</v>
      </c>
      <c r="K87" s="8">
        <v>0</v>
      </c>
      <c r="L87" s="8">
        <v>0</v>
      </c>
      <c r="M87" s="8">
        <v>3000</v>
      </c>
      <c r="N87" s="8">
        <f t="shared" si="18"/>
        <v>0</v>
      </c>
      <c r="O87" s="8">
        <v>0</v>
      </c>
    </row>
    <row r="88" spans="1:15" s="83" customFormat="1" ht="18.75" customHeight="1">
      <c r="A88" s="5" t="s">
        <v>26</v>
      </c>
      <c r="B88" s="6">
        <v>951</v>
      </c>
      <c r="C88" s="6" t="s">
        <v>34</v>
      </c>
      <c r="D88" s="7" t="s">
        <v>117</v>
      </c>
      <c r="E88" s="7">
        <v>853</v>
      </c>
      <c r="F88" s="7">
        <v>290</v>
      </c>
      <c r="G88" s="7" t="s">
        <v>1</v>
      </c>
      <c r="H88" s="8">
        <f>H89+H90</f>
        <v>170000</v>
      </c>
      <c r="I88" s="8">
        <f>I89+I90</f>
        <v>170000</v>
      </c>
      <c r="J88" s="8">
        <f>J89+J90</f>
        <v>170000</v>
      </c>
      <c r="K88" s="8">
        <f>K89</f>
        <v>0</v>
      </c>
      <c r="L88" s="8">
        <f>L89</f>
        <v>0</v>
      </c>
      <c r="M88" s="8">
        <f>M89+M90</f>
        <v>170000</v>
      </c>
      <c r="N88" s="8">
        <f t="shared" si="18"/>
        <v>0</v>
      </c>
      <c r="O88" s="8">
        <v>0</v>
      </c>
    </row>
    <row r="89" spans="1:15" s="83" customFormat="1" ht="22.5" customHeight="1">
      <c r="A89" s="5" t="s">
        <v>436</v>
      </c>
      <c r="B89" s="6">
        <v>951</v>
      </c>
      <c r="C89" s="6" t="s">
        <v>34</v>
      </c>
      <c r="D89" s="7" t="s">
        <v>117</v>
      </c>
      <c r="E89" s="7">
        <v>853</v>
      </c>
      <c r="F89" s="7">
        <v>297</v>
      </c>
      <c r="G89" s="7">
        <v>100</v>
      </c>
      <c r="H89" s="8">
        <v>170000</v>
      </c>
      <c r="I89" s="8">
        <v>170000</v>
      </c>
      <c r="J89" s="8">
        <v>170000</v>
      </c>
      <c r="K89" s="8">
        <v>0</v>
      </c>
      <c r="L89" s="8">
        <v>0</v>
      </c>
      <c r="M89" s="8">
        <v>170000</v>
      </c>
      <c r="N89" s="8">
        <f t="shared" si="18"/>
        <v>0</v>
      </c>
      <c r="O89" s="8">
        <v>0</v>
      </c>
    </row>
    <row r="90" spans="1:15" s="83" customFormat="1" ht="22.5" customHeight="1" hidden="1">
      <c r="A90" s="5" t="s">
        <v>436</v>
      </c>
      <c r="B90" s="6">
        <v>951</v>
      </c>
      <c r="C90" s="6" t="s">
        <v>34</v>
      </c>
      <c r="D90" s="7" t="s">
        <v>117</v>
      </c>
      <c r="E90" s="7">
        <v>853</v>
      </c>
      <c r="F90" s="7">
        <v>297</v>
      </c>
      <c r="G90" s="7">
        <v>123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f>H90-J90</f>
        <v>0</v>
      </c>
      <c r="O90" s="8">
        <v>0</v>
      </c>
    </row>
    <row r="91" spans="1:254" s="68" customFormat="1" ht="47.25" customHeight="1" hidden="1">
      <c r="A91" s="1" t="s">
        <v>417</v>
      </c>
      <c r="B91" s="2">
        <v>951</v>
      </c>
      <c r="C91" s="2" t="s">
        <v>34</v>
      </c>
      <c r="D91" s="3" t="s">
        <v>107</v>
      </c>
      <c r="E91" s="3" t="s">
        <v>1</v>
      </c>
      <c r="F91" s="3" t="s">
        <v>1</v>
      </c>
      <c r="G91" s="3" t="s">
        <v>1</v>
      </c>
      <c r="H91" s="4">
        <f>H93</f>
        <v>0</v>
      </c>
      <c r="I91" s="4">
        <f>I93</f>
        <v>0</v>
      </c>
      <c r="J91" s="4">
        <f>J93</f>
        <v>0</v>
      </c>
      <c r="K91" s="4">
        <f>K92</f>
        <v>0</v>
      </c>
      <c r="L91" s="4">
        <f>L93</f>
        <v>0</v>
      </c>
      <c r="M91" s="4">
        <f>M93</f>
        <v>0</v>
      </c>
      <c r="N91" s="4">
        <f t="shared" si="18"/>
        <v>0</v>
      </c>
      <c r="O91" s="4">
        <v>0</v>
      </c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</row>
    <row r="92" spans="1:15" s="83" customFormat="1" ht="21.75" customHeight="1" hidden="1">
      <c r="A92" s="5" t="s">
        <v>28</v>
      </c>
      <c r="B92" s="6">
        <v>951</v>
      </c>
      <c r="C92" s="6" t="s">
        <v>34</v>
      </c>
      <c r="D92" s="7" t="s">
        <v>107</v>
      </c>
      <c r="E92" s="7">
        <v>540</v>
      </c>
      <c r="F92" s="7">
        <v>250</v>
      </c>
      <c r="G92" s="7" t="s">
        <v>1</v>
      </c>
      <c r="H92" s="8">
        <f aca="true" t="shared" si="20" ref="H92:M92">H93</f>
        <v>0</v>
      </c>
      <c r="I92" s="8">
        <f t="shared" si="20"/>
        <v>0</v>
      </c>
      <c r="J92" s="8">
        <f t="shared" si="20"/>
        <v>0</v>
      </c>
      <c r="K92" s="8">
        <f t="shared" si="20"/>
        <v>0</v>
      </c>
      <c r="L92" s="8">
        <f t="shared" si="20"/>
        <v>0</v>
      </c>
      <c r="M92" s="8">
        <f t="shared" si="20"/>
        <v>0</v>
      </c>
      <c r="N92" s="8">
        <f t="shared" si="18"/>
        <v>0</v>
      </c>
      <c r="O92" s="8">
        <v>0</v>
      </c>
    </row>
    <row r="93" spans="1:15" s="83" customFormat="1" ht="36.75" customHeight="1" hidden="1">
      <c r="A93" s="5" t="s">
        <v>31</v>
      </c>
      <c r="B93" s="6">
        <v>951</v>
      </c>
      <c r="C93" s="6" t="s">
        <v>34</v>
      </c>
      <c r="D93" s="7" t="s">
        <v>107</v>
      </c>
      <c r="E93" s="7">
        <v>540</v>
      </c>
      <c r="F93" s="7">
        <v>251</v>
      </c>
      <c r="G93" s="7">
        <v>100</v>
      </c>
      <c r="H93" s="8">
        <v>0</v>
      </c>
      <c r="I93" s="8">
        <v>0</v>
      </c>
      <c r="J93" s="8">
        <v>0</v>
      </c>
      <c r="K93" s="8">
        <f>K97</f>
        <v>0</v>
      </c>
      <c r="L93" s="8">
        <f>L97</f>
        <v>0</v>
      </c>
      <c r="M93" s="8">
        <v>0</v>
      </c>
      <c r="N93" s="8">
        <f t="shared" si="18"/>
        <v>0</v>
      </c>
      <c r="O93" s="8">
        <v>0</v>
      </c>
    </row>
    <row r="94" spans="1:254" s="68" customFormat="1" ht="62.25" customHeight="1" hidden="1">
      <c r="A94" s="1" t="s">
        <v>130</v>
      </c>
      <c r="B94" s="2">
        <v>951</v>
      </c>
      <c r="C94" s="2" t="s">
        <v>34</v>
      </c>
      <c r="D94" s="3" t="s">
        <v>129</v>
      </c>
      <c r="E94" s="3" t="s">
        <v>1</v>
      </c>
      <c r="F94" s="3" t="s">
        <v>1</v>
      </c>
      <c r="G94" s="3" t="s">
        <v>1</v>
      </c>
      <c r="H94" s="4">
        <f>H96</f>
        <v>0</v>
      </c>
      <c r="I94" s="4">
        <f>I96</f>
        <v>0</v>
      </c>
      <c r="J94" s="4">
        <f>J96</f>
        <v>0</v>
      </c>
      <c r="K94" s="4">
        <f>K95</f>
        <v>0</v>
      </c>
      <c r="L94" s="4">
        <f>L96</f>
        <v>0</v>
      </c>
      <c r="M94" s="4">
        <f>M96</f>
        <v>0</v>
      </c>
      <c r="N94" s="4">
        <f>H94-J94</f>
        <v>0</v>
      </c>
      <c r="O94" s="4">
        <v>0</v>
      </c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</row>
    <row r="95" spans="1:15" s="83" customFormat="1" ht="21.75" customHeight="1" hidden="1">
      <c r="A95" s="5" t="s">
        <v>28</v>
      </c>
      <c r="B95" s="6">
        <v>951</v>
      </c>
      <c r="C95" s="6" t="s">
        <v>34</v>
      </c>
      <c r="D95" s="7" t="s">
        <v>129</v>
      </c>
      <c r="E95" s="7">
        <v>540</v>
      </c>
      <c r="F95" s="7">
        <v>250</v>
      </c>
      <c r="G95" s="7" t="s">
        <v>1</v>
      </c>
      <c r="H95" s="8">
        <f aca="true" t="shared" si="21" ref="H95:M95">H96</f>
        <v>0</v>
      </c>
      <c r="I95" s="8">
        <f t="shared" si="21"/>
        <v>0</v>
      </c>
      <c r="J95" s="8">
        <f t="shared" si="21"/>
        <v>0</v>
      </c>
      <c r="K95" s="8">
        <f t="shared" si="21"/>
        <v>0</v>
      </c>
      <c r="L95" s="8">
        <f t="shared" si="21"/>
        <v>0</v>
      </c>
      <c r="M95" s="8">
        <f t="shared" si="21"/>
        <v>0</v>
      </c>
      <c r="N95" s="8">
        <f>H95-J95</f>
        <v>0</v>
      </c>
      <c r="O95" s="8">
        <v>0</v>
      </c>
    </row>
    <row r="96" spans="1:15" s="83" customFormat="1" ht="36.75" customHeight="1" hidden="1">
      <c r="A96" s="5" t="s">
        <v>31</v>
      </c>
      <c r="B96" s="6">
        <v>951</v>
      </c>
      <c r="C96" s="6" t="s">
        <v>34</v>
      </c>
      <c r="D96" s="7" t="s">
        <v>129</v>
      </c>
      <c r="E96" s="7">
        <v>540</v>
      </c>
      <c r="F96" s="7">
        <v>251</v>
      </c>
      <c r="G96" s="7">
        <v>100</v>
      </c>
      <c r="H96" s="8">
        <v>0</v>
      </c>
      <c r="I96" s="8">
        <v>0</v>
      </c>
      <c r="J96" s="8">
        <v>0</v>
      </c>
      <c r="K96" s="8">
        <f>K101</f>
        <v>0</v>
      </c>
      <c r="L96" s="8">
        <f>L101</f>
        <v>0</v>
      </c>
      <c r="M96" s="8">
        <v>0</v>
      </c>
      <c r="N96" s="8">
        <f>H96-J96</f>
        <v>0</v>
      </c>
      <c r="O96" s="8">
        <v>0</v>
      </c>
    </row>
    <row r="97" spans="1:254" s="68" customFormat="1" ht="45.75" customHeight="1">
      <c r="A97" s="1" t="s">
        <v>39</v>
      </c>
      <c r="B97" s="2">
        <v>951</v>
      </c>
      <c r="C97" s="2" t="s">
        <v>40</v>
      </c>
      <c r="D97" s="3" t="s">
        <v>120</v>
      </c>
      <c r="E97" s="3" t="s">
        <v>1</v>
      </c>
      <c r="F97" s="3" t="s">
        <v>1</v>
      </c>
      <c r="G97" s="3" t="s">
        <v>1</v>
      </c>
      <c r="H97" s="4">
        <f>H98+H102+H106</f>
        <v>240200</v>
      </c>
      <c r="I97" s="4">
        <f>I98+I102+I106</f>
        <v>162455.97</v>
      </c>
      <c r="J97" s="4">
        <f>J98+J102+J106</f>
        <v>162455.97</v>
      </c>
      <c r="K97" s="4">
        <f>K98+K102+K106</f>
        <v>0</v>
      </c>
      <c r="L97" s="4">
        <f>L98+L102+L106</f>
        <v>0</v>
      </c>
      <c r="M97" s="4">
        <f>M98+M102+M106</f>
        <v>162455.97</v>
      </c>
      <c r="N97" s="4">
        <f t="shared" si="18"/>
        <v>77744.03</v>
      </c>
      <c r="O97" s="4">
        <v>0</v>
      </c>
      <c r="P97" s="84"/>
      <c r="Q97" s="84"/>
      <c r="R97" s="109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/>
      <c r="HF97" s="84"/>
      <c r="HG97" s="84"/>
      <c r="HH97" s="84"/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/>
      <c r="IM97" s="84"/>
      <c r="IN97" s="84"/>
      <c r="IO97" s="84"/>
      <c r="IP97" s="84"/>
      <c r="IQ97" s="84"/>
      <c r="IR97" s="84"/>
      <c r="IS97" s="84"/>
      <c r="IT97" s="84"/>
    </row>
    <row r="98" spans="1:15" s="83" customFormat="1" ht="21.75" customHeight="1">
      <c r="A98" s="5" t="s">
        <v>3</v>
      </c>
      <c r="B98" s="6">
        <v>951</v>
      </c>
      <c r="C98" s="6" t="s">
        <v>40</v>
      </c>
      <c r="D98" s="7" t="s">
        <v>120</v>
      </c>
      <c r="E98" s="7">
        <v>120</v>
      </c>
      <c r="F98" s="7" t="s">
        <v>4</v>
      </c>
      <c r="G98" s="7" t="s">
        <v>1</v>
      </c>
      <c r="H98" s="8">
        <f>H99+H100+H101</f>
        <v>226100</v>
      </c>
      <c r="I98" s="8">
        <f>I99+I100+I101</f>
        <v>148655.97</v>
      </c>
      <c r="J98" s="8">
        <f>J99+J100+J101</f>
        <v>148655.97</v>
      </c>
      <c r="K98" s="8">
        <f>K99+K101</f>
        <v>0</v>
      </c>
      <c r="L98" s="8">
        <f>L99+L101</f>
        <v>0</v>
      </c>
      <c r="M98" s="8">
        <f>M99+M100+M101</f>
        <v>148655.97</v>
      </c>
      <c r="N98" s="8">
        <f t="shared" si="18"/>
        <v>77444.03</v>
      </c>
      <c r="O98" s="8">
        <v>0</v>
      </c>
    </row>
    <row r="99" spans="1:15" s="83" customFormat="1" ht="21" customHeight="1">
      <c r="A99" s="5" t="s">
        <v>6</v>
      </c>
      <c r="B99" s="6">
        <v>951</v>
      </c>
      <c r="C99" s="6" t="s">
        <v>40</v>
      </c>
      <c r="D99" s="7" t="s">
        <v>120</v>
      </c>
      <c r="E99" s="7" t="s">
        <v>5</v>
      </c>
      <c r="F99" s="7" t="s">
        <v>7</v>
      </c>
      <c r="G99" s="7">
        <v>415</v>
      </c>
      <c r="H99" s="8">
        <v>170200</v>
      </c>
      <c r="I99" s="8">
        <v>112368.58</v>
      </c>
      <c r="J99" s="8">
        <v>112368.58</v>
      </c>
      <c r="K99" s="8">
        <v>0</v>
      </c>
      <c r="L99" s="8">
        <v>0</v>
      </c>
      <c r="M99" s="8">
        <v>112368.58</v>
      </c>
      <c r="N99" s="8">
        <f t="shared" si="18"/>
        <v>57831.42</v>
      </c>
      <c r="O99" s="8">
        <v>0</v>
      </c>
    </row>
    <row r="100" spans="1:15" s="83" customFormat="1" ht="21" customHeight="1">
      <c r="A100" s="5" t="s">
        <v>6</v>
      </c>
      <c r="B100" s="6">
        <v>951</v>
      </c>
      <c r="C100" s="6" t="s">
        <v>40</v>
      </c>
      <c r="D100" s="7" t="s">
        <v>120</v>
      </c>
      <c r="E100" s="7" t="s">
        <v>5</v>
      </c>
      <c r="F100" s="7">
        <v>266</v>
      </c>
      <c r="G100" s="7">
        <v>415</v>
      </c>
      <c r="H100" s="8">
        <v>3400</v>
      </c>
      <c r="I100" s="8">
        <v>3380.94</v>
      </c>
      <c r="J100" s="8">
        <v>3380.94</v>
      </c>
      <c r="K100" s="8">
        <v>0</v>
      </c>
      <c r="L100" s="8">
        <v>0</v>
      </c>
      <c r="M100" s="8">
        <v>3380.94</v>
      </c>
      <c r="N100" s="8">
        <f>H100-J100</f>
        <v>19.059999999999945</v>
      </c>
      <c r="O100" s="8">
        <v>0</v>
      </c>
    </row>
    <row r="101" spans="1:15" s="83" customFormat="1" ht="19.5" customHeight="1">
      <c r="A101" s="5" t="s">
        <v>9</v>
      </c>
      <c r="B101" s="6">
        <v>951</v>
      </c>
      <c r="C101" s="6" t="s">
        <v>40</v>
      </c>
      <c r="D101" s="7" t="s">
        <v>120</v>
      </c>
      <c r="E101" s="7" t="s">
        <v>320</v>
      </c>
      <c r="F101" s="7" t="s">
        <v>10</v>
      </c>
      <c r="G101" s="7">
        <v>415</v>
      </c>
      <c r="H101" s="8">
        <v>52500</v>
      </c>
      <c r="I101" s="8">
        <v>32906.45</v>
      </c>
      <c r="J101" s="8">
        <v>32906.45</v>
      </c>
      <c r="K101" s="8">
        <v>0</v>
      </c>
      <c r="L101" s="8">
        <v>0</v>
      </c>
      <c r="M101" s="8">
        <v>32906.45</v>
      </c>
      <c r="N101" s="8">
        <f t="shared" si="18"/>
        <v>19593.550000000003</v>
      </c>
      <c r="O101" s="8">
        <v>0</v>
      </c>
    </row>
    <row r="102" spans="1:15" s="83" customFormat="1" ht="20.25" customHeight="1">
      <c r="A102" s="5" t="s">
        <v>14</v>
      </c>
      <c r="B102" s="6">
        <v>951</v>
      </c>
      <c r="C102" s="6" t="s">
        <v>40</v>
      </c>
      <c r="D102" s="7" t="s">
        <v>120</v>
      </c>
      <c r="E102" s="7" t="s">
        <v>16</v>
      </c>
      <c r="F102" s="7">
        <v>220</v>
      </c>
      <c r="G102" s="7" t="s">
        <v>1</v>
      </c>
      <c r="H102" s="8">
        <f>H103+H104+H105</f>
        <v>13800</v>
      </c>
      <c r="I102" s="8">
        <f>I103+I104+I105</f>
        <v>13800</v>
      </c>
      <c r="J102" s="8">
        <f>J103+J104+J105</f>
        <v>13800</v>
      </c>
      <c r="K102" s="8">
        <f>K104</f>
        <v>0</v>
      </c>
      <c r="L102" s="8">
        <f>L104</f>
        <v>0</v>
      </c>
      <c r="M102" s="8">
        <f>M103+M104+M105</f>
        <v>13800</v>
      </c>
      <c r="N102" s="8">
        <f t="shared" si="18"/>
        <v>0</v>
      </c>
      <c r="O102" s="8">
        <v>0</v>
      </c>
    </row>
    <row r="103" spans="1:15" s="83" customFormat="1" ht="21" customHeight="1">
      <c r="A103" s="5" t="s">
        <v>22</v>
      </c>
      <c r="B103" s="6">
        <v>951</v>
      </c>
      <c r="C103" s="6" t="s">
        <v>40</v>
      </c>
      <c r="D103" s="7" t="s">
        <v>120</v>
      </c>
      <c r="E103" s="7" t="s">
        <v>16</v>
      </c>
      <c r="F103" s="7">
        <v>221</v>
      </c>
      <c r="G103" s="7">
        <v>415</v>
      </c>
      <c r="H103" s="8">
        <v>3000</v>
      </c>
      <c r="I103" s="8">
        <v>3000</v>
      </c>
      <c r="J103" s="8">
        <v>3000</v>
      </c>
      <c r="K103" s="8">
        <v>0</v>
      </c>
      <c r="L103" s="8">
        <v>0</v>
      </c>
      <c r="M103" s="8">
        <v>3000</v>
      </c>
      <c r="N103" s="8">
        <f>H103-J103</f>
        <v>0</v>
      </c>
      <c r="O103" s="8">
        <v>0</v>
      </c>
    </row>
    <row r="104" spans="1:15" s="83" customFormat="1" ht="21" customHeight="1">
      <c r="A104" s="5" t="s">
        <v>414</v>
      </c>
      <c r="B104" s="6">
        <v>951</v>
      </c>
      <c r="C104" s="6" t="s">
        <v>40</v>
      </c>
      <c r="D104" s="7" t="s">
        <v>120</v>
      </c>
      <c r="E104" s="7" t="s">
        <v>16</v>
      </c>
      <c r="F104" s="7">
        <v>225</v>
      </c>
      <c r="G104" s="7">
        <v>415</v>
      </c>
      <c r="H104" s="8">
        <v>6900</v>
      </c>
      <c r="I104" s="8">
        <v>6900</v>
      </c>
      <c r="J104" s="8">
        <v>6900</v>
      </c>
      <c r="K104" s="8">
        <v>0</v>
      </c>
      <c r="L104" s="8">
        <v>0</v>
      </c>
      <c r="M104" s="8">
        <v>6900</v>
      </c>
      <c r="N104" s="8">
        <f>H104-J104</f>
        <v>0</v>
      </c>
      <c r="O104" s="8">
        <v>0</v>
      </c>
    </row>
    <row r="105" spans="1:15" s="83" customFormat="1" ht="21" customHeight="1">
      <c r="A105" s="5" t="s">
        <v>17</v>
      </c>
      <c r="B105" s="6">
        <v>951</v>
      </c>
      <c r="C105" s="6" t="s">
        <v>40</v>
      </c>
      <c r="D105" s="7" t="s">
        <v>120</v>
      </c>
      <c r="E105" s="7" t="s">
        <v>16</v>
      </c>
      <c r="F105" s="7">
        <v>226</v>
      </c>
      <c r="G105" s="7">
        <v>415</v>
      </c>
      <c r="H105" s="8">
        <v>3900</v>
      </c>
      <c r="I105" s="8">
        <v>3900</v>
      </c>
      <c r="J105" s="8">
        <v>3900</v>
      </c>
      <c r="K105" s="8">
        <v>0</v>
      </c>
      <c r="L105" s="8">
        <v>0</v>
      </c>
      <c r="M105" s="8">
        <v>3900</v>
      </c>
      <c r="N105" s="8">
        <f>H105-J105</f>
        <v>0</v>
      </c>
      <c r="O105" s="8">
        <v>0</v>
      </c>
    </row>
    <row r="106" spans="1:15" s="83" customFormat="1" ht="22.5" customHeight="1">
      <c r="A106" s="5" t="s">
        <v>19</v>
      </c>
      <c r="B106" s="6">
        <v>951</v>
      </c>
      <c r="C106" s="6" t="s">
        <v>40</v>
      </c>
      <c r="D106" s="7" t="s">
        <v>120</v>
      </c>
      <c r="E106" s="7" t="s">
        <v>16</v>
      </c>
      <c r="F106" s="7" t="s">
        <v>20</v>
      </c>
      <c r="G106" s="7"/>
      <c r="H106" s="8">
        <f aca="true" t="shared" si="22" ref="H106:M106">H107</f>
        <v>300</v>
      </c>
      <c r="I106" s="8">
        <f t="shared" si="22"/>
        <v>0</v>
      </c>
      <c r="J106" s="8">
        <f t="shared" si="22"/>
        <v>0</v>
      </c>
      <c r="K106" s="8">
        <f t="shared" si="22"/>
        <v>0</v>
      </c>
      <c r="L106" s="8">
        <f t="shared" si="22"/>
        <v>0</v>
      </c>
      <c r="M106" s="8">
        <f t="shared" si="22"/>
        <v>0</v>
      </c>
      <c r="N106" s="8">
        <f t="shared" si="18"/>
        <v>300</v>
      </c>
      <c r="O106" s="8">
        <v>0</v>
      </c>
    </row>
    <row r="107" spans="1:15" s="83" customFormat="1" ht="32.25" customHeight="1">
      <c r="A107" s="5" t="s">
        <v>433</v>
      </c>
      <c r="B107" s="6">
        <v>951</v>
      </c>
      <c r="C107" s="6" t="s">
        <v>40</v>
      </c>
      <c r="D107" s="7" t="s">
        <v>120</v>
      </c>
      <c r="E107" s="7" t="s">
        <v>16</v>
      </c>
      <c r="F107" s="7">
        <v>346</v>
      </c>
      <c r="G107" s="7">
        <v>415</v>
      </c>
      <c r="H107" s="8">
        <v>300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18"/>
        <v>300</v>
      </c>
      <c r="O107" s="8">
        <v>0</v>
      </c>
    </row>
    <row r="108" spans="1:254" s="68" customFormat="1" ht="27.75" customHeight="1" hidden="1">
      <c r="A108" s="1" t="s">
        <v>41</v>
      </c>
      <c r="B108" s="2">
        <v>951</v>
      </c>
      <c r="C108" s="2" t="s">
        <v>43</v>
      </c>
      <c r="D108" s="3" t="s">
        <v>42</v>
      </c>
      <c r="E108" s="3" t="s">
        <v>1</v>
      </c>
      <c r="F108" s="3" t="s">
        <v>1</v>
      </c>
      <c r="G108" s="3" t="s">
        <v>1</v>
      </c>
      <c r="H108" s="4">
        <f>H109</f>
        <v>0</v>
      </c>
      <c r="I108" s="4">
        <f aca="true" t="shared" si="23" ref="I108:M109">I109</f>
        <v>0</v>
      </c>
      <c r="J108" s="4">
        <f t="shared" si="23"/>
        <v>0</v>
      </c>
      <c r="K108" s="4">
        <f t="shared" si="23"/>
        <v>0</v>
      </c>
      <c r="L108" s="4">
        <f t="shared" si="23"/>
        <v>0</v>
      </c>
      <c r="M108" s="4">
        <f t="shared" si="23"/>
        <v>0</v>
      </c>
      <c r="N108" s="8">
        <f t="shared" si="18"/>
        <v>0</v>
      </c>
      <c r="O108" s="8">
        <v>0</v>
      </c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4"/>
      <c r="IS108" s="84"/>
      <c r="IT108" s="84"/>
    </row>
    <row r="109" spans="1:15" s="83" customFormat="1" ht="13.5" customHeight="1" hidden="1">
      <c r="A109" s="5" t="s">
        <v>14</v>
      </c>
      <c r="B109" s="6">
        <v>951</v>
      </c>
      <c r="C109" s="6" t="s">
        <v>43</v>
      </c>
      <c r="D109" s="7" t="s">
        <v>42</v>
      </c>
      <c r="E109" s="7" t="s">
        <v>16</v>
      </c>
      <c r="F109" s="7" t="s">
        <v>15</v>
      </c>
      <c r="G109" s="7" t="s">
        <v>1</v>
      </c>
      <c r="H109" s="8">
        <f>H110</f>
        <v>0</v>
      </c>
      <c r="I109" s="8">
        <f t="shared" si="23"/>
        <v>0</v>
      </c>
      <c r="J109" s="8">
        <f t="shared" si="23"/>
        <v>0</v>
      </c>
      <c r="K109" s="8">
        <f t="shared" si="23"/>
        <v>0</v>
      </c>
      <c r="L109" s="8">
        <f t="shared" si="23"/>
        <v>0</v>
      </c>
      <c r="M109" s="8">
        <f t="shared" si="23"/>
        <v>0</v>
      </c>
      <c r="N109" s="8">
        <f t="shared" si="18"/>
        <v>0</v>
      </c>
      <c r="O109" s="8">
        <v>0</v>
      </c>
    </row>
    <row r="110" spans="1:15" s="83" customFormat="1" ht="18" customHeight="1" hidden="1">
      <c r="A110" s="5" t="s">
        <v>17</v>
      </c>
      <c r="B110" s="6">
        <v>951</v>
      </c>
      <c r="C110" s="6" t="s">
        <v>43</v>
      </c>
      <c r="D110" s="7" t="s">
        <v>42</v>
      </c>
      <c r="E110" s="7" t="s">
        <v>16</v>
      </c>
      <c r="F110" s="7" t="s">
        <v>18</v>
      </c>
      <c r="G110" s="7" t="s">
        <v>8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f t="shared" si="18"/>
        <v>0</v>
      </c>
      <c r="O110" s="8">
        <v>0</v>
      </c>
    </row>
    <row r="111" spans="1:254" s="68" customFormat="1" ht="33.75" customHeight="1">
      <c r="A111" s="1" t="s">
        <v>41</v>
      </c>
      <c r="B111" s="2">
        <v>951</v>
      </c>
      <c r="C111" s="2" t="s">
        <v>43</v>
      </c>
      <c r="D111" s="3" t="s">
        <v>342</v>
      </c>
      <c r="E111" s="3" t="s">
        <v>1</v>
      </c>
      <c r="F111" s="3" t="s">
        <v>1</v>
      </c>
      <c r="G111" s="3" t="s">
        <v>1</v>
      </c>
      <c r="H111" s="4">
        <f>H112</f>
        <v>1000</v>
      </c>
      <c r="I111" s="4">
        <f aca="true" t="shared" si="24" ref="I111:M112">I112</f>
        <v>1000</v>
      </c>
      <c r="J111" s="4">
        <f t="shared" si="24"/>
        <v>1000</v>
      </c>
      <c r="K111" s="4">
        <f t="shared" si="24"/>
        <v>0</v>
      </c>
      <c r="L111" s="4">
        <f t="shared" si="24"/>
        <v>0</v>
      </c>
      <c r="M111" s="4">
        <f t="shared" si="24"/>
        <v>1000</v>
      </c>
      <c r="N111" s="4">
        <f t="shared" si="18"/>
        <v>0</v>
      </c>
      <c r="O111" s="4">
        <v>0</v>
      </c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  <c r="IS111" s="84"/>
      <c r="IT111" s="84"/>
    </row>
    <row r="112" spans="1:15" s="83" customFormat="1" ht="18" customHeight="1">
      <c r="A112" s="5" t="s">
        <v>14</v>
      </c>
      <c r="B112" s="6">
        <v>951</v>
      </c>
      <c r="C112" s="6" t="s">
        <v>43</v>
      </c>
      <c r="D112" s="7" t="s">
        <v>342</v>
      </c>
      <c r="E112" s="7" t="s">
        <v>16</v>
      </c>
      <c r="F112" s="7" t="s">
        <v>15</v>
      </c>
      <c r="G112" s="7" t="s">
        <v>1</v>
      </c>
      <c r="H112" s="8">
        <f>H113</f>
        <v>1000</v>
      </c>
      <c r="I112" s="8">
        <f t="shared" si="24"/>
        <v>1000</v>
      </c>
      <c r="J112" s="8">
        <f t="shared" si="24"/>
        <v>1000</v>
      </c>
      <c r="K112" s="8">
        <f t="shared" si="24"/>
        <v>0</v>
      </c>
      <c r="L112" s="8">
        <f t="shared" si="24"/>
        <v>0</v>
      </c>
      <c r="M112" s="8">
        <f t="shared" si="24"/>
        <v>1000</v>
      </c>
      <c r="N112" s="8">
        <f t="shared" si="18"/>
        <v>0</v>
      </c>
      <c r="O112" s="8">
        <v>0</v>
      </c>
    </row>
    <row r="113" spans="1:15" s="83" customFormat="1" ht="20.25" customHeight="1">
      <c r="A113" s="5" t="s">
        <v>437</v>
      </c>
      <c r="B113" s="6">
        <v>951</v>
      </c>
      <c r="C113" s="6" t="s">
        <v>43</v>
      </c>
      <c r="D113" s="7" t="s">
        <v>342</v>
      </c>
      <c r="E113" s="7" t="s">
        <v>16</v>
      </c>
      <c r="F113" s="7">
        <v>227</v>
      </c>
      <c r="G113" s="7">
        <v>100</v>
      </c>
      <c r="H113" s="8">
        <v>1000</v>
      </c>
      <c r="I113" s="8">
        <v>1000</v>
      </c>
      <c r="J113" s="8">
        <v>1000</v>
      </c>
      <c r="K113" s="8">
        <v>0</v>
      </c>
      <c r="L113" s="8">
        <v>0</v>
      </c>
      <c r="M113" s="8">
        <v>1000</v>
      </c>
      <c r="N113" s="8">
        <f t="shared" si="18"/>
        <v>0</v>
      </c>
      <c r="O113" s="8">
        <v>0</v>
      </c>
    </row>
    <row r="114" spans="1:254" s="68" customFormat="1" ht="63" customHeight="1" hidden="1">
      <c r="A114" s="1" t="s">
        <v>45</v>
      </c>
      <c r="B114" s="2">
        <v>951</v>
      </c>
      <c r="C114" s="2" t="s">
        <v>43</v>
      </c>
      <c r="D114" s="3" t="s">
        <v>121</v>
      </c>
      <c r="E114" s="3" t="s">
        <v>1</v>
      </c>
      <c r="F114" s="3" t="s">
        <v>1</v>
      </c>
      <c r="G114" s="3" t="s">
        <v>1</v>
      </c>
      <c r="H114" s="4">
        <f>H115</f>
        <v>0</v>
      </c>
      <c r="I114" s="4">
        <f aca="true" t="shared" si="25" ref="I114:M115">I115</f>
        <v>0</v>
      </c>
      <c r="J114" s="4">
        <f t="shared" si="25"/>
        <v>0</v>
      </c>
      <c r="K114" s="4">
        <f t="shared" si="25"/>
        <v>0</v>
      </c>
      <c r="L114" s="4">
        <f t="shared" si="25"/>
        <v>0</v>
      </c>
      <c r="M114" s="4">
        <f t="shared" si="25"/>
        <v>0</v>
      </c>
      <c r="N114" s="8">
        <f t="shared" si="18"/>
        <v>0</v>
      </c>
      <c r="O114" s="8">
        <v>0</v>
      </c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  <c r="IS114" s="84"/>
      <c r="IT114" s="84"/>
    </row>
    <row r="115" spans="1:15" s="83" customFormat="1" ht="20.25" customHeight="1" hidden="1">
      <c r="A115" s="5" t="s">
        <v>28</v>
      </c>
      <c r="B115" s="6">
        <v>951</v>
      </c>
      <c r="C115" s="6" t="s">
        <v>43</v>
      </c>
      <c r="D115" s="7" t="s">
        <v>121</v>
      </c>
      <c r="E115" s="7" t="s">
        <v>30</v>
      </c>
      <c r="F115" s="7" t="s">
        <v>29</v>
      </c>
      <c r="G115" s="7" t="s">
        <v>1</v>
      </c>
      <c r="H115" s="8">
        <f>H116</f>
        <v>0</v>
      </c>
      <c r="I115" s="8">
        <f t="shared" si="25"/>
        <v>0</v>
      </c>
      <c r="J115" s="8">
        <f t="shared" si="25"/>
        <v>0</v>
      </c>
      <c r="K115" s="8">
        <f t="shared" si="25"/>
        <v>0</v>
      </c>
      <c r="L115" s="8">
        <f t="shared" si="25"/>
        <v>0</v>
      </c>
      <c r="M115" s="8">
        <f t="shared" si="25"/>
        <v>0</v>
      </c>
      <c r="N115" s="8">
        <f t="shared" si="18"/>
        <v>0</v>
      </c>
      <c r="O115" s="8">
        <v>0</v>
      </c>
    </row>
    <row r="116" spans="1:15" s="83" customFormat="1" ht="33.75" customHeight="1" hidden="1">
      <c r="A116" s="5" t="s">
        <v>31</v>
      </c>
      <c r="B116" s="6">
        <v>951</v>
      </c>
      <c r="C116" s="6" t="s">
        <v>43</v>
      </c>
      <c r="D116" s="7" t="s">
        <v>121</v>
      </c>
      <c r="E116" s="7" t="s">
        <v>30</v>
      </c>
      <c r="F116" s="7" t="s">
        <v>32</v>
      </c>
      <c r="G116" s="7" t="s">
        <v>46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18"/>
        <v>0</v>
      </c>
      <c r="O116" s="8">
        <v>0</v>
      </c>
    </row>
    <row r="117" spans="1:254" s="68" customFormat="1" ht="26.25" customHeight="1" hidden="1">
      <c r="A117" s="1" t="s">
        <v>44</v>
      </c>
      <c r="B117" s="2">
        <v>951</v>
      </c>
      <c r="C117" s="2" t="s">
        <v>43</v>
      </c>
      <c r="D117" s="3" t="s">
        <v>121</v>
      </c>
      <c r="E117" s="3" t="s">
        <v>1</v>
      </c>
      <c r="F117" s="3" t="s">
        <v>1</v>
      </c>
      <c r="G117" s="3" t="s">
        <v>1</v>
      </c>
      <c r="H117" s="4">
        <f>H118</f>
        <v>0</v>
      </c>
      <c r="I117" s="4">
        <f aca="true" t="shared" si="26" ref="I117:M118">I118</f>
        <v>0</v>
      </c>
      <c r="J117" s="4">
        <f t="shared" si="26"/>
        <v>0</v>
      </c>
      <c r="K117" s="4">
        <f t="shared" si="26"/>
        <v>0</v>
      </c>
      <c r="L117" s="4">
        <f t="shared" si="26"/>
        <v>0</v>
      </c>
      <c r="M117" s="4">
        <f t="shared" si="26"/>
        <v>0</v>
      </c>
      <c r="N117" s="8">
        <f t="shared" si="18"/>
        <v>0</v>
      </c>
      <c r="O117" s="8">
        <v>0</v>
      </c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4"/>
      <c r="HF117" s="84"/>
      <c r="HG117" s="84"/>
      <c r="HH117" s="8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4"/>
      <c r="IS117" s="84"/>
      <c r="IT117" s="84"/>
    </row>
    <row r="118" spans="1:15" s="83" customFormat="1" ht="18.75" customHeight="1" hidden="1">
      <c r="A118" s="5" t="s">
        <v>14</v>
      </c>
      <c r="B118" s="6">
        <v>951</v>
      </c>
      <c r="C118" s="6" t="s">
        <v>43</v>
      </c>
      <c r="D118" s="7" t="s">
        <v>121</v>
      </c>
      <c r="E118" s="7" t="s">
        <v>16</v>
      </c>
      <c r="F118" s="7" t="s">
        <v>15</v>
      </c>
      <c r="G118" s="7" t="s">
        <v>1</v>
      </c>
      <c r="H118" s="8">
        <f>H119</f>
        <v>0</v>
      </c>
      <c r="I118" s="8">
        <f t="shared" si="26"/>
        <v>0</v>
      </c>
      <c r="J118" s="8">
        <f t="shared" si="26"/>
        <v>0</v>
      </c>
      <c r="K118" s="8">
        <f t="shared" si="26"/>
        <v>0</v>
      </c>
      <c r="L118" s="8">
        <f t="shared" si="26"/>
        <v>0</v>
      </c>
      <c r="M118" s="8">
        <f t="shared" si="26"/>
        <v>0</v>
      </c>
      <c r="N118" s="8">
        <f t="shared" si="18"/>
        <v>0</v>
      </c>
      <c r="O118" s="8">
        <v>0</v>
      </c>
    </row>
    <row r="119" spans="1:15" s="83" customFormat="1" ht="20.25" customHeight="1" hidden="1">
      <c r="A119" s="5" t="s">
        <v>17</v>
      </c>
      <c r="B119" s="6">
        <v>951</v>
      </c>
      <c r="C119" s="6" t="s">
        <v>43</v>
      </c>
      <c r="D119" s="7" t="s">
        <v>121</v>
      </c>
      <c r="E119" s="7" t="s">
        <v>16</v>
      </c>
      <c r="F119" s="7" t="s">
        <v>18</v>
      </c>
      <c r="G119" s="7" t="s">
        <v>8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f t="shared" si="18"/>
        <v>0</v>
      </c>
      <c r="O119" s="8">
        <v>0</v>
      </c>
    </row>
    <row r="120" spans="1:254" s="68" customFormat="1" ht="33" customHeight="1">
      <c r="A120" s="1" t="s">
        <v>47</v>
      </c>
      <c r="B120" s="2">
        <v>951</v>
      </c>
      <c r="C120" s="2" t="s">
        <v>491</v>
      </c>
      <c r="D120" s="3" t="s">
        <v>131</v>
      </c>
      <c r="E120" s="3" t="s">
        <v>1</v>
      </c>
      <c r="F120" s="3" t="s">
        <v>1</v>
      </c>
      <c r="G120" s="3" t="s">
        <v>1</v>
      </c>
      <c r="H120" s="4">
        <f>H121</f>
        <v>1000</v>
      </c>
      <c r="I120" s="4">
        <f aca="true" t="shared" si="27" ref="I120:M121">I121</f>
        <v>0</v>
      </c>
      <c r="J120" s="4">
        <f t="shared" si="27"/>
        <v>0</v>
      </c>
      <c r="K120" s="4">
        <f t="shared" si="27"/>
        <v>0</v>
      </c>
      <c r="L120" s="4">
        <f t="shared" si="27"/>
        <v>0</v>
      </c>
      <c r="M120" s="4">
        <f t="shared" si="27"/>
        <v>0</v>
      </c>
      <c r="N120" s="4">
        <f t="shared" si="18"/>
        <v>1000</v>
      </c>
      <c r="O120" s="4">
        <v>0</v>
      </c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  <c r="IS120" s="84"/>
      <c r="IT120" s="84"/>
    </row>
    <row r="121" spans="1:15" s="83" customFormat="1" ht="19.5" customHeight="1">
      <c r="A121" s="5" t="s">
        <v>14</v>
      </c>
      <c r="B121" s="6">
        <v>951</v>
      </c>
      <c r="C121" s="6" t="s">
        <v>491</v>
      </c>
      <c r="D121" s="7" t="s">
        <v>131</v>
      </c>
      <c r="E121" s="7" t="s">
        <v>16</v>
      </c>
      <c r="F121" s="7">
        <v>220</v>
      </c>
      <c r="G121" s="7" t="s">
        <v>1</v>
      </c>
      <c r="H121" s="8">
        <f>H122</f>
        <v>1000</v>
      </c>
      <c r="I121" s="8">
        <f t="shared" si="27"/>
        <v>0</v>
      </c>
      <c r="J121" s="8">
        <f t="shared" si="27"/>
        <v>0</v>
      </c>
      <c r="K121" s="8">
        <f t="shared" si="27"/>
        <v>0</v>
      </c>
      <c r="L121" s="8">
        <f t="shared" si="27"/>
        <v>0</v>
      </c>
      <c r="M121" s="8">
        <f t="shared" si="27"/>
        <v>0</v>
      </c>
      <c r="N121" s="8">
        <f t="shared" si="18"/>
        <v>1000</v>
      </c>
      <c r="O121" s="8">
        <v>0</v>
      </c>
    </row>
    <row r="122" spans="1:15" s="83" customFormat="1" ht="21" customHeight="1">
      <c r="A122" s="5" t="s">
        <v>17</v>
      </c>
      <c r="B122" s="6">
        <v>951</v>
      </c>
      <c r="C122" s="6" t="s">
        <v>491</v>
      </c>
      <c r="D122" s="7" t="s">
        <v>131</v>
      </c>
      <c r="E122" s="7" t="s">
        <v>16</v>
      </c>
      <c r="F122" s="7">
        <v>226</v>
      </c>
      <c r="G122" s="7">
        <v>100</v>
      </c>
      <c r="H122" s="8">
        <v>1000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f t="shared" si="18"/>
        <v>1000</v>
      </c>
      <c r="O122" s="8">
        <v>0</v>
      </c>
    </row>
    <row r="123" spans="1:254" s="68" customFormat="1" ht="31.5" customHeight="1">
      <c r="A123" s="1" t="s">
        <v>441</v>
      </c>
      <c r="B123" s="2">
        <v>951</v>
      </c>
      <c r="C123" s="32" t="s">
        <v>492</v>
      </c>
      <c r="D123" s="32" t="s">
        <v>440</v>
      </c>
      <c r="E123" s="3"/>
      <c r="F123" s="3"/>
      <c r="G123" s="3"/>
      <c r="H123" s="4">
        <f>H124</f>
        <v>1000</v>
      </c>
      <c r="I123" s="4">
        <f aca="true" t="shared" si="28" ref="I123:M124">I124</f>
        <v>0</v>
      </c>
      <c r="J123" s="4">
        <f t="shared" si="28"/>
        <v>0</v>
      </c>
      <c r="K123" s="4">
        <f t="shared" si="28"/>
        <v>0</v>
      </c>
      <c r="L123" s="4">
        <f t="shared" si="28"/>
        <v>0</v>
      </c>
      <c r="M123" s="4">
        <f t="shared" si="28"/>
        <v>0</v>
      </c>
      <c r="N123" s="8">
        <f t="shared" si="18"/>
        <v>1000</v>
      </c>
      <c r="O123" s="8">
        <v>0</v>
      </c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  <c r="IS123" s="84"/>
      <c r="IT123" s="84"/>
    </row>
    <row r="124" spans="1:15" s="83" customFormat="1" ht="20.25" customHeight="1">
      <c r="A124" s="5" t="s">
        <v>19</v>
      </c>
      <c r="B124" s="6">
        <v>951</v>
      </c>
      <c r="C124" s="33" t="s">
        <v>492</v>
      </c>
      <c r="D124" s="33" t="s">
        <v>440</v>
      </c>
      <c r="E124" s="7">
        <v>244</v>
      </c>
      <c r="F124" s="7">
        <v>220</v>
      </c>
      <c r="G124" s="7"/>
      <c r="H124" s="8">
        <f>H125</f>
        <v>1000</v>
      </c>
      <c r="I124" s="8">
        <f t="shared" si="28"/>
        <v>0</v>
      </c>
      <c r="J124" s="8">
        <f t="shared" si="28"/>
        <v>0</v>
      </c>
      <c r="K124" s="8">
        <f t="shared" si="28"/>
        <v>0</v>
      </c>
      <c r="L124" s="8">
        <f t="shared" si="28"/>
        <v>0</v>
      </c>
      <c r="M124" s="8">
        <f t="shared" si="28"/>
        <v>0</v>
      </c>
      <c r="N124" s="8">
        <f t="shared" si="18"/>
        <v>1000</v>
      </c>
      <c r="O124" s="8">
        <v>0</v>
      </c>
    </row>
    <row r="125" spans="1:15" s="83" customFormat="1" ht="20.25" customHeight="1">
      <c r="A125" s="5" t="s">
        <v>437</v>
      </c>
      <c r="B125" s="6">
        <v>951</v>
      </c>
      <c r="C125" s="33" t="s">
        <v>492</v>
      </c>
      <c r="D125" s="33" t="s">
        <v>440</v>
      </c>
      <c r="E125" s="7">
        <v>244</v>
      </c>
      <c r="F125" s="7">
        <v>227</v>
      </c>
      <c r="G125" s="31" t="s">
        <v>407</v>
      </c>
      <c r="H125" s="8">
        <v>1000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f t="shared" si="18"/>
        <v>1000</v>
      </c>
      <c r="O125" s="8">
        <v>0</v>
      </c>
    </row>
    <row r="126" spans="1:15" s="84" customFormat="1" ht="46.5" customHeight="1" hidden="1">
      <c r="A126" s="1" t="s">
        <v>461</v>
      </c>
      <c r="B126" s="2">
        <v>951</v>
      </c>
      <c r="C126" s="32" t="s">
        <v>84</v>
      </c>
      <c r="D126" s="30" t="s">
        <v>114</v>
      </c>
      <c r="E126" s="3"/>
      <c r="F126" s="3"/>
      <c r="G126" s="3"/>
      <c r="H126" s="4">
        <f aca="true" t="shared" si="29" ref="H126:M126">H127</f>
        <v>0</v>
      </c>
      <c r="I126" s="4">
        <f t="shared" si="29"/>
        <v>0</v>
      </c>
      <c r="J126" s="4">
        <f t="shared" si="29"/>
        <v>0</v>
      </c>
      <c r="K126" s="4">
        <f t="shared" si="29"/>
        <v>0</v>
      </c>
      <c r="L126" s="4">
        <f t="shared" si="29"/>
        <v>0</v>
      </c>
      <c r="M126" s="4">
        <f t="shared" si="29"/>
        <v>0</v>
      </c>
      <c r="N126" s="4">
        <f t="shared" si="18"/>
        <v>0</v>
      </c>
      <c r="O126" s="4">
        <v>0</v>
      </c>
    </row>
    <row r="127" spans="1:15" s="83" customFormat="1" ht="25.5" customHeight="1" hidden="1">
      <c r="A127" s="5" t="s">
        <v>113</v>
      </c>
      <c r="B127" s="6">
        <v>951</v>
      </c>
      <c r="C127" s="33" t="s">
        <v>84</v>
      </c>
      <c r="D127" s="31" t="s">
        <v>114</v>
      </c>
      <c r="E127" s="7">
        <v>244</v>
      </c>
      <c r="F127" s="7">
        <v>340</v>
      </c>
      <c r="G127" s="7"/>
      <c r="H127" s="8">
        <f aca="true" t="shared" si="30" ref="H127:M127">H128</f>
        <v>0</v>
      </c>
      <c r="I127" s="8">
        <f t="shared" si="30"/>
        <v>0</v>
      </c>
      <c r="J127" s="8">
        <f t="shared" si="30"/>
        <v>0</v>
      </c>
      <c r="K127" s="8">
        <f t="shared" si="30"/>
        <v>0</v>
      </c>
      <c r="L127" s="8">
        <f t="shared" si="30"/>
        <v>0</v>
      </c>
      <c r="M127" s="8">
        <f t="shared" si="30"/>
        <v>0</v>
      </c>
      <c r="N127" s="8">
        <f t="shared" si="18"/>
        <v>0</v>
      </c>
      <c r="O127" s="8">
        <v>0</v>
      </c>
    </row>
    <row r="128" spans="1:15" s="83" customFormat="1" ht="33.75" customHeight="1" hidden="1">
      <c r="A128" s="5" t="s">
        <v>433</v>
      </c>
      <c r="B128" s="6">
        <v>951</v>
      </c>
      <c r="C128" s="33" t="s">
        <v>84</v>
      </c>
      <c r="D128" s="31" t="s">
        <v>114</v>
      </c>
      <c r="E128" s="7">
        <v>244</v>
      </c>
      <c r="F128" s="7">
        <v>346</v>
      </c>
      <c r="G128" s="7">
        <v>100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f t="shared" si="18"/>
        <v>0</v>
      </c>
      <c r="O128" s="8">
        <v>0</v>
      </c>
    </row>
    <row r="129" spans="1:254" s="68" customFormat="1" ht="31.5" customHeight="1">
      <c r="A129" s="1" t="s">
        <v>483</v>
      </c>
      <c r="B129" s="2">
        <v>951</v>
      </c>
      <c r="C129" s="2" t="s">
        <v>49</v>
      </c>
      <c r="D129" s="3" t="s">
        <v>123</v>
      </c>
      <c r="E129" s="3" t="s">
        <v>1</v>
      </c>
      <c r="F129" s="3" t="s">
        <v>1</v>
      </c>
      <c r="G129" s="3" t="s">
        <v>1</v>
      </c>
      <c r="H129" s="4">
        <f>H130+H134</f>
        <v>1844600</v>
      </c>
      <c r="I129" s="4">
        <f>I130+I134</f>
        <v>1844114.14</v>
      </c>
      <c r="J129" s="4">
        <f>J130+J134</f>
        <v>1844114.14</v>
      </c>
      <c r="K129" s="4">
        <f>K130</f>
        <v>0</v>
      </c>
      <c r="L129" s="4">
        <f>L130</f>
        <v>0</v>
      </c>
      <c r="M129" s="4">
        <f>M130+M134</f>
        <v>1844114.14</v>
      </c>
      <c r="N129" s="4">
        <f t="shared" si="18"/>
        <v>485.86000000010245</v>
      </c>
      <c r="O129" s="4">
        <v>0</v>
      </c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  <c r="GK129" s="84"/>
      <c r="GL129" s="84"/>
      <c r="GM129" s="84"/>
      <c r="GN129" s="84"/>
      <c r="GO129" s="84"/>
      <c r="GP129" s="84"/>
      <c r="GQ129" s="84"/>
      <c r="GR129" s="84"/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  <c r="HC129" s="84"/>
      <c r="HD129" s="84"/>
      <c r="HE129" s="84"/>
      <c r="HF129" s="84"/>
      <c r="HG129" s="84"/>
      <c r="HH129" s="84"/>
      <c r="HI129" s="84"/>
      <c r="HJ129" s="84"/>
      <c r="HK129" s="84"/>
      <c r="HL129" s="84"/>
      <c r="HM129" s="84"/>
      <c r="HN129" s="84"/>
      <c r="HO129" s="84"/>
      <c r="HP129" s="84"/>
      <c r="HQ129" s="84"/>
      <c r="HR129" s="84"/>
      <c r="HS129" s="84"/>
      <c r="HT129" s="84"/>
      <c r="HU129" s="84"/>
      <c r="HV129" s="84"/>
      <c r="HW129" s="84"/>
      <c r="HX129" s="84"/>
      <c r="HY129" s="84"/>
      <c r="HZ129" s="84"/>
      <c r="IA129" s="84"/>
      <c r="IB129" s="84"/>
      <c r="IC129" s="84"/>
      <c r="ID129" s="84"/>
      <c r="IE129" s="84"/>
      <c r="IF129" s="84"/>
      <c r="IG129" s="84"/>
      <c r="IH129" s="84"/>
      <c r="II129" s="84"/>
      <c r="IJ129" s="84"/>
      <c r="IK129" s="84"/>
      <c r="IL129" s="84"/>
      <c r="IM129" s="84"/>
      <c r="IN129" s="84"/>
      <c r="IO129" s="84"/>
      <c r="IP129" s="84"/>
      <c r="IQ129" s="84"/>
      <c r="IR129" s="84"/>
      <c r="IS129" s="84"/>
      <c r="IT129" s="84"/>
    </row>
    <row r="130" spans="1:15" s="83" customFormat="1" ht="17.25" customHeight="1">
      <c r="A130" s="5" t="s">
        <v>14</v>
      </c>
      <c r="B130" s="6">
        <v>951</v>
      </c>
      <c r="C130" s="6" t="s">
        <v>49</v>
      </c>
      <c r="D130" s="7" t="s">
        <v>123</v>
      </c>
      <c r="E130" s="7" t="s">
        <v>16</v>
      </c>
      <c r="F130" s="7" t="s">
        <v>15</v>
      </c>
      <c r="G130" s="7" t="s">
        <v>1</v>
      </c>
      <c r="H130" s="8">
        <f>H132+H133</f>
        <v>1844600</v>
      </c>
      <c r="I130" s="8">
        <f>I132+I133</f>
        <v>1844114.14</v>
      </c>
      <c r="J130" s="8">
        <f>J132+J133</f>
        <v>1844114.14</v>
      </c>
      <c r="K130" s="8">
        <f>K132+K133</f>
        <v>0</v>
      </c>
      <c r="L130" s="8">
        <f>L132+L133</f>
        <v>0</v>
      </c>
      <c r="M130" s="8">
        <f>M132+M133</f>
        <v>1844114.14</v>
      </c>
      <c r="N130" s="8">
        <f t="shared" si="18"/>
        <v>485.86000000010245</v>
      </c>
      <c r="O130" s="8">
        <v>0</v>
      </c>
    </row>
    <row r="131" spans="1:15" s="83" customFormat="1" ht="21.75" customHeight="1" hidden="1">
      <c r="A131" s="5" t="s">
        <v>24</v>
      </c>
      <c r="B131" s="6">
        <v>951</v>
      </c>
      <c r="C131" s="6" t="s">
        <v>49</v>
      </c>
      <c r="D131" s="7" t="s">
        <v>123</v>
      </c>
      <c r="E131" s="7" t="s">
        <v>16</v>
      </c>
      <c r="F131" s="7" t="s">
        <v>25</v>
      </c>
      <c r="G131" s="7">
        <v>100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f>H131-J131</f>
        <v>0</v>
      </c>
      <c r="O131" s="8">
        <v>0</v>
      </c>
    </row>
    <row r="132" spans="1:15" s="83" customFormat="1" ht="21.75" customHeight="1">
      <c r="A132" s="5" t="s">
        <v>24</v>
      </c>
      <c r="B132" s="6">
        <v>951</v>
      </c>
      <c r="C132" s="6" t="s">
        <v>49</v>
      </c>
      <c r="D132" s="7" t="s">
        <v>123</v>
      </c>
      <c r="E132" s="7" t="s">
        <v>16</v>
      </c>
      <c r="F132" s="7" t="s">
        <v>25</v>
      </c>
      <c r="G132" s="7">
        <v>130</v>
      </c>
      <c r="H132" s="8">
        <v>1762200</v>
      </c>
      <c r="I132" s="8">
        <v>1761774.18</v>
      </c>
      <c r="J132" s="8">
        <v>1761774.18</v>
      </c>
      <c r="K132" s="8">
        <v>0</v>
      </c>
      <c r="L132" s="8">
        <v>0</v>
      </c>
      <c r="M132" s="8">
        <v>1761774.18</v>
      </c>
      <c r="N132" s="8">
        <f t="shared" si="18"/>
        <v>425.8200000000652</v>
      </c>
      <c r="O132" s="8">
        <v>0</v>
      </c>
    </row>
    <row r="133" spans="1:15" s="83" customFormat="1" ht="16.5" customHeight="1">
      <c r="A133" s="5" t="s">
        <v>17</v>
      </c>
      <c r="B133" s="6">
        <v>951</v>
      </c>
      <c r="C133" s="6" t="s">
        <v>49</v>
      </c>
      <c r="D133" s="7" t="s">
        <v>123</v>
      </c>
      <c r="E133" s="7" t="s">
        <v>16</v>
      </c>
      <c r="F133" s="7" t="s">
        <v>18</v>
      </c>
      <c r="G133" s="7">
        <v>130</v>
      </c>
      <c r="H133" s="8">
        <v>82400</v>
      </c>
      <c r="I133" s="8">
        <v>82339.96</v>
      </c>
      <c r="J133" s="8">
        <v>82339.96</v>
      </c>
      <c r="K133" s="8">
        <v>0</v>
      </c>
      <c r="L133" s="8">
        <v>0</v>
      </c>
      <c r="M133" s="8">
        <v>82339.96</v>
      </c>
      <c r="N133" s="8">
        <f t="shared" si="18"/>
        <v>60.0399999999936</v>
      </c>
      <c r="O133" s="8">
        <v>0</v>
      </c>
    </row>
    <row r="134" spans="1:15" s="83" customFormat="1" ht="16.5" customHeight="1" hidden="1">
      <c r="A134" s="5" t="s">
        <v>19</v>
      </c>
      <c r="B134" s="6">
        <v>951</v>
      </c>
      <c r="C134" s="6" t="s">
        <v>49</v>
      </c>
      <c r="D134" s="7" t="s">
        <v>123</v>
      </c>
      <c r="E134" s="7" t="s">
        <v>16</v>
      </c>
      <c r="F134" s="7">
        <v>340</v>
      </c>
      <c r="G134" s="7"/>
      <c r="H134" s="8">
        <f>H135+H136</f>
        <v>0</v>
      </c>
      <c r="I134" s="8">
        <f>I135+I136</f>
        <v>0</v>
      </c>
      <c r="J134" s="8">
        <f>J135+J136</f>
        <v>0</v>
      </c>
      <c r="K134" s="8">
        <v>0</v>
      </c>
      <c r="L134" s="8">
        <v>0</v>
      </c>
      <c r="M134" s="8">
        <f>M135+M136</f>
        <v>0</v>
      </c>
      <c r="N134" s="8">
        <f>H134-J134</f>
        <v>0</v>
      </c>
      <c r="O134" s="8">
        <v>0</v>
      </c>
    </row>
    <row r="135" spans="1:15" s="83" customFormat="1" ht="16.5" customHeight="1" hidden="1">
      <c r="A135" s="5" t="s">
        <v>17</v>
      </c>
      <c r="B135" s="6">
        <v>951</v>
      </c>
      <c r="C135" s="6" t="s">
        <v>49</v>
      </c>
      <c r="D135" s="7" t="s">
        <v>123</v>
      </c>
      <c r="E135" s="7" t="s">
        <v>16</v>
      </c>
      <c r="F135" s="7">
        <v>346</v>
      </c>
      <c r="G135" s="7">
        <v>123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f>H135-J135</f>
        <v>0</v>
      </c>
      <c r="O135" s="8">
        <v>0</v>
      </c>
    </row>
    <row r="136" spans="1:15" s="83" customFormat="1" ht="16.5" customHeight="1" hidden="1">
      <c r="A136" s="5" t="s">
        <v>17</v>
      </c>
      <c r="B136" s="6">
        <v>951</v>
      </c>
      <c r="C136" s="6" t="s">
        <v>49</v>
      </c>
      <c r="D136" s="7" t="s">
        <v>123</v>
      </c>
      <c r="E136" s="7" t="s">
        <v>16</v>
      </c>
      <c r="F136" s="7">
        <v>346</v>
      </c>
      <c r="G136" s="7">
        <v>130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>H136-J136</f>
        <v>0</v>
      </c>
      <c r="O136" s="8">
        <v>0</v>
      </c>
    </row>
    <row r="137" spans="1:254" s="68" customFormat="1" ht="34.5" customHeight="1" hidden="1">
      <c r="A137" s="1" t="s">
        <v>90</v>
      </c>
      <c r="B137" s="2">
        <v>951</v>
      </c>
      <c r="C137" s="3" t="s">
        <v>49</v>
      </c>
      <c r="D137" s="3" t="s">
        <v>92</v>
      </c>
      <c r="E137" s="3"/>
      <c r="F137" s="3"/>
      <c r="G137" s="3"/>
      <c r="H137" s="4">
        <f>H138</f>
        <v>0</v>
      </c>
      <c r="I137" s="4">
        <f aca="true" t="shared" si="31" ref="I137:M138">I138</f>
        <v>0</v>
      </c>
      <c r="J137" s="4">
        <f t="shared" si="31"/>
        <v>0</v>
      </c>
      <c r="K137" s="4">
        <f t="shared" si="31"/>
        <v>0</v>
      </c>
      <c r="L137" s="4">
        <f t="shared" si="31"/>
        <v>0</v>
      </c>
      <c r="M137" s="4">
        <f t="shared" si="31"/>
        <v>0</v>
      </c>
      <c r="N137" s="8">
        <f t="shared" si="18"/>
        <v>0</v>
      </c>
      <c r="O137" s="8">
        <v>0</v>
      </c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  <c r="IS137" s="84"/>
      <c r="IT137" s="84"/>
    </row>
    <row r="138" spans="1:15" s="83" customFormat="1" ht="16.5" customHeight="1" hidden="1">
      <c r="A138" s="5" t="s">
        <v>91</v>
      </c>
      <c r="B138" s="6">
        <v>951</v>
      </c>
      <c r="C138" s="7" t="s">
        <v>49</v>
      </c>
      <c r="D138" s="7" t="s">
        <v>92</v>
      </c>
      <c r="E138" s="7" t="s">
        <v>16</v>
      </c>
      <c r="F138" s="7">
        <v>310</v>
      </c>
      <c r="G138" s="7"/>
      <c r="H138" s="8">
        <f>H139</f>
        <v>0</v>
      </c>
      <c r="I138" s="8">
        <f t="shared" si="31"/>
        <v>0</v>
      </c>
      <c r="J138" s="8">
        <f t="shared" si="31"/>
        <v>0</v>
      </c>
      <c r="K138" s="8">
        <f t="shared" si="31"/>
        <v>0</v>
      </c>
      <c r="L138" s="8">
        <f t="shared" si="31"/>
        <v>0</v>
      </c>
      <c r="M138" s="8">
        <f t="shared" si="31"/>
        <v>0</v>
      </c>
      <c r="N138" s="8">
        <f t="shared" si="18"/>
        <v>0</v>
      </c>
      <c r="O138" s="8">
        <v>0</v>
      </c>
    </row>
    <row r="139" spans="1:15" s="83" customFormat="1" ht="16.5" customHeight="1" hidden="1">
      <c r="A139" s="5" t="s">
        <v>91</v>
      </c>
      <c r="B139" s="6">
        <v>951</v>
      </c>
      <c r="C139" s="7" t="s">
        <v>49</v>
      </c>
      <c r="D139" s="7" t="s">
        <v>92</v>
      </c>
      <c r="E139" s="7" t="s">
        <v>16</v>
      </c>
      <c r="F139" s="7">
        <v>310</v>
      </c>
      <c r="G139" s="7">
        <v>26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 t="shared" si="18"/>
        <v>0</v>
      </c>
      <c r="O139" s="8">
        <v>0</v>
      </c>
    </row>
    <row r="140" spans="1:254" s="68" customFormat="1" ht="126" customHeight="1" hidden="1">
      <c r="A140" s="1" t="s">
        <v>93</v>
      </c>
      <c r="B140" s="2">
        <v>951</v>
      </c>
      <c r="C140" s="3" t="s">
        <v>49</v>
      </c>
      <c r="D140" s="30" t="s">
        <v>94</v>
      </c>
      <c r="E140" s="3" t="s">
        <v>1</v>
      </c>
      <c r="F140" s="3" t="s">
        <v>1</v>
      </c>
      <c r="G140" s="3" t="s">
        <v>1</v>
      </c>
      <c r="H140" s="4">
        <f>H141</f>
        <v>0</v>
      </c>
      <c r="I140" s="4">
        <f aca="true" t="shared" si="32" ref="I140:M141">I141</f>
        <v>0</v>
      </c>
      <c r="J140" s="4">
        <f t="shared" si="32"/>
        <v>0</v>
      </c>
      <c r="K140" s="4">
        <f t="shared" si="32"/>
        <v>0</v>
      </c>
      <c r="L140" s="4">
        <f t="shared" si="32"/>
        <v>0</v>
      </c>
      <c r="M140" s="4">
        <f t="shared" si="32"/>
        <v>0</v>
      </c>
      <c r="N140" s="8">
        <f t="shared" si="18"/>
        <v>0</v>
      </c>
      <c r="O140" s="8">
        <v>0</v>
      </c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</row>
    <row r="141" spans="1:15" s="83" customFormat="1" ht="16.5" customHeight="1" hidden="1">
      <c r="A141" s="5" t="s">
        <v>19</v>
      </c>
      <c r="B141" s="6">
        <v>951</v>
      </c>
      <c r="C141" s="7" t="s">
        <v>49</v>
      </c>
      <c r="D141" s="31" t="s">
        <v>94</v>
      </c>
      <c r="E141" s="7">
        <v>414</v>
      </c>
      <c r="F141" s="7">
        <v>310</v>
      </c>
      <c r="G141" s="7" t="s">
        <v>1</v>
      </c>
      <c r="H141" s="8">
        <f>H142</f>
        <v>0</v>
      </c>
      <c r="I141" s="8">
        <f t="shared" si="32"/>
        <v>0</v>
      </c>
      <c r="J141" s="8">
        <f t="shared" si="32"/>
        <v>0</v>
      </c>
      <c r="K141" s="8">
        <f t="shared" si="32"/>
        <v>0</v>
      </c>
      <c r="L141" s="8">
        <f t="shared" si="32"/>
        <v>0</v>
      </c>
      <c r="M141" s="8">
        <f t="shared" si="32"/>
        <v>0</v>
      </c>
      <c r="N141" s="8">
        <f t="shared" si="18"/>
        <v>0</v>
      </c>
      <c r="O141" s="8">
        <v>0</v>
      </c>
    </row>
    <row r="142" spans="1:15" s="83" customFormat="1" ht="16.5" customHeight="1" hidden="1">
      <c r="A142" s="5" t="s">
        <v>19</v>
      </c>
      <c r="B142" s="6">
        <v>951</v>
      </c>
      <c r="C142" s="7" t="s">
        <v>49</v>
      </c>
      <c r="D142" s="31" t="s">
        <v>94</v>
      </c>
      <c r="E142" s="7">
        <v>414</v>
      </c>
      <c r="F142" s="7">
        <v>310</v>
      </c>
      <c r="G142" s="31" t="s">
        <v>86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f t="shared" si="18"/>
        <v>0</v>
      </c>
      <c r="O142" s="8">
        <v>0</v>
      </c>
    </row>
    <row r="143" spans="1:254" s="68" customFormat="1" ht="45" customHeight="1" hidden="1">
      <c r="A143" s="1" t="s">
        <v>79</v>
      </c>
      <c r="B143" s="2">
        <v>951</v>
      </c>
      <c r="C143" s="3" t="s">
        <v>49</v>
      </c>
      <c r="D143" s="3" t="s">
        <v>80</v>
      </c>
      <c r="E143" s="3" t="s">
        <v>1</v>
      </c>
      <c r="F143" s="3" t="s">
        <v>1</v>
      </c>
      <c r="G143" s="3" t="s">
        <v>1</v>
      </c>
      <c r="H143" s="4">
        <f aca="true" t="shared" si="33" ref="H143:J144">H144</f>
        <v>0</v>
      </c>
      <c r="I143" s="4">
        <f t="shared" si="33"/>
        <v>0</v>
      </c>
      <c r="J143" s="4">
        <f t="shared" si="33"/>
        <v>0</v>
      </c>
      <c r="K143" s="4">
        <f aca="true" t="shared" si="34" ref="K143:M144">K144</f>
        <v>0</v>
      </c>
      <c r="L143" s="4">
        <f t="shared" si="34"/>
        <v>0</v>
      </c>
      <c r="M143" s="4">
        <f t="shared" si="34"/>
        <v>0</v>
      </c>
      <c r="N143" s="8">
        <f t="shared" si="18"/>
        <v>0</v>
      </c>
      <c r="O143" s="8">
        <v>0</v>
      </c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</row>
    <row r="144" spans="1:15" s="83" customFormat="1" ht="15.75" customHeight="1" hidden="1">
      <c r="A144" s="5" t="s">
        <v>14</v>
      </c>
      <c r="B144" s="6">
        <v>951</v>
      </c>
      <c r="C144" s="7" t="s">
        <v>49</v>
      </c>
      <c r="D144" s="7" t="s">
        <v>80</v>
      </c>
      <c r="E144" s="7" t="s">
        <v>81</v>
      </c>
      <c r="F144" s="7" t="s">
        <v>15</v>
      </c>
      <c r="G144" s="7" t="s">
        <v>1</v>
      </c>
      <c r="H144" s="8">
        <f t="shared" si="33"/>
        <v>0</v>
      </c>
      <c r="I144" s="8">
        <f t="shared" si="33"/>
        <v>0</v>
      </c>
      <c r="J144" s="8">
        <f t="shared" si="33"/>
        <v>0</v>
      </c>
      <c r="K144" s="8">
        <f t="shared" si="34"/>
        <v>0</v>
      </c>
      <c r="L144" s="8">
        <f t="shared" si="34"/>
        <v>0</v>
      </c>
      <c r="M144" s="8">
        <f t="shared" si="34"/>
        <v>0</v>
      </c>
      <c r="N144" s="8">
        <f t="shared" si="18"/>
        <v>0</v>
      </c>
      <c r="O144" s="8">
        <v>0</v>
      </c>
    </row>
    <row r="145" spans="1:15" s="83" customFormat="1" ht="20.25" customHeight="1" hidden="1">
      <c r="A145" s="5" t="s">
        <v>24</v>
      </c>
      <c r="B145" s="6">
        <v>951</v>
      </c>
      <c r="C145" s="7" t="s">
        <v>49</v>
      </c>
      <c r="D145" s="7" t="s">
        <v>80</v>
      </c>
      <c r="E145" s="7" t="s">
        <v>81</v>
      </c>
      <c r="F145" s="7" t="s">
        <v>25</v>
      </c>
      <c r="G145" s="7" t="s">
        <v>62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f t="shared" si="18"/>
        <v>0</v>
      </c>
      <c r="O145" s="8">
        <v>0</v>
      </c>
    </row>
    <row r="146" spans="1:254" s="68" customFormat="1" ht="69.75" customHeight="1" hidden="1">
      <c r="A146" s="1" t="s">
        <v>82</v>
      </c>
      <c r="B146" s="2">
        <v>951</v>
      </c>
      <c r="C146" s="3" t="s">
        <v>49</v>
      </c>
      <c r="D146" s="3" t="s">
        <v>83</v>
      </c>
      <c r="E146" s="3" t="s">
        <v>1</v>
      </c>
      <c r="F146" s="3" t="s">
        <v>1</v>
      </c>
      <c r="G146" s="3" t="s">
        <v>1</v>
      </c>
      <c r="H146" s="4">
        <f aca="true" t="shared" si="35" ref="H146:J147">H147</f>
        <v>0</v>
      </c>
      <c r="I146" s="4">
        <f t="shared" si="35"/>
        <v>0</v>
      </c>
      <c r="J146" s="4">
        <f t="shared" si="35"/>
        <v>0</v>
      </c>
      <c r="K146" s="4">
        <f aca="true" t="shared" si="36" ref="K146:M147">K147</f>
        <v>0</v>
      </c>
      <c r="L146" s="4">
        <f t="shared" si="36"/>
        <v>0</v>
      </c>
      <c r="M146" s="4">
        <f t="shared" si="36"/>
        <v>0</v>
      </c>
      <c r="N146" s="8">
        <f t="shared" si="18"/>
        <v>0</v>
      </c>
      <c r="O146" s="8">
        <v>0</v>
      </c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4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4"/>
      <c r="IS146" s="84"/>
      <c r="IT146" s="84"/>
    </row>
    <row r="147" spans="1:15" s="83" customFormat="1" ht="15.75" customHeight="1" hidden="1">
      <c r="A147" s="5" t="s">
        <v>14</v>
      </c>
      <c r="B147" s="6">
        <v>951</v>
      </c>
      <c r="C147" s="7" t="s">
        <v>49</v>
      </c>
      <c r="D147" s="7" t="s">
        <v>83</v>
      </c>
      <c r="E147" s="7">
        <v>414</v>
      </c>
      <c r="F147" s="7" t="s">
        <v>15</v>
      </c>
      <c r="G147" s="7" t="s">
        <v>1</v>
      </c>
      <c r="H147" s="8">
        <f t="shared" si="35"/>
        <v>0</v>
      </c>
      <c r="I147" s="8">
        <f t="shared" si="35"/>
        <v>0</v>
      </c>
      <c r="J147" s="8">
        <f t="shared" si="35"/>
        <v>0</v>
      </c>
      <c r="K147" s="8">
        <f t="shared" si="36"/>
        <v>0</v>
      </c>
      <c r="L147" s="8">
        <f t="shared" si="36"/>
        <v>0</v>
      </c>
      <c r="M147" s="8">
        <f t="shared" si="36"/>
        <v>0</v>
      </c>
      <c r="N147" s="8">
        <f t="shared" si="18"/>
        <v>0</v>
      </c>
      <c r="O147" s="8">
        <v>0</v>
      </c>
    </row>
    <row r="148" spans="1:15" s="83" customFormat="1" ht="17.25" customHeight="1" hidden="1">
      <c r="A148" s="5" t="s">
        <v>17</v>
      </c>
      <c r="B148" s="6">
        <v>951</v>
      </c>
      <c r="C148" s="7" t="s">
        <v>49</v>
      </c>
      <c r="D148" s="7" t="s">
        <v>83</v>
      </c>
      <c r="E148" s="7">
        <v>414</v>
      </c>
      <c r="F148" s="7" t="s">
        <v>18</v>
      </c>
      <c r="G148" s="7" t="s">
        <v>62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f t="shared" si="18"/>
        <v>0</v>
      </c>
      <c r="O148" s="8">
        <v>0</v>
      </c>
    </row>
    <row r="149" spans="1:254" s="68" customFormat="1" ht="34.5" customHeight="1" hidden="1">
      <c r="A149" s="1" t="s">
        <v>371</v>
      </c>
      <c r="B149" s="2">
        <v>951</v>
      </c>
      <c r="C149" s="2" t="s">
        <v>49</v>
      </c>
      <c r="D149" s="2">
        <v>9990028970</v>
      </c>
      <c r="E149" s="3" t="s">
        <v>1</v>
      </c>
      <c r="F149" s="3" t="s">
        <v>1</v>
      </c>
      <c r="G149" s="3" t="s">
        <v>1</v>
      </c>
      <c r="H149" s="4">
        <f aca="true" t="shared" si="37" ref="H149:M149">H150</f>
        <v>0</v>
      </c>
      <c r="I149" s="4">
        <f t="shared" si="37"/>
        <v>0</v>
      </c>
      <c r="J149" s="4">
        <f t="shared" si="37"/>
        <v>0</v>
      </c>
      <c r="K149" s="4">
        <f t="shared" si="37"/>
        <v>0</v>
      </c>
      <c r="L149" s="4">
        <f t="shared" si="37"/>
        <v>0</v>
      </c>
      <c r="M149" s="4">
        <f t="shared" si="37"/>
        <v>0</v>
      </c>
      <c r="N149" s="8">
        <f t="shared" si="18"/>
        <v>0</v>
      </c>
      <c r="O149" s="8">
        <v>0</v>
      </c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4"/>
      <c r="HF149" s="84"/>
      <c r="HG149" s="84"/>
      <c r="HH149" s="84"/>
      <c r="HI149" s="84"/>
      <c r="HJ149" s="84"/>
      <c r="HK149" s="84"/>
      <c r="HL149" s="84"/>
      <c r="HM149" s="84"/>
      <c r="HN149" s="84"/>
      <c r="HO149" s="84"/>
      <c r="HP149" s="84"/>
      <c r="HQ149" s="84"/>
      <c r="HR149" s="84"/>
      <c r="HS149" s="84"/>
      <c r="HT149" s="84"/>
      <c r="HU149" s="84"/>
      <c r="HV149" s="84"/>
      <c r="HW149" s="84"/>
      <c r="HX149" s="84"/>
      <c r="HY149" s="84"/>
      <c r="HZ149" s="84"/>
      <c r="IA149" s="84"/>
      <c r="IB149" s="84"/>
      <c r="IC149" s="84"/>
      <c r="ID149" s="84"/>
      <c r="IE149" s="84"/>
      <c r="IF149" s="84"/>
      <c r="IG149" s="84"/>
      <c r="IH149" s="84"/>
      <c r="II149" s="84"/>
      <c r="IJ149" s="84"/>
      <c r="IK149" s="84"/>
      <c r="IL149" s="84"/>
      <c r="IM149" s="84"/>
      <c r="IN149" s="84"/>
      <c r="IO149" s="84"/>
      <c r="IP149" s="84"/>
      <c r="IQ149" s="84"/>
      <c r="IR149" s="84"/>
      <c r="IS149" s="84"/>
      <c r="IT149" s="84"/>
    </row>
    <row r="150" spans="1:15" s="83" customFormat="1" ht="17.25" customHeight="1" hidden="1">
      <c r="A150" s="5" t="s">
        <v>28</v>
      </c>
      <c r="B150" s="6">
        <v>951</v>
      </c>
      <c r="C150" s="6" t="s">
        <v>49</v>
      </c>
      <c r="D150" s="6">
        <v>9990028970</v>
      </c>
      <c r="E150" s="7">
        <v>540</v>
      </c>
      <c r="F150" s="7">
        <v>250</v>
      </c>
      <c r="G150" s="7" t="s">
        <v>1</v>
      </c>
      <c r="H150" s="8">
        <f>H151</f>
        <v>0</v>
      </c>
      <c r="I150" s="8">
        <f>I151</f>
        <v>0</v>
      </c>
      <c r="J150" s="8">
        <f>J151</f>
        <v>0</v>
      </c>
      <c r="K150" s="8">
        <f>K151+K152</f>
        <v>0</v>
      </c>
      <c r="L150" s="8">
        <f>L151+L152</f>
        <v>0</v>
      </c>
      <c r="M150" s="8">
        <f>M151</f>
        <v>0</v>
      </c>
      <c r="N150" s="8">
        <f t="shared" si="18"/>
        <v>0</v>
      </c>
      <c r="O150" s="8">
        <v>0</v>
      </c>
    </row>
    <row r="151" spans="1:15" s="83" customFormat="1" ht="34.5" customHeight="1" hidden="1">
      <c r="A151" s="5" t="s">
        <v>31</v>
      </c>
      <c r="B151" s="6">
        <v>951</v>
      </c>
      <c r="C151" s="6" t="s">
        <v>49</v>
      </c>
      <c r="D151" s="6">
        <v>9990028970</v>
      </c>
      <c r="E151" s="7">
        <v>540</v>
      </c>
      <c r="F151" s="7">
        <v>251</v>
      </c>
      <c r="G151" s="31" t="s">
        <v>372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f t="shared" si="18"/>
        <v>0</v>
      </c>
      <c r="O151" s="8">
        <v>0</v>
      </c>
    </row>
    <row r="152" spans="1:254" s="68" customFormat="1" ht="44.25" customHeight="1">
      <c r="A152" s="1" t="s">
        <v>439</v>
      </c>
      <c r="B152" s="2">
        <v>951</v>
      </c>
      <c r="C152" s="2" t="s">
        <v>346</v>
      </c>
      <c r="D152" s="3" t="s">
        <v>117</v>
      </c>
      <c r="E152" s="3" t="s">
        <v>1</v>
      </c>
      <c r="F152" s="3" t="s">
        <v>1</v>
      </c>
      <c r="G152" s="3" t="s">
        <v>1</v>
      </c>
      <c r="H152" s="4">
        <f aca="true" t="shared" si="38" ref="H152:M152">H153</f>
        <v>31000</v>
      </c>
      <c r="I152" s="4">
        <f t="shared" si="38"/>
        <v>26000</v>
      </c>
      <c r="J152" s="4">
        <f t="shared" si="38"/>
        <v>26000</v>
      </c>
      <c r="K152" s="4">
        <f t="shared" si="38"/>
        <v>0</v>
      </c>
      <c r="L152" s="4">
        <f t="shared" si="38"/>
        <v>0</v>
      </c>
      <c r="M152" s="4">
        <f t="shared" si="38"/>
        <v>26000</v>
      </c>
      <c r="N152" s="8">
        <f t="shared" si="18"/>
        <v>5000</v>
      </c>
      <c r="O152" s="8">
        <v>0</v>
      </c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/>
      <c r="IM152" s="84"/>
      <c r="IN152" s="84"/>
      <c r="IO152" s="84"/>
      <c r="IP152" s="84"/>
      <c r="IQ152" s="84"/>
      <c r="IR152" s="84"/>
      <c r="IS152" s="84"/>
      <c r="IT152" s="84"/>
    </row>
    <row r="153" spans="1:15" s="83" customFormat="1" ht="16.5" customHeight="1">
      <c r="A153" s="5" t="s">
        <v>14</v>
      </c>
      <c r="B153" s="6">
        <v>951</v>
      </c>
      <c r="C153" s="6" t="s">
        <v>346</v>
      </c>
      <c r="D153" s="6">
        <v>9990028990</v>
      </c>
      <c r="E153" s="7">
        <v>245</v>
      </c>
      <c r="F153" s="7" t="s">
        <v>15</v>
      </c>
      <c r="G153" s="7" t="s">
        <v>1</v>
      </c>
      <c r="H153" s="8">
        <f>H154+H155</f>
        <v>31000</v>
      </c>
      <c r="I153" s="8">
        <f>I154+I155</f>
        <v>26000</v>
      </c>
      <c r="J153" s="8">
        <f>J154+J155</f>
        <v>26000</v>
      </c>
      <c r="K153" s="8">
        <f>K154</f>
        <v>0</v>
      </c>
      <c r="L153" s="8">
        <f>L154</f>
        <v>0</v>
      </c>
      <c r="M153" s="8">
        <f>M154+M155</f>
        <v>26000</v>
      </c>
      <c r="N153" s="8">
        <f t="shared" si="18"/>
        <v>5000</v>
      </c>
      <c r="O153" s="8">
        <v>0</v>
      </c>
    </row>
    <row r="154" spans="1:15" s="83" customFormat="1" ht="15.75" customHeight="1">
      <c r="A154" s="5" t="s">
        <v>17</v>
      </c>
      <c r="B154" s="6">
        <v>951</v>
      </c>
      <c r="C154" s="6" t="s">
        <v>346</v>
      </c>
      <c r="D154" s="6">
        <v>9990028990</v>
      </c>
      <c r="E154" s="7">
        <v>245</v>
      </c>
      <c r="F154" s="7" t="s">
        <v>18</v>
      </c>
      <c r="G154" s="31" t="s">
        <v>407</v>
      </c>
      <c r="H154" s="8">
        <v>10000</v>
      </c>
      <c r="I154" s="8">
        <v>10000</v>
      </c>
      <c r="J154" s="8">
        <v>10000</v>
      </c>
      <c r="K154" s="8">
        <v>0</v>
      </c>
      <c r="L154" s="8">
        <v>0</v>
      </c>
      <c r="M154" s="8">
        <v>10000</v>
      </c>
      <c r="N154" s="8">
        <f t="shared" si="18"/>
        <v>0</v>
      </c>
      <c r="O154" s="8">
        <v>0</v>
      </c>
    </row>
    <row r="155" spans="1:15" s="83" customFormat="1" ht="15.75" customHeight="1">
      <c r="A155" s="5" t="s">
        <v>17</v>
      </c>
      <c r="B155" s="6">
        <v>951</v>
      </c>
      <c r="C155" s="6" t="s">
        <v>346</v>
      </c>
      <c r="D155" s="6">
        <v>9990028990</v>
      </c>
      <c r="E155" s="7">
        <v>245</v>
      </c>
      <c r="F155" s="7" t="s">
        <v>18</v>
      </c>
      <c r="G155" s="31" t="s">
        <v>444</v>
      </c>
      <c r="H155" s="8">
        <v>21000</v>
      </c>
      <c r="I155" s="8">
        <v>16000</v>
      </c>
      <c r="J155" s="8">
        <v>16000</v>
      </c>
      <c r="K155" s="8">
        <v>0</v>
      </c>
      <c r="L155" s="8">
        <v>0</v>
      </c>
      <c r="M155" s="8">
        <v>16000</v>
      </c>
      <c r="N155" s="8">
        <f>H155-J155</f>
        <v>5000</v>
      </c>
      <c r="O155" s="8">
        <v>0</v>
      </c>
    </row>
    <row r="156" spans="1:254" s="68" customFormat="1" ht="74.25" customHeight="1" hidden="1">
      <c r="A156" s="1" t="s">
        <v>453</v>
      </c>
      <c r="B156" s="32">
        <v>951</v>
      </c>
      <c r="C156" s="32" t="s">
        <v>87</v>
      </c>
      <c r="D156" s="32" t="s">
        <v>452</v>
      </c>
      <c r="E156" s="30"/>
      <c r="F156" s="30"/>
      <c r="G156" s="30"/>
      <c r="H156" s="4">
        <f aca="true" t="shared" si="39" ref="H156:M156">H157</f>
        <v>0</v>
      </c>
      <c r="I156" s="4">
        <f t="shared" si="39"/>
        <v>0</v>
      </c>
      <c r="J156" s="4">
        <f t="shared" si="39"/>
        <v>0</v>
      </c>
      <c r="K156" s="4">
        <f t="shared" si="39"/>
        <v>0</v>
      </c>
      <c r="L156" s="4">
        <f t="shared" si="39"/>
        <v>0</v>
      </c>
      <c r="M156" s="4">
        <f t="shared" si="39"/>
        <v>0</v>
      </c>
      <c r="N156" s="8">
        <f t="shared" si="18"/>
        <v>0</v>
      </c>
      <c r="O156" s="8">
        <v>0</v>
      </c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4"/>
      <c r="HF156" s="84"/>
      <c r="HG156" s="84"/>
      <c r="HH156" s="8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4"/>
      <c r="IS156" s="84"/>
      <c r="IT156" s="84"/>
    </row>
    <row r="157" spans="1:15" s="83" customFormat="1" ht="19.5" customHeight="1" hidden="1">
      <c r="A157" s="5" t="s">
        <v>103</v>
      </c>
      <c r="B157" s="33" t="s">
        <v>88</v>
      </c>
      <c r="C157" s="33" t="s">
        <v>87</v>
      </c>
      <c r="D157" s="33" t="s">
        <v>452</v>
      </c>
      <c r="E157" s="31" t="s">
        <v>445</v>
      </c>
      <c r="F157" s="31"/>
      <c r="G157" s="31"/>
      <c r="H157" s="8">
        <f>H158+H159</f>
        <v>0</v>
      </c>
      <c r="I157" s="8">
        <f>I158+I159</f>
        <v>0</v>
      </c>
      <c r="J157" s="8">
        <f>J158+J159</f>
        <v>0</v>
      </c>
      <c r="K157" s="8">
        <f>K159</f>
        <v>0</v>
      </c>
      <c r="L157" s="8">
        <f>L159</f>
        <v>0</v>
      </c>
      <c r="M157" s="8">
        <f>M158+M159</f>
        <v>0</v>
      </c>
      <c r="N157" s="8">
        <f t="shared" si="18"/>
        <v>0</v>
      </c>
      <c r="O157" s="8">
        <v>0</v>
      </c>
    </row>
    <row r="158" spans="1:15" s="83" customFormat="1" ht="19.5" customHeight="1" hidden="1">
      <c r="A158" s="5" t="s">
        <v>103</v>
      </c>
      <c r="B158" s="33" t="s">
        <v>88</v>
      </c>
      <c r="C158" s="33" t="s">
        <v>87</v>
      </c>
      <c r="D158" s="33" t="s">
        <v>452</v>
      </c>
      <c r="E158" s="31" t="s">
        <v>445</v>
      </c>
      <c r="F158" s="31" t="s">
        <v>446</v>
      </c>
      <c r="G158" s="31" t="s">
        <v>444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f>H158-J158</f>
        <v>0</v>
      </c>
      <c r="O158" s="8">
        <v>0</v>
      </c>
    </row>
    <row r="159" spans="1:15" s="83" customFormat="1" ht="19.5" customHeight="1" hidden="1">
      <c r="A159" s="5" t="s">
        <v>103</v>
      </c>
      <c r="B159" s="33" t="s">
        <v>88</v>
      </c>
      <c r="C159" s="33" t="s">
        <v>87</v>
      </c>
      <c r="D159" s="33" t="s">
        <v>452</v>
      </c>
      <c r="E159" s="31" t="s">
        <v>445</v>
      </c>
      <c r="F159" s="31" t="s">
        <v>446</v>
      </c>
      <c r="G159" s="31" t="s">
        <v>451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f t="shared" si="18"/>
        <v>0</v>
      </c>
      <c r="O159" s="8">
        <v>0</v>
      </c>
    </row>
    <row r="160" spans="1:254" s="68" customFormat="1" ht="89.25" customHeight="1" hidden="1">
      <c r="A160" s="1" t="s">
        <v>50</v>
      </c>
      <c r="B160" s="2">
        <v>951</v>
      </c>
      <c r="C160" s="2" t="s">
        <v>52</v>
      </c>
      <c r="D160" s="2" t="s">
        <v>51</v>
      </c>
      <c r="E160" s="3" t="s">
        <v>1</v>
      </c>
      <c r="F160" s="3" t="s">
        <v>1</v>
      </c>
      <c r="G160" s="3" t="s">
        <v>1</v>
      </c>
      <c r="H160" s="4">
        <f>H161</f>
        <v>0</v>
      </c>
      <c r="I160" s="4">
        <f aca="true" t="shared" si="40" ref="I160:M161">I161</f>
        <v>0</v>
      </c>
      <c r="J160" s="4">
        <f t="shared" si="40"/>
        <v>0</v>
      </c>
      <c r="K160" s="4">
        <f t="shared" si="40"/>
        <v>0</v>
      </c>
      <c r="L160" s="4">
        <f t="shared" si="40"/>
        <v>0</v>
      </c>
      <c r="M160" s="4">
        <f t="shared" si="40"/>
        <v>0</v>
      </c>
      <c r="N160" s="8">
        <f aca="true" t="shared" si="41" ref="N160:N245">H160-J160</f>
        <v>0</v>
      </c>
      <c r="O160" s="8">
        <v>0</v>
      </c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4"/>
      <c r="IT160" s="84"/>
    </row>
    <row r="161" spans="1:15" s="83" customFormat="1" ht="22.5" customHeight="1" hidden="1">
      <c r="A161" s="5" t="s">
        <v>53</v>
      </c>
      <c r="B161" s="6">
        <v>951</v>
      </c>
      <c r="C161" s="6" t="s">
        <v>52</v>
      </c>
      <c r="D161" s="6" t="s">
        <v>51</v>
      </c>
      <c r="E161" s="7" t="s">
        <v>55</v>
      </c>
      <c r="F161" s="7" t="s">
        <v>54</v>
      </c>
      <c r="G161" s="7" t="s">
        <v>1</v>
      </c>
      <c r="H161" s="8">
        <f>H162</f>
        <v>0</v>
      </c>
      <c r="I161" s="8">
        <f t="shared" si="40"/>
        <v>0</v>
      </c>
      <c r="J161" s="8">
        <f t="shared" si="40"/>
        <v>0</v>
      </c>
      <c r="K161" s="8">
        <f t="shared" si="40"/>
        <v>0</v>
      </c>
      <c r="L161" s="8">
        <f t="shared" si="40"/>
        <v>0</v>
      </c>
      <c r="M161" s="8">
        <f t="shared" si="40"/>
        <v>0</v>
      </c>
      <c r="N161" s="8">
        <f t="shared" si="41"/>
        <v>0</v>
      </c>
      <c r="O161" s="8">
        <v>0</v>
      </c>
    </row>
    <row r="162" spans="1:15" s="83" customFormat="1" ht="33.75" customHeight="1" hidden="1">
      <c r="A162" s="5" t="s">
        <v>56</v>
      </c>
      <c r="B162" s="6">
        <v>951</v>
      </c>
      <c r="C162" s="6" t="s">
        <v>52</v>
      </c>
      <c r="D162" s="6" t="s">
        <v>51</v>
      </c>
      <c r="E162" s="7" t="s">
        <v>55</v>
      </c>
      <c r="F162" s="7" t="s">
        <v>85</v>
      </c>
      <c r="G162" s="7" t="s">
        <v>58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f t="shared" si="41"/>
        <v>0</v>
      </c>
      <c r="O162" s="8">
        <v>0</v>
      </c>
    </row>
    <row r="163" spans="1:254" s="68" customFormat="1" ht="60.75" customHeight="1" hidden="1">
      <c r="A163" s="1" t="s">
        <v>59</v>
      </c>
      <c r="B163" s="2">
        <v>951</v>
      </c>
      <c r="C163" s="2" t="s">
        <v>52</v>
      </c>
      <c r="D163" s="2" t="s">
        <v>124</v>
      </c>
      <c r="E163" s="3" t="s">
        <v>1</v>
      </c>
      <c r="F163" s="3" t="s">
        <v>1</v>
      </c>
      <c r="G163" s="3" t="s">
        <v>1</v>
      </c>
      <c r="H163" s="4">
        <f aca="true" t="shared" si="42" ref="H163:M163">H164</f>
        <v>0</v>
      </c>
      <c r="I163" s="4">
        <f t="shared" si="42"/>
        <v>0</v>
      </c>
      <c r="J163" s="4">
        <f t="shared" si="42"/>
        <v>0</v>
      </c>
      <c r="K163" s="4">
        <f t="shared" si="42"/>
        <v>0</v>
      </c>
      <c r="L163" s="4">
        <f t="shared" si="42"/>
        <v>0</v>
      </c>
      <c r="M163" s="4">
        <f t="shared" si="42"/>
        <v>0</v>
      </c>
      <c r="N163" s="8">
        <f t="shared" si="41"/>
        <v>0</v>
      </c>
      <c r="O163" s="8">
        <v>0</v>
      </c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</row>
    <row r="164" spans="1:15" s="83" customFormat="1" ht="20.25" customHeight="1" hidden="1">
      <c r="A164" s="5" t="s">
        <v>14</v>
      </c>
      <c r="B164" s="6">
        <v>951</v>
      </c>
      <c r="C164" s="6" t="s">
        <v>52</v>
      </c>
      <c r="D164" s="6" t="s">
        <v>124</v>
      </c>
      <c r="E164" s="7" t="s">
        <v>16</v>
      </c>
      <c r="F164" s="7" t="s">
        <v>15</v>
      </c>
      <c r="G164" s="7" t="s">
        <v>1</v>
      </c>
      <c r="H164" s="8">
        <f>H166+H165</f>
        <v>0</v>
      </c>
      <c r="I164" s="8">
        <f>I166+I165</f>
        <v>0</v>
      </c>
      <c r="J164" s="8">
        <f>J166+J165</f>
        <v>0</v>
      </c>
      <c r="K164" s="8">
        <f>K166+K165</f>
        <v>0</v>
      </c>
      <c r="L164" s="8">
        <f>L166+L165</f>
        <v>0</v>
      </c>
      <c r="M164" s="8">
        <f>M166+M165</f>
        <v>0</v>
      </c>
      <c r="N164" s="8">
        <f t="shared" si="41"/>
        <v>0</v>
      </c>
      <c r="O164" s="8">
        <v>0</v>
      </c>
    </row>
    <row r="165" spans="1:15" s="83" customFormat="1" ht="20.25" customHeight="1" hidden="1">
      <c r="A165" s="5" t="s">
        <v>24</v>
      </c>
      <c r="B165" s="6">
        <v>951</v>
      </c>
      <c r="C165" s="6" t="s">
        <v>52</v>
      </c>
      <c r="D165" s="6" t="s">
        <v>124</v>
      </c>
      <c r="E165" s="7" t="s">
        <v>16</v>
      </c>
      <c r="F165" s="7" t="s">
        <v>25</v>
      </c>
      <c r="G165" s="7" t="s">
        <v>8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41"/>
        <v>0</v>
      </c>
      <c r="O165" s="8">
        <v>0</v>
      </c>
    </row>
    <row r="166" spans="1:15" s="83" customFormat="1" ht="19.5" customHeight="1" hidden="1">
      <c r="A166" s="5" t="s">
        <v>17</v>
      </c>
      <c r="B166" s="6">
        <v>951</v>
      </c>
      <c r="C166" s="6" t="s">
        <v>52</v>
      </c>
      <c r="D166" s="6" t="s">
        <v>124</v>
      </c>
      <c r="E166" s="7" t="s">
        <v>16</v>
      </c>
      <c r="F166" s="7" t="s">
        <v>18</v>
      </c>
      <c r="G166" s="7" t="s">
        <v>8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f t="shared" si="41"/>
        <v>0</v>
      </c>
      <c r="O166" s="8">
        <v>0</v>
      </c>
    </row>
    <row r="167" spans="1:254" s="68" customFormat="1" ht="38.25" customHeight="1" hidden="1">
      <c r="A167" s="1" t="s">
        <v>333</v>
      </c>
      <c r="B167" s="2">
        <v>951</v>
      </c>
      <c r="C167" s="2" t="s">
        <v>52</v>
      </c>
      <c r="D167" s="2" t="s">
        <v>336</v>
      </c>
      <c r="E167" s="3" t="s">
        <v>1</v>
      </c>
      <c r="F167" s="3" t="s">
        <v>1</v>
      </c>
      <c r="G167" s="3" t="s">
        <v>1</v>
      </c>
      <c r="H167" s="4">
        <f>H168+H170</f>
        <v>0</v>
      </c>
      <c r="I167" s="4">
        <f>I168+I170</f>
        <v>0</v>
      </c>
      <c r="J167" s="4">
        <f>J168+J170</f>
        <v>0</v>
      </c>
      <c r="K167" s="4">
        <f>K168+K170</f>
        <v>0</v>
      </c>
      <c r="L167" s="4">
        <f>L168+L170</f>
        <v>0</v>
      </c>
      <c r="M167" s="4">
        <f>M168+M170</f>
        <v>0</v>
      </c>
      <c r="N167" s="8">
        <f t="shared" si="41"/>
        <v>0</v>
      </c>
      <c r="O167" s="8">
        <v>0</v>
      </c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  <c r="IK167" s="84"/>
      <c r="IL167" s="84"/>
      <c r="IM167" s="84"/>
      <c r="IN167" s="84"/>
      <c r="IO167" s="84"/>
      <c r="IP167" s="84"/>
      <c r="IQ167" s="84"/>
      <c r="IR167" s="84"/>
      <c r="IS167" s="84"/>
      <c r="IT167" s="84"/>
    </row>
    <row r="168" spans="1:15" s="83" customFormat="1" ht="20.25" customHeight="1" hidden="1">
      <c r="A168" s="5" t="s">
        <v>373</v>
      </c>
      <c r="B168" s="6">
        <v>951</v>
      </c>
      <c r="C168" s="6" t="s">
        <v>52</v>
      </c>
      <c r="D168" s="6" t="s">
        <v>336</v>
      </c>
      <c r="E168" s="7" t="s">
        <v>16</v>
      </c>
      <c r="F168" s="7">
        <v>220</v>
      </c>
      <c r="G168" s="7" t="s">
        <v>1</v>
      </c>
      <c r="H168" s="8">
        <f>H169</f>
        <v>0</v>
      </c>
      <c r="I168" s="8">
        <f>I170+I171</f>
        <v>0</v>
      </c>
      <c r="J168" s="8">
        <f>J170+J171</f>
        <v>0</v>
      </c>
      <c r="K168" s="8">
        <f>K171</f>
        <v>0</v>
      </c>
      <c r="L168" s="8">
        <f>L171</f>
        <v>0</v>
      </c>
      <c r="M168" s="8">
        <f>M170+M171</f>
        <v>0</v>
      </c>
      <c r="N168" s="8">
        <f t="shared" si="41"/>
        <v>0</v>
      </c>
      <c r="O168" s="8">
        <v>0</v>
      </c>
    </row>
    <row r="169" spans="1:15" s="83" customFormat="1" ht="20.25" customHeight="1" hidden="1">
      <c r="A169" s="5" t="s">
        <v>373</v>
      </c>
      <c r="B169" s="6">
        <v>951</v>
      </c>
      <c r="C169" s="6" t="s">
        <v>52</v>
      </c>
      <c r="D169" s="6" t="s">
        <v>336</v>
      </c>
      <c r="E169" s="7" t="s">
        <v>16</v>
      </c>
      <c r="F169" s="7">
        <v>226</v>
      </c>
      <c r="G169" s="7" t="s">
        <v>1</v>
      </c>
      <c r="H169" s="8">
        <v>0</v>
      </c>
      <c r="I169" s="8">
        <f>I171+I172</f>
        <v>0</v>
      </c>
      <c r="J169" s="8">
        <f>J171+J172</f>
        <v>0</v>
      </c>
      <c r="K169" s="8">
        <f>K172</f>
        <v>0</v>
      </c>
      <c r="L169" s="8">
        <f>L172</f>
        <v>0</v>
      </c>
      <c r="M169" s="8">
        <f>M171+M172</f>
        <v>0</v>
      </c>
      <c r="N169" s="8">
        <f>H169-J169</f>
        <v>0</v>
      </c>
      <c r="O169" s="8">
        <v>0</v>
      </c>
    </row>
    <row r="170" spans="1:15" s="83" customFormat="1" ht="21.75" customHeight="1" hidden="1">
      <c r="A170" s="5" t="s">
        <v>103</v>
      </c>
      <c r="B170" s="6">
        <v>951</v>
      </c>
      <c r="C170" s="6" t="s">
        <v>52</v>
      </c>
      <c r="D170" s="6" t="s">
        <v>336</v>
      </c>
      <c r="E170" s="7" t="s">
        <v>16</v>
      </c>
      <c r="F170" s="7">
        <v>340</v>
      </c>
      <c r="G170" s="31"/>
      <c r="H170" s="8">
        <f aca="true" t="shared" si="43" ref="H170:M170">H171</f>
        <v>0</v>
      </c>
      <c r="I170" s="8">
        <f t="shared" si="43"/>
        <v>0</v>
      </c>
      <c r="J170" s="8">
        <f t="shared" si="43"/>
        <v>0</v>
      </c>
      <c r="K170" s="8">
        <f t="shared" si="43"/>
        <v>0</v>
      </c>
      <c r="L170" s="8">
        <f t="shared" si="43"/>
        <v>0</v>
      </c>
      <c r="M170" s="8">
        <f t="shared" si="43"/>
        <v>0</v>
      </c>
      <c r="N170" s="8">
        <f t="shared" si="41"/>
        <v>0</v>
      </c>
      <c r="O170" s="8">
        <v>0</v>
      </c>
    </row>
    <row r="171" spans="1:15" s="83" customFormat="1" ht="21.75" customHeight="1" hidden="1">
      <c r="A171" s="5" t="s">
        <v>19</v>
      </c>
      <c r="B171" s="6">
        <v>951</v>
      </c>
      <c r="C171" s="6" t="s">
        <v>52</v>
      </c>
      <c r="D171" s="6" t="s">
        <v>336</v>
      </c>
      <c r="E171" s="7" t="s">
        <v>16</v>
      </c>
      <c r="F171" s="7">
        <v>340</v>
      </c>
      <c r="G171" s="31" t="s">
        <v>334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f t="shared" si="41"/>
        <v>0</v>
      </c>
      <c r="O171" s="8">
        <v>0</v>
      </c>
    </row>
    <row r="172" spans="1:15" s="84" customFormat="1" ht="153" customHeight="1" hidden="1">
      <c r="A172" s="1" t="s">
        <v>330</v>
      </c>
      <c r="B172" s="2">
        <v>951</v>
      </c>
      <c r="C172" s="32" t="s">
        <v>99</v>
      </c>
      <c r="D172" s="30" t="s">
        <v>100</v>
      </c>
      <c r="E172" s="3"/>
      <c r="F172" s="3"/>
      <c r="G172" s="3"/>
      <c r="H172" s="4">
        <f>H173</f>
        <v>0</v>
      </c>
      <c r="I172" s="4">
        <f aca="true" t="shared" si="44" ref="I172:M173">I173</f>
        <v>0</v>
      </c>
      <c r="J172" s="4">
        <f t="shared" si="44"/>
        <v>0</v>
      </c>
      <c r="K172" s="4">
        <f t="shared" si="44"/>
        <v>0</v>
      </c>
      <c r="L172" s="4">
        <f t="shared" si="44"/>
        <v>0</v>
      </c>
      <c r="M172" s="4">
        <f t="shared" si="44"/>
        <v>0</v>
      </c>
      <c r="N172" s="8">
        <f t="shared" si="41"/>
        <v>0</v>
      </c>
      <c r="O172" s="8">
        <v>0</v>
      </c>
    </row>
    <row r="173" spans="1:15" s="83" customFormat="1" ht="21.75" customHeight="1" hidden="1">
      <c r="A173" s="5" t="s">
        <v>98</v>
      </c>
      <c r="B173" s="6">
        <v>951</v>
      </c>
      <c r="C173" s="33" t="s">
        <v>99</v>
      </c>
      <c r="D173" s="31" t="s">
        <v>100</v>
      </c>
      <c r="E173" s="7">
        <v>414</v>
      </c>
      <c r="F173" s="7">
        <v>220</v>
      </c>
      <c r="G173" s="7"/>
      <c r="H173" s="8">
        <f>H174</f>
        <v>0</v>
      </c>
      <c r="I173" s="8">
        <f t="shared" si="44"/>
        <v>0</v>
      </c>
      <c r="J173" s="8">
        <f t="shared" si="44"/>
        <v>0</v>
      </c>
      <c r="K173" s="8">
        <f t="shared" si="44"/>
        <v>0</v>
      </c>
      <c r="L173" s="8">
        <f t="shared" si="44"/>
        <v>0</v>
      </c>
      <c r="M173" s="8">
        <f t="shared" si="44"/>
        <v>0</v>
      </c>
      <c r="N173" s="8">
        <f t="shared" si="41"/>
        <v>0</v>
      </c>
      <c r="O173" s="8">
        <v>0</v>
      </c>
    </row>
    <row r="174" spans="1:15" s="83" customFormat="1" ht="21.75" customHeight="1" hidden="1">
      <c r="A174" s="5" t="s">
        <v>97</v>
      </c>
      <c r="B174" s="6">
        <v>951</v>
      </c>
      <c r="C174" s="6" t="s">
        <v>52</v>
      </c>
      <c r="D174" s="31" t="s">
        <v>100</v>
      </c>
      <c r="E174" s="7">
        <v>414</v>
      </c>
      <c r="F174" s="7">
        <v>226</v>
      </c>
      <c r="G174" s="7">
        <v>26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1"/>
        <v>0</v>
      </c>
      <c r="O174" s="8">
        <v>0</v>
      </c>
    </row>
    <row r="175" spans="1:254" s="68" customFormat="1" ht="89.25" customHeight="1" hidden="1">
      <c r="A175" s="1" t="s">
        <v>60</v>
      </c>
      <c r="B175" s="2">
        <v>951</v>
      </c>
      <c r="C175" s="2" t="s">
        <v>52</v>
      </c>
      <c r="D175" s="3" t="s">
        <v>61</v>
      </c>
      <c r="E175" s="3" t="s">
        <v>1</v>
      </c>
      <c r="F175" s="3" t="s">
        <v>1</v>
      </c>
      <c r="G175" s="3" t="s">
        <v>1</v>
      </c>
      <c r="H175" s="4">
        <f>H176</f>
        <v>0</v>
      </c>
      <c r="I175" s="4">
        <f aca="true" t="shared" si="45" ref="I175:M176">I176</f>
        <v>0</v>
      </c>
      <c r="J175" s="4">
        <f t="shared" si="45"/>
        <v>0</v>
      </c>
      <c r="K175" s="4">
        <f t="shared" si="45"/>
        <v>0</v>
      </c>
      <c r="L175" s="4">
        <f t="shared" si="45"/>
        <v>0</v>
      </c>
      <c r="M175" s="4">
        <f t="shared" si="45"/>
        <v>0</v>
      </c>
      <c r="N175" s="8">
        <f t="shared" si="41"/>
        <v>0</v>
      </c>
      <c r="O175" s="8">
        <v>0</v>
      </c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  <c r="GK175" s="84"/>
      <c r="GL175" s="84"/>
      <c r="GM175" s="84"/>
      <c r="GN175" s="84"/>
      <c r="GO175" s="84"/>
      <c r="GP175" s="84"/>
      <c r="GQ175" s="84"/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/>
      <c r="HD175" s="84"/>
      <c r="HE175" s="84"/>
      <c r="HF175" s="84"/>
      <c r="HG175" s="84"/>
      <c r="HH175" s="84"/>
      <c r="HI175" s="84"/>
      <c r="HJ175" s="84"/>
      <c r="HK175" s="84"/>
      <c r="HL175" s="84"/>
      <c r="HM175" s="84"/>
      <c r="HN175" s="84"/>
      <c r="HO175" s="84"/>
      <c r="HP175" s="84"/>
      <c r="HQ175" s="84"/>
      <c r="HR175" s="84"/>
      <c r="HS175" s="84"/>
      <c r="HT175" s="84"/>
      <c r="HU175" s="84"/>
      <c r="HV175" s="84"/>
      <c r="HW175" s="84"/>
      <c r="HX175" s="84"/>
      <c r="HY175" s="84"/>
      <c r="HZ175" s="84"/>
      <c r="IA175" s="84"/>
      <c r="IB175" s="84"/>
      <c r="IC175" s="84"/>
      <c r="ID175" s="84"/>
      <c r="IE175" s="84"/>
      <c r="IF175" s="84"/>
      <c r="IG175" s="84"/>
      <c r="IH175" s="84"/>
      <c r="II175" s="84"/>
      <c r="IJ175" s="84"/>
      <c r="IK175" s="84"/>
      <c r="IL175" s="84"/>
      <c r="IM175" s="84"/>
      <c r="IN175" s="84"/>
      <c r="IO175" s="84"/>
      <c r="IP175" s="84"/>
      <c r="IQ175" s="84"/>
      <c r="IR175" s="84"/>
      <c r="IS175" s="84"/>
      <c r="IT175" s="84"/>
    </row>
    <row r="176" spans="1:15" s="83" customFormat="1" ht="22.5" customHeight="1" hidden="1">
      <c r="A176" s="5" t="s">
        <v>53</v>
      </c>
      <c r="B176" s="6">
        <v>951</v>
      </c>
      <c r="C176" s="6" t="s">
        <v>52</v>
      </c>
      <c r="D176" s="7" t="s">
        <v>61</v>
      </c>
      <c r="E176" s="7" t="s">
        <v>55</v>
      </c>
      <c r="F176" s="7" t="s">
        <v>54</v>
      </c>
      <c r="G176" s="7" t="s">
        <v>1</v>
      </c>
      <c r="H176" s="8">
        <f>H177</f>
        <v>0</v>
      </c>
      <c r="I176" s="8">
        <f t="shared" si="45"/>
        <v>0</v>
      </c>
      <c r="J176" s="8">
        <f t="shared" si="45"/>
        <v>0</v>
      </c>
      <c r="K176" s="8">
        <f t="shared" si="45"/>
        <v>0</v>
      </c>
      <c r="L176" s="8">
        <f t="shared" si="45"/>
        <v>0</v>
      </c>
      <c r="M176" s="8">
        <f t="shared" si="45"/>
        <v>0</v>
      </c>
      <c r="N176" s="8">
        <f t="shared" si="41"/>
        <v>0</v>
      </c>
      <c r="O176" s="8">
        <v>0</v>
      </c>
    </row>
    <row r="177" spans="1:15" s="83" customFormat="1" ht="30.75" customHeight="1" hidden="1">
      <c r="A177" s="5" t="s">
        <v>56</v>
      </c>
      <c r="B177" s="6">
        <v>951</v>
      </c>
      <c r="C177" s="6" t="s">
        <v>52</v>
      </c>
      <c r="D177" s="7" t="s">
        <v>61</v>
      </c>
      <c r="E177" s="7" t="s">
        <v>55</v>
      </c>
      <c r="F177" s="7">
        <v>242</v>
      </c>
      <c r="G177" s="7" t="s">
        <v>62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1"/>
        <v>0</v>
      </c>
      <c r="O177" s="8">
        <v>0</v>
      </c>
    </row>
    <row r="178" spans="1:254" s="68" customFormat="1" ht="38.25" customHeight="1" hidden="1">
      <c r="A178" s="1" t="s">
        <v>63</v>
      </c>
      <c r="B178" s="2">
        <v>951</v>
      </c>
      <c r="C178" s="2" t="s">
        <v>64</v>
      </c>
      <c r="D178" s="3" t="s">
        <v>331</v>
      </c>
      <c r="E178" s="3" t="s">
        <v>1</v>
      </c>
      <c r="F178" s="3" t="s">
        <v>1</v>
      </c>
      <c r="G178" s="3" t="s">
        <v>1</v>
      </c>
      <c r="H178" s="4">
        <f>H179</f>
        <v>0</v>
      </c>
      <c r="I178" s="4">
        <f aca="true" t="shared" si="46" ref="I178:M179">I179</f>
        <v>0</v>
      </c>
      <c r="J178" s="4">
        <f t="shared" si="46"/>
        <v>0</v>
      </c>
      <c r="K178" s="4">
        <f t="shared" si="46"/>
        <v>0</v>
      </c>
      <c r="L178" s="4">
        <f t="shared" si="46"/>
        <v>0</v>
      </c>
      <c r="M178" s="4">
        <f t="shared" si="46"/>
        <v>0</v>
      </c>
      <c r="N178" s="8">
        <f t="shared" si="41"/>
        <v>0</v>
      </c>
      <c r="O178" s="8">
        <v>0</v>
      </c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  <c r="IS178" s="84"/>
      <c r="IT178" s="84"/>
    </row>
    <row r="179" spans="1:15" s="83" customFormat="1" ht="21.75" customHeight="1" hidden="1">
      <c r="A179" s="5" t="s">
        <v>14</v>
      </c>
      <c r="B179" s="6">
        <v>951</v>
      </c>
      <c r="C179" s="6" t="s">
        <v>64</v>
      </c>
      <c r="D179" s="7" t="s">
        <v>331</v>
      </c>
      <c r="E179" s="7" t="s">
        <v>16</v>
      </c>
      <c r="F179" s="7" t="s">
        <v>15</v>
      </c>
      <c r="G179" s="7" t="s">
        <v>1</v>
      </c>
      <c r="H179" s="8">
        <f>H180</f>
        <v>0</v>
      </c>
      <c r="I179" s="8">
        <f t="shared" si="46"/>
        <v>0</v>
      </c>
      <c r="J179" s="8">
        <f t="shared" si="46"/>
        <v>0</v>
      </c>
      <c r="K179" s="8">
        <f>K180</f>
        <v>0</v>
      </c>
      <c r="L179" s="8">
        <f>L180</f>
        <v>0</v>
      </c>
      <c r="M179" s="8">
        <f t="shared" si="46"/>
        <v>0</v>
      </c>
      <c r="N179" s="8">
        <f t="shared" si="41"/>
        <v>0</v>
      </c>
      <c r="O179" s="8">
        <v>0</v>
      </c>
    </row>
    <row r="180" spans="1:15" s="83" customFormat="1" ht="21.75" customHeight="1" hidden="1">
      <c r="A180" s="5" t="s">
        <v>24</v>
      </c>
      <c r="B180" s="6">
        <v>951</v>
      </c>
      <c r="C180" s="6" t="s">
        <v>64</v>
      </c>
      <c r="D180" s="7" t="s">
        <v>331</v>
      </c>
      <c r="E180" s="7" t="s">
        <v>16</v>
      </c>
      <c r="F180" s="7" t="s">
        <v>25</v>
      </c>
      <c r="G180" s="7"/>
      <c r="H180" s="8">
        <v>0</v>
      </c>
      <c r="I180" s="8">
        <v>0</v>
      </c>
      <c r="J180" s="8">
        <v>0</v>
      </c>
      <c r="K180" s="8"/>
      <c r="L180" s="8"/>
      <c r="M180" s="8">
        <v>0</v>
      </c>
      <c r="N180" s="8">
        <f t="shared" si="41"/>
        <v>0</v>
      </c>
      <c r="O180" s="8">
        <v>0</v>
      </c>
    </row>
    <row r="181" spans="1:254" s="68" customFormat="1" ht="23.25" customHeight="1" hidden="1">
      <c r="A181" s="1" t="s">
        <v>335</v>
      </c>
      <c r="B181" s="2">
        <v>951</v>
      </c>
      <c r="C181" s="2" t="s">
        <v>52</v>
      </c>
      <c r="D181" s="2">
        <v>9990028740</v>
      </c>
      <c r="E181" s="3" t="s">
        <v>1</v>
      </c>
      <c r="F181" s="3" t="s">
        <v>1</v>
      </c>
      <c r="G181" s="3" t="s">
        <v>1</v>
      </c>
      <c r="H181" s="4">
        <f>H182+H184</f>
        <v>0</v>
      </c>
      <c r="I181" s="4">
        <f>I182+I184</f>
        <v>0</v>
      </c>
      <c r="J181" s="4">
        <f>J182+J184</f>
        <v>0</v>
      </c>
      <c r="K181" s="4">
        <f>K182</f>
        <v>0</v>
      </c>
      <c r="L181" s="4">
        <f>L182</f>
        <v>0</v>
      </c>
      <c r="M181" s="4">
        <f>M182+M184</f>
        <v>0</v>
      </c>
      <c r="N181" s="8">
        <f t="shared" si="41"/>
        <v>0</v>
      </c>
      <c r="O181" s="8">
        <v>0</v>
      </c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  <c r="IS181" s="84"/>
      <c r="IT181" s="84"/>
    </row>
    <row r="182" spans="1:15" s="83" customFormat="1" ht="21.75" customHeight="1" hidden="1">
      <c r="A182" s="5" t="s">
        <v>26</v>
      </c>
      <c r="B182" s="6">
        <v>951</v>
      </c>
      <c r="C182" s="6" t="s">
        <v>52</v>
      </c>
      <c r="D182" s="6">
        <v>9990028740</v>
      </c>
      <c r="E182" s="6">
        <v>853</v>
      </c>
      <c r="F182" s="7">
        <v>290</v>
      </c>
      <c r="G182" s="7" t="s">
        <v>1</v>
      </c>
      <c r="H182" s="8">
        <f>H183</f>
        <v>0</v>
      </c>
      <c r="I182" s="8">
        <f>I183</f>
        <v>0</v>
      </c>
      <c r="J182" s="8">
        <f>J183</f>
        <v>0</v>
      </c>
      <c r="K182" s="8">
        <f>K183</f>
        <v>0</v>
      </c>
      <c r="L182" s="8">
        <f>L183</f>
        <v>0</v>
      </c>
      <c r="M182" s="8">
        <f>M183</f>
        <v>0</v>
      </c>
      <c r="N182" s="8">
        <f t="shared" si="41"/>
        <v>0</v>
      </c>
      <c r="O182" s="8">
        <v>0</v>
      </c>
    </row>
    <row r="183" spans="1:15" s="83" customFormat="1" ht="21.75" customHeight="1" hidden="1">
      <c r="A183" s="5" t="s">
        <v>26</v>
      </c>
      <c r="B183" s="6">
        <v>951</v>
      </c>
      <c r="C183" s="6" t="s">
        <v>52</v>
      </c>
      <c r="D183" s="6">
        <v>9990028740</v>
      </c>
      <c r="E183" s="6">
        <v>853</v>
      </c>
      <c r="F183" s="7">
        <v>290</v>
      </c>
      <c r="G183" s="31" t="s">
        <v>334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f t="shared" si="41"/>
        <v>0</v>
      </c>
      <c r="O183" s="8">
        <v>0</v>
      </c>
    </row>
    <row r="184" spans="1:15" s="83" customFormat="1" ht="21.75" customHeight="1" hidden="1">
      <c r="A184" s="5" t="s">
        <v>26</v>
      </c>
      <c r="B184" s="6">
        <v>951</v>
      </c>
      <c r="C184" s="6" t="s">
        <v>52</v>
      </c>
      <c r="D184" s="6">
        <v>9990028740</v>
      </c>
      <c r="E184" s="6">
        <v>853</v>
      </c>
      <c r="F184" s="7">
        <v>290</v>
      </c>
      <c r="G184" s="7" t="s">
        <v>1</v>
      </c>
      <c r="H184" s="8">
        <f aca="true" t="shared" si="47" ref="H184:M184">H185</f>
        <v>0</v>
      </c>
      <c r="I184" s="8">
        <f t="shared" si="47"/>
        <v>0</v>
      </c>
      <c r="J184" s="8">
        <f t="shared" si="47"/>
        <v>0</v>
      </c>
      <c r="K184" s="8">
        <f t="shared" si="47"/>
        <v>0</v>
      </c>
      <c r="L184" s="8">
        <f t="shared" si="47"/>
        <v>0</v>
      </c>
      <c r="M184" s="8">
        <f t="shared" si="47"/>
        <v>0</v>
      </c>
      <c r="N184" s="8">
        <f t="shared" si="41"/>
        <v>0</v>
      </c>
      <c r="O184" s="8">
        <v>0</v>
      </c>
    </row>
    <row r="185" spans="1:15" s="83" customFormat="1" ht="21.75" customHeight="1" hidden="1">
      <c r="A185" s="5" t="s">
        <v>26</v>
      </c>
      <c r="B185" s="6">
        <v>951</v>
      </c>
      <c r="C185" s="6" t="s">
        <v>52</v>
      </c>
      <c r="D185" s="6">
        <v>9990028740</v>
      </c>
      <c r="E185" s="6">
        <v>853</v>
      </c>
      <c r="F185" s="7">
        <v>290</v>
      </c>
      <c r="G185" s="31" t="s">
        <v>89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f t="shared" si="41"/>
        <v>0</v>
      </c>
      <c r="O185" s="8">
        <v>0</v>
      </c>
    </row>
    <row r="186" spans="1:254" s="68" customFormat="1" ht="72.75" customHeight="1" hidden="1">
      <c r="A186" s="1" t="s">
        <v>48</v>
      </c>
      <c r="B186" s="2">
        <v>951</v>
      </c>
      <c r="C186" s="2" t="s">
        <v>64</v>
      </c>
      <c r="D186" s="3" t="s">
        <v>122</v>
      </c>
      <c r="E186" s="3" t="s">
        <v>1</v>
      </c>
      <c r="F186" s="3" t="s">
        <v>1</v>
      </c>
      <c r="G186" s="3" t="s">
        <v>1</v>
      </c>
      <c r="H186" s="4">
        <f aca="true" t="shared" si="48" ref="H186:J187">H187</f>
        <v>0</v>
      </c>
      <c r="I186" s="4">
        <f t="shared" si="48"/>
        <v>0</v>
      </c>
      <c r="J186" s="4">
        <f t="shared" si="48"/>
        <v>0</v>
      </c>
      <c r="K186" s="4">
        <f aca="true" t="shared" si="49" ref="K186:M187">K187</f>
        <v>0</v>
      </c>
      <c r="L186" s="4">
        <f t="shared" si="49"/>
        <v>0</v>
      </c>
      <c r="M186" s="4">
        <f t="shared" si="49"/>
        <v>0</v>
      </c>
      <c r="N186" s="8">
        <f t="shared" si="41"/>
        <v>0</v>
      </c>
      <c r="O186" s="8">
        <v>0</v>
      </c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  <c r="GK186" s="84"/>
      <c r="GL186" s="84"/>
      <c r="GM186" s="84"/>
      <c r="GN186" s="84"/>
      <c r="GO186" s="84"/>
      <c r="GP186" s="84"/>
      <c r="GQ186" s="84"/>
      <c r="GR186" s="84"/>
      <c r="GS186" s="84"/>
      <c r="GT186" s="84"/>
      <c r="GU186" s="84"/>
      <c r="GV186" s="84"/>
      <c r="GW186" s="84"/>
      <c r="GX186" s="84"/>
      <c r="GY186" s="84"/>
      <c r="GZ186" s="84"/>
      <c r="HA186" s="84"/>
      <c r="HB186" s="84"/>
      <c r="HC186" s="84"/>
      <c r="HD186" s="84"/>
      <c r="HE186" s="84"/>
      <c r="HF186" s="84"/>
      <c r="HG186" s="84"/>
      <c r="HH186" s="84"/>
      <c r="HI186" s="84"/>
      <c r="HJ186" s="84"/>
      <c r="HK186" s="84"/>
      <c r="HL186" s="84"/>
      <c r="HM186" s="84"/>
      <c r="HN186" s="84"/>
      <c r="HO186" s="84"/>
      <c r="HP186" s="84"/>
      <c r="HQ186" s="84"/>
      <c r="HR186" s="84"/>
      <c r="HS186" s="84"/>
      <c r="HT186" s="84"/>
      <c r="HU186" s="84"/>
      <c r="HV186" s="84"/>
      <c r="HW186" s="84"/>
      <c r="HX186" s="84"/>
      <c r="HY186" s="84"/>
      <c r="HZ186" s="84"/>
      <c r="IA186" s="84"/>
      <c r="IB186" s="84"/>
      <c r="IC186" s="84"/>
      <c r="ID186" s="84"/>
      <c r="IE186" s="84"/>
      <c r="IF186" s="84"/>
      <c r="IG186" s="84"/>
      <c r="IH186" s="84"/>
      <c r="II186" s="84"/>
      <c r="IJ186" s="84"/>
      <c r="IK186" s="84"/>
      <c r="IL186" s="84"/>
      <c r="IM186" s="84"/>
      <c r="IN186" s="84"/>
      <c r="IO186" s="84"/>
      <c r="IP186" s="84"/>
      <c r="IQ186" s="84"/>
      <c r="IR186" s="84"/>
      <c r="IS186" s="84"/>
      <c r="IT186" s="84"/>
    </row>
    <row r="187" spans="1:15" s="83" customFormat="1" ht="19.5" customHeight="1" hidden="1">
      <c r="A187" s="5" t="s">
        <v>14</v>
      </c>
      <c r="B187" s="6">
        <v>951</v>
      </c>
      <c r="C187" s="6" t="s">
        <v>64</v>
      </c>
      <c r="D187" s="7" t="s">
        <v>122</v>
      </c>
      <c r="E187" s="7" t="s">
        <v>16</v>
      </c>
      <c r="F187" s="7">
        <v>220</v>
      </c>
      <c r="G187" s="7" t="s">
        <v>1</v>
      </c>
      <c r="H187" s="8">
        <f t="shared" si="48"/>
        <v>0</v>
      </c>
      <c r="I187" s="8">
        <f t="shared" si="48"/>
        <v>0</v>
      </c>
      <c r="J187" s="8">
        <f t="shared" si="48"/>
        <v>0</v>
      </c>
      <c r="K187" s="8">
        <f t="shared" si="49"/>
        <v>0</v>
      </c>
      <c r="L187" s="8">
        <f t="shared" si="49"/>
        <v>0</v>
      </c>
      <c r="M187" s="8">
        <f t="shared" si="49"/>
        <v>0</v>
      </c>
      <c r="N187" s="8">
        <f t="shared" si="41"/>
        <v>0</v>
      </c>
      <c r="O187" s="8">
        <v>0</v>
      </c>
    </row>
    <row r="188" spans="1:15" s="83" customFormat="1" ht="20.25" customHeight="1" hidden="1">
      <c r="A188" s="5" t="s">
        <v>17</v>
      </c>
      <c r="B188" s="6">
        <v>951</v>
      </c>
      <c r="C188" s="6" t="s">
        <v>64</v>
      </c>
      <c r="D188" s="7" t="s">
        <v>122</v>
      </c>
      <c r="E188" s="7" t="s">
        <v>16</v>
      </c>
      <c r="F188" s="7">
        <v>225</v>
      </c>
      <c r="G188" s="7" t="s">
        <v>8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f t="shared" si="41"/>
        <v>0</v>
      </c>
      <c r="O188" s="8">
        <v>0</v>
      </c>
    </row>
    <row r="189" spans="1:254" s="68" customFormat="1" ht="38.25" customHeight="1" hidden="1">
      <c r="A189" s="1" t="s">
        <v>333</v>
      </c>
      <c r="B189" s="2">
        <v>951</v>
      </c>
      <c r="C189" s="2" t="s">
        <v>52</v>
      </c>
      <c r="D189" s="3" t="s">
        <v>336</v>
      </c>
      <c r="E189" s="3" t="s">
        <v>1</v>
      </c>
      <c r="F189" s="3" t="s">
        <v>1</v>
      </c>
      <c r="G189" s="3" t="s">
        <v>1</v>
      </c>
      <c r="H189" s="4">
        <f>H190+H195</f>
        <v>0</v>
      </c>
      <c r="I189" s="4">
        <f>I190+I195</f>
        <v>0</v>
      </c>
      <c r="J189" s="4">
        <f>J190+J195</f>
        <v>0</v>
      </c>
      <c r="K189" s="4">
        <f>K192+K194</f>
        <v>0</v>
      </c>
      <c r="L189" s="4">
        <f>L192+L194</f>
        <v>0</v>
      </c>
      <c r="M189" s="4">
        <f>M190+M195</f>
        <v>0</v>
      </c>
      <c r="N189" s="8">
        <f t="shared" si="41"/>
        <v>0</v>
      </c>
      <c r="O189" s="8">
        <v>0</v>
      </c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4"/>
      <c r="IH189" s="84"/>
      <c r="II189" s="84"/>
      <c r="IJ189" s="84"/>
      <c r="IK189" s="84"/>
      <c r="IL189" s="84"/>
      <c r="IM189" s="84"/>
      <c r="IN189" s="84"/>
      <c r="IO189" s="84"/>
      <c r="IP189" s="84"/>
      <c r="IQ189" s="84"/>
      <c r="IR189" s="84"/>
      <c r="IS189" s="84"/>
      <c r="IT189" s="84"/>
    </row>
    <row r="190" spans="1:15" s="83" customFormat="1" ht="21.75" customHeight="1" hidden="1">
      <c r="A190" s="5" t="s">
        <v>14</v>
      </c>
      <c r="B190" s="6">
        <v>951</v>
      </c>
      <c r="C190" s="6" t="s">
        <v>52</v>
      </c>
      <c r="D190" s="7" t="s">
        <v>336</v>
      </c>
      <c r="E190" s="7" t="s">
        <v>16</v>
      </c>
      <c r="F190" s="7">
        <v>220</v>
      </c>
      <c r="G190" s="31"/>
      <c r="H190" s="8">
        <f>H191+H192</f>
        <v>0</v>
      </c>
      <c r="I190" s="8">
        <f>I191+I192</f>
        <v>0</v>
      </c>
      <c r="J190" s="8">
        <f>J191+J192</f>
        <v>0</v>
      </c>
      <c r="K190" s="8">
        <f>K192</f>
        <v>0</v>
      </c>
      <c r="L190" s="8">
        <f>L192</f>
        <v>0</v>
      </c>
      <c r="M190" s="8">
        <f>M191+M192</f>
        <v>0</v>
      </c>
      <c r="N190" s="8">
        <f t="shared" si="41"/>
        <v>0</v>
      </c>
      <c r="O190" s="8">
        <v>0</v>
      </c>
    </row>
    <row r="191" spans="1:15" s="83" customFormat="1" ht="21.75" customHeight="1" hidden="1">
      <c r="A191" s="5" t="s">
        <v>414</v>
      </c>
      <c r="B191" s="6">
        <v>951</v>
      </c>
      <c r="C191" s="6" t="s">
        <v>52</v>
      </c>
      <c r="D191" s="7" t="s">
        <v>336</v>
      </c>
      <c r="E191" s="7" t="s">
        <v>16</v>
      </c>
      <c r="F191" s="7">
        <v>225</v>
      </c>
      <c r="G191" s="31" t="s">
        <v>89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f>H191-J191</f>
        <v>0</v>
      </c>
      <c r="O191" s="8">
        <v>0</v>
      </c>
    </row>
    <row r="192" spans="1:15" s="83" customFormat="1" ht="21.75" customHeight="1" hidden="1">
      <c r="A192" s="5" t="s">
        <v>17</v>
      </c>
      <c r="B192" s="6">
        <v>951</v>
      </c>
      <c r="C192" s="6" t="s">
        <v>52</v>
      </c>
      <c r="D192" s="7" t="s">
        <v>336</v>
      </c>
      <c r="E192" s="7" t="s">
        <v>16</v>
      </c>
      <c r="F192" s="7">
        <v>226</v>
      </c>
      <c r="G192" s="31" t="s">
        <v>89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f t="shared" si="41"/>
        <v>0</v>
      </c>
      <c r="O192" s="8">
        <v>0</v>
      </c>
    </row>
    <row r="193" spans="1:15" s="83" customFormat="1" ht="21.75" customHeight="1" hidden="1">
      <c r="A193" s="5" t="s">
        <v>103</v>
      </c>
      <c r="B193" s="6">
        <v>951</v>
      </c>
      <c r="C193" s="6" t="s">
        <v>52</v>
      </c>
      <c r="D193" s="7" t="s">
        <v>336</v>
      </c>
      <c r="E193" s="7" t="s">
        <v>16</v>
      </c>
      <c r="F193" s="7">
        <v>310</v>
      </c>
      <c r="G193" s="31"/>
      <c r="H193" s="8">
        <f aca="true" t="shared" si="50" ref="H193:M193">H194</f>
        <v>0</v>
      </c>
      <c r="I193" s="8">
        <f t="shared" si="50"/>
        <v>0</v>
      </c>
      <c r="J193" s="8">
        <f t="shared" si="50"/>
        <v>0</v>
      </c>
      <c r="K193" s="8">
        <f t="shared" si="50"/>
        <v>0</v>
      </c>
      <c r="L193" s="8">
        <f t="shared" si="50"/>
        <v>0</v>
      </c>
      <c r="M193" s="8">
        <f t="shared" si="50"/>
        <v>0</v>
      </c>
      <c r="N193" s="8">
        <f t="shared" si="41"/>
        <v>0</v>
      </c>
      <c r="O193" s="8">
        <v>0</v>
      </c>
    </row>
    <row r="194" spans="1:15" s="83" customFormat="1" ht="21.75" customHeight="1" hidden="1">
      <c r="A194" s="5" t="s">
        <v>103</v>
      </c>
      <c r="B194" s="6">
        <v>951</v>
      </c>
      <c r="C194" s="6" t="s">
        <v>52</v>
      </c>
      <c r="D194" s="7" t="s">
        <v>336</v>
      </c>
      <c r="E194" s="7" t="s">
        <v>16</v>
      </c>
      <c r="F194" s="7">
        <v>310</v>
      </c>
      <c r="G194" s="31" t="s">
        <v>89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f t="shared" si="41"/>
        <v>0</v>
      </c>
      <c r="O194" s="8">
        <v>0</v>
      </c>
    </row>
    <row r="195" spans="1:15" s="83" customFormat="1" ht="21.75" customHeight="1" hidden="1">
      <c r="A195" s="5" t="s">
        <v>19</v>
      </c>
      <c r="B195" s="6">
        <v>951</v>
      </c>
      <c r="C195" s="6" t="s">
        <v>52</v>
      </c>
      <c r="D195" s="7" t="s">
        <v>336</v>
      </c>
      <c r="E195" s="7" t="s">
        <v>16</v>
      </c>
      <c r="F195" s="7">
        <v>340</v>
      </c>
      <c r="G195" s="31"/>
      <c r="H195" s="8">
        <f aca="true" t="shared" si="51" ref="H195:M195">H196</f>
        <v>0</v>
      </c>
      <c r="I195" s="8">
        <f t="shared" si="51"/>
        <v>0</v>
      </c>
      <c r="J195" s="8">
        <f t="shared" si="51"/>
        <v>0</v>
      </c>
      <c r="K195" s="8">
        <f t="shared" si="51"/>
        <v>0</v>
      </c>
      <c r="L195" s="8">
        <f t="shared" si="51"/>
        <v>0</v>
      </c>
      <c r="M195" s="8">
        <f t="shared" si="51"/>
        <v>0</v>
      </c>
      <c r="N195" s="8">
        <f t="shared" si="41"/>
        <v>0</v>
      </c>
      <c r="O195" s="8">
        <v>0</v>
      </c>
    </row>
    <row r="196" spans="1:15" s="83" customFormat="1" ht="21.75" customHeight="1" hidden="1">
      <c r="A196" s="5" t="s">
        <v>19</v>
      </c>
      <c r="B196" s="6">
        <v>951</v>
      </c>
      <c r="C196" s="6" t="s">
        <v>52</v>
      </c>
      <c r="D196" s="7" t="s">
        <v>336</v>
      </c>
      <c r="E196" s="7" t="s">
        <v>16</v>
      </c>
      <c r="F196" s="7">
        <v>340</v>
      </c>
      <c r="G196" s="31" t="s">
        <v>89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f t="shared" si="41"/>
        <v>0</v>
      </c>
      <c r="O196" s="8">
        <v>0</v>
      </c>
    </row>
    <row r="197" spans="1:254" s="68" customFormat="1" ht="31.5" customHeight="1" hidden="1">
      <c r="A197" s="1" t="s">
        <v>482</v>
      </c>
      <c r="B197" s="2">
        <v>951</v>
      </c>
      <c r="C197" s="2" t="s">
        <v>52</v>
      </c>
      <c r="D197" s="32" t="s">
        <v>481</v>
      </c>
      <c r="E197" s="3" t="s">
        <v>1</v>
      </c>
      <c r="F197" s="3" t="s">
        <v>1</v>
      </c>
      <c r="G197" s="3" t="s">
        <v>1</v>
      </c>
      <c r="H197" s="4">
        <f aca="true" t="shared" si="52" ref="H197:M197">H198</f>
        <v>0</v>
      </c>
      <c r="I197" s="4">
        <f t="shared" si="52"/>
        <v>0</v>
      </c>
      <c r="J197" s="4">
        <f t="shared" si="52"/>
        <v>0</v>
      </c>
      <c r="K197" s="4">
        <f t="shared" si="52"/>
        <v>0</v>
      </c>
      <c r="L197" s="4">
        <f t="shared" si="52"/>
        <v>0</v>
      </c>
      <c r="M197" s="4">
        <f t="shared" si="52"/>
        <v>0</v>
      </c>
      <c r="N197" s="8">
        <f>H197-J197</f>
        <v>0</v>
      </c>
      <c r="O197" s="8">
        <v>0</v>
      </c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  <c r="GK197" s="84"/>
      <c r="GL197" s="84"/>
      <c r="GM197" s="84"/>
      <c r="GN197" s="84"/>
      <c r="GO197" s="84"/>
      <c r="GP197" s="84"/>
      <c r="GQ197" s="84"/>
      <c r="GR197" s="84"/>
      <c r="GS197" s="84"/>
      <c r="GT197" s="84"/>
      <c r="GU197" s="84"/>
      <c r="GV197" s="84"/>
      <c r="GW197" s="84"/>
      <c r="GX197" s="84"/>
      <c r="GY197" s="84"/>
      <c r="GZ197" s="84"/>
      <c r="HA197" s="84"/>
      <c r="HB197" s="84"/>
      <c r="HC197" s="84"/>
      <c r="HD197" s="84"/>
      <c r="HE197" s="84"/>
      <c r="HF197" s="84"/>
      <c r="HG197" s="84"/>
      <c r="HH197" s="84"/>
      <c r="HI197" s="84"/>
      <c r="HJ197" s="84"/>
      <c r="HK197" s="84"/>
      <c r="HL197" s="84"/>
      <c r="HM197" s="84"/>
      <c r="HN197" s="84"/>
      <c r="HO197" s="84"/>
      <c r="HP197" s="84"/>
      <c r="HQ197" s="84"/>
      <c r="HR197" s="84"/>
      <c r="HS197" s="84"/>
      <c r="HT197" s="84"/>
      <c r="HU197" s="84"/>
      <c r="HV197" s="84"/>
      <c r="HW197" s="84"/>
      <c r="HX197" s="84"/>
      <c r="HY197" s="84"/>
      <c r="HZ197" s="84"/>
      <c r="IA197" s="84"/>
      <c r="IB197" s="84"/>
      <c r="IC197" s="84"/>
      <c r="ID197" s="84"/>
      <c r="IE197" s="84"/>
      <c r="IF197" s="84"/>
      <c r="IG197" s="84"/>
      <c r="IH197" s="84"/>
      <c r="II197" s="84"/>
      <c r="IJ197" s="84"/>
      <c r="IK197" s="84"/>
      <c r="IL197" s="84"/>
      <c r="IM197" s="84"/>
      <c r="IN197" s="84"/>
      <c r="IO197" s="84"/>
      <c r="IP197" s="84"/>
      <c r="IQ197" s="84"/>
      <c r="IR197" s="84"/>
      <c r="IS197" s="84"/>
      <c r="IT197" s="84"/>
    </row>
    <row r="198" spans="1:15" s="83" customFormat="1" ht="21.75" customHeight="1" hidden="1">
      <c r="A198" s="5" t="s">
        <v>24</v>
      </c>
      <c r="B198" s="6">
        <v>951</v>
      </c>
      <c r="C198" s="6" t="s">
        <v>52</v>
      </c>
      <c r="D198" s="33" t="s">
        <v>481</v>
      </c>
      <c r="E198" s="7">
        <v>244</v>
      </c>
      <c r="F198" s="7">
        <v>220</v>
      </c>
      <c r="G198" s="31"/>
      <c r="H198" s="8">
        <f>H199</f>
        <v>0</v>
      </c>
      <c r="I198" s="8">
        <f>I199</f>
        <v>0</v>
      </c>
      <c r="J198" s="8">
        <f>J199</f>
        <v>0</v>
      </c>
      <c r="K198" s="8">
        <v>0</v>
      </c>
      <c r="L198" s="8">
        <v>0</v>
      </c>
      <c r="M198" s="8">
        <f>M199</f>
        <v>0</v>
      </c>
      <c r="N198" s="8">
        <f>H198-J198</f>
        <v>0</v>
      </c>
      <c r="O198" s="8">
        <v>0</v>
      </c>
    </row>
    <row r="199" spans="1:15" s="83" customFormat="1" ht="18.75" customHeight="1" hidden="1">
      <c r="A199" s="5" t="s">
        <v>24</v>
      </c>
      <c r="B199" s="6">
        <v>951</v>
      </c>
      <c r="C199" s="6" t="s">
        <v>52</v>
      </c>
      <c r="D199" s="33" t="s">
        <v>481</v>
      </c>
      <c r="E199" s="7">
        <v>244</v>
      </c>
      <c r="F199" s="7">
        <v>225</v>
      </c>
      <c r="G199" s="31" t="s">
        <v>407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>H199-J199</f>
        <v>0</v>
      </c>
      <c r="O199" s="8">
        <v>0</v>
      </c>
    </row>
    <row r="200" spans="1:254" s="68" customFormat="1" ht="71.25" customHeight="1">
      <c r="A200" s="1" t="s">
        <v>438</v>
      </c>
      <c r="B200" s="2">
        <v>951</v>
      </c>
      <c r="C200" s="2" t="s">
        <v>52</v>
      </c>
      <c r="D200" s="2">
        <v>9990085030</v>
      </c>
      <c r="E200" s="3" t="s">
        <v>1</v>
      </c>
      <c r="F200" s="3" t="s">
        <v>1</v>
      </c>
      <c r="G200" s="3" t="s">
        <v>1</v>
      </c>
      <c r="H200" s="4">
        <f aca="true" t="shared" si="53" ref="H200:M200">H201</f>
        <v>50000</v>
      </c>
      <c r="I200" s="4">
        <f t="shared" si="53"/>
        <v>50000</v>
      </c>
      <c r="J200" s="4">
        <f t="shared" si="53"/>
        <v>50000</v>
      </c>
      <c r="K200" s="4">
        <f t="shared" si="53"/>
        <v>0</v>
      </c>
      <c r="L200" s="4">
        <f t="shared" si="53"/>
        <v>0</v>
      </c>
      <c r="M200" s="4">
        <f t="shared" si="53"/>
        <v>50000</v>
      </c>
      <c r="N200" s="8">
        <f t="shared" si="41"/>
        <v>0</v>
      </c>
      <c r="O200" s="8">
        <v>0</v>
      </c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4"/>
      <c r="IH200" s="84"/>
      <c r="II200" s="84"/>
      <c r="IJ200" s="84"/>
      <c r="IK200" s="84"/>
      <c r="IL200" s="84"/>
      <c r="IM200" s="84"/>
      <c r="IN200" s="84"/>
      <c r="IO200" s="84"/>
      <c r="IP200" s="84"/>
      <c r="IQ200" s="84"/>
      <c r="IR200" s="84"/>
      <c r="IS200" s="84"/>
      <c r="IT200" s="84"/>
    </row>
    <row r="201" spans="1:15" s="83" customFormat="1" ht="21.75" customHeight="1">
      <c r="A201" s="5" t="s">
        <v>28</v>
      </c>
      <c r="B201" s="6">
        <v>951</v>
      </c>
      <c r="C201" s="6" t="s">
        <v>52</v>
      </c>
      <c r="D201" s="6">
        <v>9990085030</v>
      </c>
      <c r="E201" s="7">
        <v>540</v>
      </c>
      <c r="F201" s="7">
        <v>250</v>
      </c>
      <c r="G201" s="31"/>
      <c r="H201" s="8">
        <f>H202</f>
        <v>50000</v>
      </c>
      <c r="I201" s="8">
        <f>I202</f>
        <v>50000</v>
      </c>
      <c r="J201" s="8">
        <f>J202</f>
        <v>50000</v>
      </c>
      <c r="K201" s="8">
        <v>0</v>
      </c>
      <c r="L201" s="8">
        <v>0</v>
      </c>
      <c r="M201" s="8">
        <f>M202</f>
        <v>50000</v>
      </c>
      <c r="N201" s="8">
        <f t="shared" si="41"/>
        <v>0</v>
      </c>
      <c r="O201" s="8">
        <v>0</v>
      </c>
    </row>
    <row r="202" spans="1:15" s="83" customFormat="1" ht="31.5" customHeight="1">
      <c r="A202" s="5" t="s">
        <v>31</v>
      </c>
      <c r="B202" s="6">
        <v>951</v>
      </c>
      <c r="C202" s="6" t="s">
        <v>52</v>
      </c>
      <c r="D202" s="6">
        <v>9990085030</v>
      </c>
      <c r="E202" s="7">
        <v>540</v>
      </c>
      <c r="F202" s="7">
        <v>251</v>
      </c>
      <c r="G202" s="31" t="s">
        <v>407</v>
      </c>
      <c r="H202" s="8">
        <v>50000</v>
      </c>
      <c r="I202" s="8">
        <v>50000</v>
      </c>
      <c r="J202" s="8">
        <v>50000</v>
      </c>
      <c r="K202" s="8">
        <v>0</v>
      </c>
      <c r="L202" s="8">
        <v>0</v>
      </c>
      <c r="M202" s="8">
        <v>50000</v>
      </c>
      <c r="N202" s="8">
        <f t="shared" si="41"/>
        <v>0</v>
      </c>
      <c r="O202" s="8">
        <v>0</v>
      </c>
    </row>
    <row r="203" spans="1:254" s="68" customFormat="1" ht="35.25" customHeight="1">
      <c r="A203" s="1" t="s">
        <v>449</v>
      </c>
      <c r="B203" s="2">
        <v>951</v>
      </c>
      <c r="C203" s="2" t="s">
        <v>64</v>
      </c>
      <c r="D203" s="3" t="s">
        <v>331</v>
      </c>
      <c r="E203" s="3" t="s">
        <v>1</v>
      </c>
      <c r="F203" s="3" t="s">
        <v>1</v>
      </c>
      <c r="G203" s="3" t="s">
        <v>1</v>
      </c>
      <c r="H203" s="4">
        <f>H204+H208</f>
        <v>1938000</v>
      </c>
      <c r="I203" s="4">
        <f>I204+I208</f>
        <v>1938000</v>
      </c>
      <c r="J203" s="4">
        <f>J204+J208</f>
        <v>1938000</v>
      </c>
      <c r="K203" s="4">
        <f>K208</f>
        <v>0</v>
      </c>
      <c r="L203" s="4">
        <f>L208</f>
        <v>0</v>
      </c>
      <c r="M203" s="4">
        <f>M204+M208</f>
        <v>1938000</v>
      </c>
      <c r="N203" s="4">
        <f>H203-J203</f>
        <v>0</v>
      </c>
      <c r="O203" s="4">
        <v>0</v>
      </c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4"/>
      <c r="IS203" s="84"/>
      <c r="IT203" s="84"/>
    </row>
    <row r="204" spans="1:15" s="83" customFormat="1" ht="20.25" customHeight="1">
      <c r="A204" s="5" t="s">
        <v>14</v>
      </c>
      <c r="B204" s="6">
        <v>951</v>
      </c>
      <c r="C204" s="6" t="s">
        <v>64</v>
      </c>
      <c r="D204" s="7" t="s">
        <v>331</v>
      </c>
      <c r="E204" s="7" t="s">
        <v>16</v>
      </c>
      <c r="F204" s="7">
        <v>220</v>
      </c>
      <c r="G204" s="7" t="s">
        <v>1</v>
      </c>
      <c r="H204" s="8">
        <f>H205+H206+H207</f>
        <v>138000</v>
      </c>
      <c r="I204" s="8">
        <f>I205+I206+I207</f>
        <v>138000</v>
      </c>
      <c r="J204" s="8">
        <f>J205+J206+J207</f>
        <v>138000</v>
      </c>
      <c r="K204" s="8">
        <f>K205</f>
        <v>0</v>
      </c>
      <c r="L204" s="8">
        <f>L205</f>
        <v>0</v>
      </c>
      <c r="M204" s="8">
        <f>M205+M206+M207</f>
        <v>138000</v>
      </c>
      <c r="N204" s="8">
        <f>H204-J204</f>
        <v>0</v>
      </c>
      <c r="O204" s="8">
        <v>0</v>
      </c>
    </row>
    <row r="205" spans="1:15" s="83" customFormat="1" ht="20.25" customHeight="1">
      <c r="A205" s="5" t="s">
        <v>24</v>
      </c>
      <c r="B205" s="6">
        <v>951</v>
      </c>
      <c r="C205" s="6" t="s">
        <v>64</v>
      </c>
      <c r="D205" s="7" t="s">
        <v>331</v>
      </c>
      <c r="E205" s="7" t="s">
        <v>16</v>
      </c>
      <c r="F205" s="7">
        <v>225</v>
      </c>
      <c r="G205" s="31" t="s">
        <v>407</v>
      </c>
      <c r="H205" s="8">
        <v>138000</v>
      </c>
      <c r="I205" s="8">
        <v>138000</v>
      </c>
      <c r="J205" s="8">
        <v>138000</v>
      </c>
      <c r="K205" s="8">
        <v>0</v>
      </c>
      <c r="L205" s="8">
        <v>0</v>
      </c>
      <c r="M205" s="8">
        <v>138000</v>
      </c>
      <c r="N205" s="8">
        <f>H205-J205</f>
        <v>0</v>
      </c>
      <c r="O205" s="8">
        <v>0</v>
      </c>
    </row>
    <row r="206" spans="1:15" s="83" customFormat="1" ht="20.25" customHeight="1" hidden="1">
      <c r="A206" s="5" t="s">
        <v>24</v>
      </c>
      <c r="B206" s="6">
        <v>951</v>
      </c>
      <c r="C206" s="6" t="s">
        <v>64</v>
      </c>
      <c r="D206" s="7" t="s">
        <v>331</v>
      </c>
      <c r="E206" s="7" t="s">
        <v>16</v>
      </c>
      <c r="F206" s="7">
        <v>225</v>
      </c>
      <c r="G206" s="31" t="s">
        <v>444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f>H206-J206</f>
        <v>0</v>
      </c>
      <c r="O206" s="8">
        <v>0</v>
      </c>
    </row>
    <row r="207" spans="1:15" s="83" customFormat="1" ht="20.25" customHeight="1" hidden="1">
      <c r="A207" s="5" t="s">
        <v>17</v>
      </c>
      <c r="B207" s="6">
        <v>951</v>
      </c>
      <c r="C207" s="6" t="s">
        <v>64</v>
      </c>
      <c r="D207" s="7" t="s">
        <v>331</v>
      </c>
      <c r="E207" s="7" t="s">
        <v>16</v>
      </c>
      <c r="F207" s="7">
        <v>226</v>
      </c>
      <c r="G207" s="31" t="s">
        <v>444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f>H207-J207</f>
        <v>0</v>
      </c>
      <c r="O207" s="8">
        <v>0</v>
      </c>
    </row>
    <row r="208" spans="1:15" s="83" customFormat="1" ht="21.75" customHeight="1">
      <c r="A208" s="5" t="s">
        <v>19</v>
      </c>
      <c r="B208" s="6">
        <v>951</v>
      </c>
      <c r="C208" s="6" t="s">
        <v>64</v>
      </c>
      <c r="D208" s="7" t="s">
        <v>331</v>
      </c>
      <c r="E208" s="7">
        <v>410</v>
      </c>
      <c r="F208" s="7">
        <v>310</v>
      </c>
      <c r="G208" s="31"/>
      <c r="H208" s="8">
        <f>H209</f>
        <v>1800000</v>
      </c>
      <c r="I208" s="8">
        <f>I209</f>
        <v>1800000</v>
      </c>
      <c r="J208" s="8">
        <f>J209</f>
        <v>1800000</v>
      </c>
      <c r="K208" s="8">
        <v>0</v>
      </c>
      <c r="L208" s="8">
        <v>0</v>
      </c>
      <c r="M208" s="8">
        <f>M209</f>
        <v>1800000</v>
      </c>
      <c r="N208" s="8">
        <f t="shared" si="41"/>
        <v>0</v>
      </c>
      <c r="O208" s="8">
        <v>0</v>
      </c>
    </row>
    <row r="209" spans="1:15" s="83" customFormat="1" ht="30.75" customHeight="1">
      <c r="A209" s="5" t="s">
        <v>495</v>
      </c>
      <c r="B209" s="6">
        <v>951</v>
      </c>
      <c r="C209" s="6" t="s">
        <v>64</v>
      </c>
      <c r="D209" s="7" t="s">
        <v>331</v>
      </c>
      <c r="E209" s="7">
        <v>414</v>
      </c>
      <c r="F209" s="7">
        <v>310</v>
      </c>
      <c r="G209" s="31" t="s">
        <v>407</v>
      </c>
      <c r="H209" s="8">
        <v>1800000</v>
      </c>
      <c r="I209" s="8">
        <v>1800000</v>
      </c>
      <c r="J209" s="8">
        <v>1800000</v>
      </c>
      <c r="K209" s="8">
        <v>0</v>
      </c>
      <c r="L209" s="8">
        <v>0</v>
      </c>
      <c r="M209" s="8">
        <v>1800000</v>
      </c>
      <c r="N209" s="8">
        <f t="shared" si="41"/>
        <v>0</v>
      </c>
      <c r="O209" s="8">
        <v>0</v>
      </c>
    </row>
    <row r="210" spans="1:254" s="68" customFormat="1" ht="35.25" customHeight="1">
      <c r="A210" s="1" t="s">
        <v>65</v>
      </c>
      <c r="B210" s="2">
        <v>951</v>
      </c>
      <c r="C210" s="2" t="s">
        <v>64</v>
      </c>
      <c r="D210" s="3" t="s">
        <v>125</v>
      </c>
      <c r="E210" s="3" t="s">
        <v>1</v>
      </c>
      <c r="F210" s="3" t="s">
        <v>1</v>
      </c>
      <c r="G210" s="3" t="s">
        <v>1</v>
      </c>
      <c r="H210" s="4">
        <f>H211+H213</f>
        <v>457000</v>
      </c>
      <c r="I210" s="4">
        <f>I211+I213</f>
        <v>359628.97</v>
      </c>
      <c r="J210" s="4">
        <f>J211+J213</f>
        <v>359628.97</v>
      </c>
      <c r="K210" s="4">
        <f>K211</f>
        <v>0</v>
      </c>
      <c r="L210" s="4">
        <f>L211</f>
        <v>0</v>
      </c>
      <c r="M210" s="4">
        <f>M211+M213</f>
        <v>359628.97</v>
      </c>
      <c r="N210" s="4">
        <f t="shared" si="41"/>
        <v>97371.03000000003</v>
      </c>
      <c r="O210" s="4">
        <v>0</v>
      </c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84"/>
      <c r="GD210" s="84"/>
      <c r="GE210" s="84"/>
      <c r="GF210" s="84"/>
      <c r="GG210" s="84"/>
      <c r="GH210" s="84"/>
      <c r="GI210" s="84"/>
      <c r="GJ210" s="84"/>
      <c r="GK210" s="84"/>
      <c r="GL210" s="84"/>
      <c r="GM210" s="84"/>
      <c r="GN210" s="84"/>
      <c r="GO210" s="84"/>
      <c r="GP210" s="84"/>
      <c r="GQ210" s="84"/>
      <c r="GR210" s="84"/>
      <c r="GS210" s="84"/>
      <c r="GT210" s="84"/>
      <c r="GU210" s="84"/>
      <c r="GV210" s="84"/>
      <c r="GW210" s="84"/>
      <c r="GX210" s="84"/>
      <c r="GY210" s="84"/>
      <c r="GZ210" s="84"/>
      <c r="HA210" s="84"/>
      <c r="HB210" s="84"/>
      <c r="HC210" s="84"/>
      <c r="HD210" s="84"/>
      <c r="HE210" s="84"/>
      <c r="HF210" s="84"/>
      <c r="HG210" s="84"/>
      <c r="HH210" s="84"/>
      <c r="HI210" s="84"/>
      <c r="HJ210" s="84"/>
      <c r="HK210" s="84"/>
      <c r="HL210" s="84"/>
      <c r="HM210" s="84"/>
      <c r="HN210" s="84"/>
      <c r="HO210" s="84"/>
      <c r="HP210" s="84"/>
      <c r="HQ210" s="84"/>
      <c r="HR210" s="84"/>
      <c r="HS210" s="84"/>
      <c r="HT210" s="84"/>
      <c r="HU210" s="84"/>
      <c r="HV210" s="84"/>
      <c r="HW210" s="84"/>
      <c r="HX210" s="84"/>
      <c r="HY210" s="84"/>
      <c r="HZ210" s="84"/>
      <c r="IA210" s="84"/>
      <c r="IB210" s="84"/>
      <c r="IC210" s="84"/>
      <c r="ID210" s="84"/>
      <c r="IE210" s="84"/>
      <c r="IF210" s="84"/>
      <c r="IG210" s="84"/>
      <c r="IH210" s="84"/>
      <c r="II210" s="84"/>
      <c r="IJ210" s="84"/>
      <c r="IK210" s="84"/>
      <c r="IL210" s="84"/>
      <c r="IM210" s="84"/>
      <c r="IN210" s="84"/>
      <c r="IO210" s="84"/>
      <c r="IP210" s="84"/>
      <c r="IQ210" s="84"/>
      <c r="IR210" s="84"/>
      <c r="IS210" s="84"/>
      <c r="IT210" s="84"/>
    </row>
    <row r="211" spans="1:15" s="83" customFormat="1" ht="20.25" customHeight="1">
      <c r="A211" s="5" t="s">
        <v>14</v>
      </c>
      <c r="B211" s="6">
        <v>951</v>
      </c>
      <c r="C211" s="6" t="s">
        <v>64</v>
      </c>
      <c r="D211" s="7" t="s">
        <v>125</v>
      </c>
      <c r="E211" s="7">
        <v>247</v>
      </c>
      <c r="F211" s="7" t="s">
        <v>15</v>
      </c>
      <c r="G211" s="7" t="s">
        <v>1</v>
      </c>
      <c r="H211" s="8">
        <f>H212</f>
        <v>397000</v>
      </c>
      <c r="I211" s="8">
        <f>I212</f>
        <v>339629.97</v>
      </c>
      <c r="J211" s="8">
        <f>J212</f>
        <v>339629.97</v>
      </c>
      <c r="K211" s="8">
        <f>K212</f>
        <v>0</v>
      </c>
      <c r="L211" s="8">
        <f>L212</f>
        <v>0</v>
      </c>
      <c r="M211" s="8">
        <f>M212</f>
        <v>339629.97</v>
      </c>
      <c r="N211" s="8">
        <f t="shared" si="41"/>
        <v>57370.03000000003</v>
      </c>
      <c r="O211" s="8">
        <v>0</v>
      </c>
    </row>
    <row r="212" spans="1:15" s="83" customFormat="1" ht="20.25" customHeight="1">
      <c r="A212" s="5" t="s">
        <v>23</v>
      </c>
      <c r="B212" s="6">
        <v>951</v>
      </c>
      <c r="C212" s="6" t="s">
        <v>64</v>
      </c>
      <c r="D212" s="7" t="s">
        <v>125</v>
      </c>
      <c r="E212" s="7">
        <v>247</v>
      </c>
      <c r="F212" s="7">
        <v>223</v>
      </c>
      <c r="G212" s="31" t="s">
        <v>407</v>
      </c>
      <c r="H212" s="8">
        <v>397000</v>
      </c>
      <c r="I212" s="8">
        <v>339629.97</v>
      </c>
      <c r="J212" s="8">
        <v>339629.97</v>
      </c>
      <c r="K212" s="8">
        <v>0</v>
      </c>
      <c r="L212" s="8">
        <v>0</v>
      </c>
      <c r="M212" s="8">
        <v>339629.97</v>
      </c>
      <c r="N212" s="8">
        <f t="shared" si="41"/>
        <v>57370.03000000003</v>
      </c>
      <c r="O212" s="8">
        <v>0</v>
      </c>
    </row>
    <row r="213" spans="1:15" s="83" customFormat="1" ht="20.25" customHeight="1">
      <c r="A213" s="5" t="s">
        <v>14</v>
      </c>
      <c r="B213" s="6">
        <v>951</v>
      </c>
      <c r="C213" s="6" t="s">
        <v>64</v>
      </c>
      <c r="D213" s="7" t="s">
        <v>125</v>
      </c>
      <c r="E213" s="7" t="s">
        <v>16</v>
      </c>
      <c r="F213" s="7" t="s">
        <v>15</v>
      </c>
      <c r="G213" s="7" t="s">
        <v>1</v>
      </c>
      <c r="H213" s="8">
        <f>H214+H215</f>
        <v>60000</v>
      </c>
      <c r="I213" s="8">
        <f>I214+I215</f>
        <v>19999</v>
      </c>
      <c r="J213" s="8">
        <f>J214+J215</f>
        <v>19999</v>
      </c>
      <c r="K213" s="8">
        <f>K214</f>
        <v>0</v>
      </c>
      <c r="L213" s="8">
        <f>L214</f>
        <v>0</v>
      </c>
      <c r="M213" s="8">
        <f>M214+M215</f>
        <v>19999</v>
      </c>
      <c r="N213" s="8">
        <f>H213-J213</f>
        <v>40001</v>
      </c>
      <c r="O213" s="8">
        <v>0</v>
      </c>
    </row>
    <row r="214" spans="1:15" s="83" customFormat="1" ht="20.25" customHeight="1">
      <c r="A214" s="5" t="s">
        <v>24</v>
      </c>
      <c r="B214" s="6">
        <v>951</v>
      </c>
      <c r="C214" s="6" t="s">
        <v>64</v>
      </c>
      <c r="D214" s="7" t="s">
        <v>125</v>
      </c>
      <c r="E214" s="7" t="s">
        <v>16</v>
      </c>
      <c r="F214" s="7">
        <v>225</v>
      </c>
      <c r="G214" s="31" t="s">
        <v>407</v>
      </c>
      <c r="H214" s="8">
        <v>50000</v>
      </c>
      <c r="I214" s="8">
        <v>10000</v>
      </c>
      <c r="J214" s="8">
        <v>10000</v>
      </c>
      <c r="K214" s="8">
        <v>0</v>
      </c>
      <c r="L214" s="8">
        <v>0</v>
      </c>
      <c r="M214" s="8">
        <v>10000</v>
      </c>
      <c r="N214" s="8">
        <f>H214-J214</f>
        <v>40000</v>
      </c>
      <c r="O214" s="8">
        <v>0</v>
      </c>
    </row>
    <row r="215" spans="1:15" s="83" customFormat="1" ht="20.25" customHeight="1">
      <c r="A215" s="5" t="s">
        <v>24</v>
      </c>
      <c r="B215" s="6">
        <v>951</v>
      </c>
      <c r="C215" s="6" t="s">
        <v>64</v>
      </c>
      <c r="D215" s="7" t="s">
        <v>125</v>
      </c>
      <c r="E215" s="7" t="s">
        <v>16</v>
      </c>
      <c r="F215" s="7">
        <v>225</v>
      </c>
      <c r="G215" s="31" t="s">
        <v>444</v>
      </c>
      <c r="H215" s="8">
        <v>10000</v>
      </c>
      <c r="I215" s="8">
        <v>9999</v>
      </c>
      <c r="J215" s="8">
        <v>9999</v>
      </c>
      <c r="K215" s="8">
        <v>0</v>
      </c>
      <c r="L215" s="8">
        <v>0</v>
      </c>
      <c r="M215" s="8">
        <v>9999</v>
      </c>
      <c r="N215" s="8">
        <f t="shared" si="41"/>
        <v>1</v>
      </c>
      <c r="O215" s="8">
        <v>0</v>
      </c>
    </row>
    <row r="216" spans="1:254" s="68" customFormat="1" ht="31.5" customHeight="1">
      <c r="A216" s="1" t="s">
        <v>462</v>
      </c>
      <c r="B216" s="2">
        <v>951</v>
      </c>
      <c r="C216" s="2" t="s">
        <v>64</v>
      </c>
      <c r="D216" s="3" t="s">
        <v>460</v>
      </c>
      <c r="E216" s="3" t="s">
        <v>1</v>
      </c>
      <c r="F216" s="3" t="s">
        <v>1</v>
      </c>
      <c r="G216" s="3" t="s">
        <v>1</v>
      </c>
      <c r="H216" s="4">
        <f aca="true" t="shared" si="54" ref="H216:M216">H217</f>
        <v>1481500</v>
      </c>
      <c r="I216" s="4">
        <f t="shared" si="54"/>
        <v>1481083.49</v>
      </c>
      <c r="J216" s="4">
        <f t="shared" si="54"/>
        <v>1481083.49</v>
      </c>
      <c r="K216" s="4">
        <f t="shared" si="54"/>
        <v>0</v>
      </c>
      <c r="L216" s="4">
        <f t="shared" si="54"/>
        <v>0</v>
      </c>
      <c r="M216" s="4">
        <f t="shared" si="54"/>
        <v>1481083.49</v>
      </c>
      <c r="N216" s="4">
        <f aca="true" t="shared" si="55" ref="N216:N223">H216-J216</f>
        <v>416.5100000000093</v>
      </c>
      <c r="O216" s="4">
        <v>0</v>
      </c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84"/>
      <c r="GD216" s="84"/>
      <c r="GE216" s="84"/>
      <c r="GF216" s="84"/>
      <c r="GG216" s="84"/>
      <c r="GH216" s="84"/>
      <c r="GI216" s="84"/>
      <c r="GJ216" s="84"/>
      <c r="GK216" s="84"/>
      <c r="GL216" s="84"/>
      <c r="GM216" s="84"/>
      <c r="GN216" s="84"/>
      <c r="GO216" s="84"/>
      <c r="GP216" s="84"/>
      <c r="GQ216" s="84"/>
      <c r="GR216" s="84"/>
      <c r="GS216" s="84"/>
      <c r="GT216" s="84"/>
      <c r="GU216" s="84"/>
      <c r="GV216" s="84"/>
      <c r="GW216" s="84"/>
      <c r="GX216" s="84"/>
      <c r="GY216" s="84"/>
      <c r="GZ216" s="84"/>
      <c r="HA216" s="84"/>
      <c r="HB216" s="84"/>
      <c r="HC216" s="84"/>
      <c r="HD216" s="84"/>
      <c r="HE216" s="84"/>
      <c r="HF216" s="84"/>
      <c r="HG216" s="84"/>
      <c r="HH216" s="84"/>
      <c r="HI216" s="84"/>
      <c r="HJ216" s="84"/>
      <c r="HK216" s="84"/>
      <c r="HL216" s="84"/>
      <c r="HM216" s="84"/>
      <c r="HN216" s="84"/>
      <c r="HO216" s="84"/>
      <c r="HP216" s="84"/>
      <c r="HQ216" s="84"/>
      <c r="HR216" s="84"/>
      <c r="HS216" s="84"/>
      <c r="HT216" s="84"/>
      <c r="HU216" s="84"/>
      <c r="HV216" s="84"/>
      <c r="HW216" s="84"/>
      <c r="HX216" s="84"/>
      <c r="HY216" s="84"/>
      <c r="HZ216" s="84"/>
      <c r="IA216" s="84"/>
      <c r="IB216" s="84"/>
      <c r="IC216" s="84"/>
      <c r="ID216" s="84"/>
      <c r="IE216" s="84"/>
      <c r="IF216" s="84"/>
      <c r="IG216" s="84"/>
      <c r="IH216" s="84"/>
      <c r="II216" s="84"/>
      <c r="IJ216" s="84"/>
      <c r="IK216" s="84"/>
      <c r="IL216" s="84"/>
      <c r="IM216" s="84"/>
      <c r="IN216" s="84"/>
      <c r="IO216" s="84"/>
      <c r="IP216" s="84"/>
      <c r="IQ216" s="84"/>
      <c r="IR216" s="84"/>
      <c r="IS216" s="84"/>
      <c r="IT216" s="84"/>
    </row>
    <row r="217" spans="1:15" s="83" customFormat="1" ht="20.25" customHeight="1">
      <c r="A217" s="5" t="s">
        <v>14</v>
      </c>
      <c r="B217" s="6">
        <v>951</v>
      </c>
      <c r="C217" s="6" t="s">
        <v>64</v>
      </c>
      <c r="D217" s="7" t="s">
        <v>460</v>
      </c>
      <c r="E217" s="7" t="s">
        <v>16</v>
      </c>
      <c r="F217" s="7">
        <v>220</v>
      </c>
      <c r="G217" s="7" t="s">
        <v>1</v>
      </c>
      <c r="H217" s="8">
        <f>H218+H219+H220</f>
        <v>1481500</v>
      </c>
      <c r="I217" s="8">
        <f>I218+I219+I220</f>
        <v>1481083.49</v>
      </c>
      <c r="J217" s="8">
        <f>J218+J219+J220</f>
        <v>1481083.49</v>
      </c>
      <c r="K217" s="8">
        <f>K219</f>
        <v>0</v>
      </c>
      <c r="L217" s="8">
        <f>L219</f>
        <v>0</v>
      </c>
      <c r="M217" s="8">
        <f>M218+M219+M220</f>
        <v>1481083.49</v>
      </c>
      <c r="N217" s="8">
        <f t="shared" si="55"/>
        <v>416.5100000000093</v>
      </c>
      <c r="O217" s="8">
        <v>0</v>
      </c>
    </row>
    <row r="218" spans="1:15" s="83" customFormat="1" ht="20.25" customHeight="1">
      <c r="A218" s="5" t="s">
        <v>24</v>
      </c>
      <c r="B218" s="6">
        <v>951</v>
      </c>
      <c r="C218" s="6" t="s">
        <v>64</v>
      </c>
      <c r="D218" s="7" t="s">
        <v>460</v>
      </c>
      <c r="E218" s="7" t="s">
        <v>16</v>
      </c>
      <c r="F218" s="7">
        <v>225</v>
      </c>
      <c r="G218" s="31" t="s">
        <v>407</v>
      </c>
      <c r="H218" s="8">
        <v>40000</v>
      </c>
      <c r="I218" s="8">
        <v>39677.69</v>
      </c>
      <c r="J218" s="8">
        <v>39677.69</v>
      </c>
      <c r="K218" s="8">
        <v>0</v>
      </c>
      <c r="L218" s="8">
        <v>0</v>
      </c>
      <c r="M218" s="8">
        <v>39677.69</v>
      </c>
      <c r="N218" s="8">
        <f>H218-J218</f>
        <v>322.3099999999977</v>
      </c>
      <c r="O218" s="8">
        <v>0</v>
      </c>
    </row>
    <row r="219" spans="1:15" s="83" customFormat="1" ht="20.25" customHeight="1">
      <c r="A219" s="5" t="s">
        <v>24</v>
      </c>
      <c r="B219" s="6">
        <v>951</v>
      </c>
      <c r="C219" s="6" t="s">
        <v>64</v>
      </c>
      <c r="D219" s="7" t="s">
        <v>460</v>
      </c>
      <c r="E219" s="7" t="s">
        <v>16</v>
      </c>
      <c r="F219" s="7">
        <v>225</v>
      </c>
      <c r="G219" s="31" t="s">
        <v>444</v>
      </c>
      <c r="H219" s="8">
        <v>1226500</v>
      </c>
      <c r="I219" s="8">
        <v>1226405.8</v>
      </c>
      <c r="J219" s="8">
        <v>1226405.8</v>
      </c>
      <c r="K219" s="8">
        <v>0</v>
      </c>
      <c r="L219" s="8">
        <v>0</v>
      </c>
      <c r="M219" s="8">
        <v>1226405.8</v>
      </c>
      <c r="N219" s="8">
        <f t="shared" si="55"/>
        <v>94.19999999995343</v>
      </c>
      <c r="O219" s="8">
        <v>0</v>
      </c>
    </row>
    <row r="220" spans="1:15" s="83" customFormat="1" ht="20.25" customHeight="1">
      <c r="A220" s="5" t="s">
        <v>24</v>
      </c>
      <c r="B220" s="6">
        <v>951</v>
      </c>
      <c r="C220" s="6" t="s">
        <v>64</v>
      </c>
      <c r="D220" s="7" t="s">
        <v>460</v>
      </c>
      <c r="E220" s="7" t="s">
        <v>16</v>
      </c>
      <c r="F220" s="7">
        <v>226</v>
      </c>
      <c r="G220" s="31" t="s">
        <v>407</v>
      </c>
      <c r="H220" s="8">
        <v>215000</v>
      </c>
      <c r="I220" s="8">
        <v>215000</v>
      </c>
      <c r="J220" s="8">
        <v>215000</v>
      </c>
      <c r="K220" s="8">
        <v>0</v>
      </c>
      <c r="L220" s="8">
        <v>0</v>
      </c>
      <c r="M220" s="8">
        <v>215000</v>
      </c>
      <c r="N220" s="8">
        <f>H220-J220</f>
        <v>0</v>
      </c>
      <c r="O220" s="8">
        <v>0</v>
      </c>
    </row>
    <row r="221" spans="1:254" s="68" customFormat="1" ht="33" customHeight="1">
      <c r="A221" s="1" t="s">
        <v>419</v>
      </c>
      <c r="B221" s="2">
        <v>951</v>
      </c>
      <c r="C221" s="2" t="s">
        <v>64</v>
      </c>
      <c r="D221" s="3" t="s">
        <v>418</v>
      </c>
      <c r="E221" s="3" t="s">
        <v>1</v>
      </c>
      <c r="F221" s="3" t="s">
        <v>1</v>
      </c>
      <c r="G221" s="3" t="s">
        <v>1</v>
      </c>
      <c r="H221" s="4">
        <f aca="true" t="shared" si="56" ref="H221:M221">H222</f>
        <v>4800</v>
      </c>
      <c r="I221" s="4">
        <f t="shared" si="56"/>
        <v>4800</v>
      </c>
      <c r="J221" s="4">
        <f t="shared" si="56"/>
        <v>4800</v>
      </c>
      <c r="K221" s="4">
        <f t="shared" si="56"/>
        <v>0</v>
      </c>
      <c r="L221" s="4">
        <f t="shared" si="56"/>
        <v>0</v>
      </c>
      <c r="M221" s="4">
        <f t="shared" si="56"/>
        <v>4800</v>
      </c>
      <c r="N221" s="4">
        <f t="shared" si="55"/>
        <v>0</v>
      </c>
      <c r="O221" s="4">
        <v>0</v>
      </c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84"/>
      <c r="GD221" s="84"/>
      <c r="GE221" s="84"/>
      <c r="GF221" s="84"/>
      <c r="GG221" s="84"/>
      <c r="GH221" s="84"/>
      <c r="GI221" s="84"/>
      <c r="GJ221" s="84"/>
      <c r="GK221" s="84"/>
      <c r="GL221" s="84"/>
      <c r="GM221" s="84"/>
      <c r="GN221" s="84"/>
      <c r="GO221" s="84"/>
      <c r="GP221" s="84"/>
      <c r="GQ221" s="84"/>
      <c r="GR221" s="84"/>
      <c r="GS221" s="84"/>
      <c r="GT221" s="84"/>
      <c r="GU221" s="84"/>
      <c r="GV221" s="84"/>
      <c r="GW221" s="84"/>
      <c r="GX221" s="84"/>
      <c r="GY221" s="84"/>
      <c r="GZ221" s="84"/>
      <c r="HA221" s="84"/>
      <c r="HB221" s="84"/>
      <c r="HC221" s="84"/>
      <c r="HD221" s="84"/>
      <c r="HE221" s="84"/>
      <c r="HF221" s="84"/>
      <c r="HG221" s="84"/>
      <c r="HH221" s="84"/>
      <c r="HI221" s="84"/>
      <c r="HJ221" s="84"/>
      <c r="HK221" s="84"/>
      <c r="HL221" s="84"/>
      <c r="HM221" s="84"/>
      <c r="HN221" s="84"/>
      <c r="HO221" s="84"/>
      <c r="HP221" s="84"/>
      <c r="HQ221" s="84"/>
      <c r="HR221" s="84"/>
      <c r="HS221" s="84"/>
      <c r="HT221" s="84"/>
      <c r="HU221" s="84"/>
      <c r="HV221" s="84"/>
      <c r="HW221" s="84"/>
      <c r="HX221" s="84"/>
      <c r="HY221" s="84"/>
      <c r="HZ221" s="84"/>
      <c r="IA221" s="84"/>
      <c r="IB221" s="84"/>
      <c r="IC221" s="84"/>
      <c r="ID221" s="84"/>
      <c r="IE221" s="84"/>
      <c r="IF221" s="84"/>
      <c r="IG221" s="84"/>
      <c r="IH221" s="84"/>
      <c r="II221" s="84"/>
      <c r="IJ221" s="84"/>
      <c r="IK221" s="84"/>
      <c r="IL221" s="84"/>
      <c r="IM221" s="84"/>
      <c r="IN221" s="84"/>
      <c r="IO221" s="84"/>
      <c r="IP221" s="84"/>
      <c r="IQ221" s="84"/>
      <c r="IR221" s="84"/>
      <c r="IS221" s="84"/>
      <c r="IT221" s="84"/>
    </row>
    <row r="222" spans="1:15" s="83" customFormat="1" ht="21" customHeight="1">
      <c r="A222" s="5" t="s">
        <v>14</v>
      </c>
      <c r="B222" s="6">
        <v>951</v>
      </c>
      <c r="C222" s="6" t="s">
        <v>64</v>
      </c>
      <c r="D222" s="7" t="s">
        <v>418</v>
      </c>
      <c r="E222" s="7" t="s">
        <v>16</v>
      </c>
      <c r="F222" s="7">
        <v>220</v>
      </c>
      <c r="G222" s="7" t="s">
        <v>1</v>
      </c>
      <c r="H222" s="8">
        <f>H223</f>
        <v>4800</v>
      </c>
      <c r="I222" s="8">
        <f>I223</f>
        <v>4800</v>
      </c>
      <c r="J222" s="8">
        <f>J223</f>
        <v>4800</v>
      </c>
      <c r="K222" s="8">
        <f>K224</f>
        <v>0</v>
      </c>
      <c r="L222" s="8">
        <f>L224</f>
        <v>0</v>
      </c>
      <c r="M222" s="8">
        <f>M223</f>
        <v>4800</v>
      </c>
      <c r="N222" s="8">
        <f t="shared" si="55"/>
        <v>0</v>
      </c>
      <c r="O222" s="8">
        <v>0</v>
      </c>
    </row>
    <row r="223" spans="1:15" s="83" customFormat="1" ht="22.5" customHeight="1">
      <c r="A223" s="5" t="s">
        <v>17</v>
      </c>
      <c r="B223" s="6">
        <v>951</v>
      </c>
      <c r="C223" s="6" t="s">
        <v>64</v>
      </c>
      <c r="D223" s="7" t="s">
        <v>418</v>
      </c>
      <c r="E223" s="7" t="s">
        <v>16</v>
      </c>
      <c r="F223" s="7">
        <v>226</v>
      </c>
      <c r="G223" s="31" t="s">
        <v>407</v>
      </c>
      <c r="H223" s="8">
        <v>4800</v>
      </c>
      <c r="I223" s="8">
        <v>4800</v>
      </c>
      <c r="J223" s="8">
        <v>4800</v>
      </c>
      <c r="K223" s="8">
        <v>0</v>
      </c>
      <c r="L223" s="8">
        <v>0</v>
      </c>
      <c r="M223" s="8">
        <v>4800</v>
      </c>
      <c r="N223" s="8">
        <f t="shared" si="55"/>
        <v>0</v>
      </c>
      <c r="O223" s="8">
        <v>0</v>
      </c>
    </row>
    <row r="224" spans="1:254" s="68" customFormat="1" ht="45.75" customHeight="1">
      <c r="A224" s="1" t="s">
        <v>325</v>
      </c>
      <c r="B224" s="2">
        <v>951</v>
      </c>
      <c r="C224" s="2" t="s">
        <v>64</v>
      </c>
      <c r="D224" s="3" t="s">
        <v>126</v>
      </c>
      <c r="E224" s="3" t="s">
        <v>1</v>
      </c>
      <c r="F224" s="3" t="s">
        <v>1</v>
      </c>
      <c r="G224" s="3" t="s">
        <v>1</v>
      </c>
      <c r="H224" s="4">
        <f>H225+H230</f>
        <v>960600</v>
      </c>
      <c r="I224" s="4">
        <f>I225+I230</f>
        <v>812103.46</v>
      </c>
      <c r="J224" s="4">
        <f>J225+J230</f>
        <v>812103.46</v>
      </c>
      <c r="K224" s="4">
        <f>K225</f>
        <v>0</v>
      </c>
      <c r="L224" s="4">
        <f>L225</f>
        <v>0</v>
      </c>
      <c r="M224" s="4">
        <f>M225+M230</f>
        <v>812103.46</v>
      </c>
      <c r="N224" s="4">
        <f>N225+N230</f>
        <v>148496.54000000004</v>
      </c>
      <c r="O224" s="4">
        <v>0</v>
      </c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  <c r="GK224" s="84"/>
      <c r="GL224" s="84"/>
      <c r="GM224" s="84"/>
      <c r="GN224" s="84"/>
      <c r="GO224" s="84"/>
      <c r="GP224" s="84"/>
      <c r="GQ224" s="84"/>
      <c r="GR224" s="84"/>
      <c r="GS224" s="84"/>
      <c r="GT224" s="84"/>
      <c r="GU224" s="84"/>
      <c r="GV224" s="84"/>
      <c r="GW224" s="84"/>
      <c r="GX224" s="84"/>
      <c r="GY224" s="84"/>
      <c r="GZ224" s="84"/>
      <c r="HA224" s="84"/>
      <c r="HB224" s="84"/>
      <c r="HC224" s="84"/>
      <c r="HD224" s="84"/>
      <c r="HE224" s="84"/>
      <c r="HF224" s="84"/>
      <c r="HG224" s="84"/>
      <c r="HH224" s="84"/>
      <c r="HI224" s="84"/>
      <c r="HJ224" s="84"/>
      <c r="HK224" s="84"/>
      <c r="HL224" s="84"/>
      <c r="HM224" s="84"/>
      <c r="HN224" s="84"/>
      <c r="HO224" s="84"/>
      <c r="HP224" s="84"/>
      <c r="HQ224" s="84"/>
      <c r="HR224" s="84"/>
      <c r="HS224" s="84"/>
      <c r="HT224" s="84"/>
      <c r="HU224" s="84"/>
      <c r="HV224" s="84"/>
      <c r="HW224" s="84"/>
      <c r="HX224" s="84"/>
      <c r="HY224" s="84"/>
      <c r="HZ224" s="84"/>
      <c r="IA224" s="84"/>
      <c r="IB224" s="84"/>
      <c r="IC224" s="84"/>
      <c r="ID224" s="84"/>
      <c r="IE224" s="84"/>
      <c r="IF224" s="84"/>
      <c r="IG224" s="84"/>
      <c r="IH224" s="84"/>
      <c r="II224" s="84"/>
      <c r="IJ224" s="84"/>
      <c r="IK224" s="84"/>
      <c r="IL224" s="84"/>
      <c r="IM224" s="84"/>
      <c r="IN224" s="84"/>
      <c r="IO224" s="84"/>
      <c r="IP224" s="84"/>
      <c r="IQ224" s="84"/>
      <c r="IR224" s="84"/>
      <c r="IS224" s="84"/>
      <c r="IT224" s="84"/>
    </row>
    <row r="225" spans="1:15" s="83" customFormat="1" ht="21" customHeight="1">
      <c r="A225" s="5" t="s">
        <v>14</v>
      </c>
      <c r="B225" s="6">
        <v>951</v>
      </c>
      <c r="C225" s="6" t="s">
        <v>64</v>
      </c>
      <c r="D225" s="7" t="s">
        <v>126</v>
      </c>
      <c r="E225" s="7" t="s">
        <v>16</v>
      </c>
      <c r="F225" s="7">
        <v>220</v>
      </c>
      <c r="G225" s="7" t="s">
        <v>1</v>
      </c>
      <c r="H225" s="8">
        <f>H227+H228+H229</f>
        <v>708600</v>
      </c>
      <c r="I225" s="8">
        <f>I227+I228+I229</f>
        <v>569103.46</v>
      </c>
      <c r="J225" s="8">
        <f>J227+J228+J229</f>
        <v>569103.46</v>
      </c>
      <c r="K225" s="8">
        <f>K226</f>
        <v>0</v>
      </c>
      <c r="L225" s="8">
        <f>L226</f>
        <v>0</v>
      </c>
      <c r="M225" s="8">
        <f>M227+M228+M229</f>
        <v>569103.46</v>
      </c>
      <c r="N225" s="8">
        <f t="shared" si="41"/>
        <v>139496.54000000004</v>
      </c>
      <c r="O225" s="8">
        <v>0</v>
      </c>
    </row>
    <row r="226" spans="1:15" s="83" customFormat="1" ht="22.5" customHeight="1" hidden="1">
      <c r="A226" s="5" t="s">
        <v>24</v>
      </c>
      <c r="B226" s="6">
        <v>951</v>
      </c>
      <c r="C226" s="6" t="s">
        <v>64</v>
      </c>
      <c r="D226" s="7" t="s">
        <v>126</v>
      </c>
      <c r="E226" s="7" t="s">
        <v>16</v>
      </c>
      <c r="F226" s="7">
        <v>225</v>
      </c>
      <c r="G226" s="31" t="s">
        <v>89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f t="shared" si="41"/>
        <v>0</v>
      </c>
      <c r="O226" s="8">
        <v>0</v>
      </c>
    </row>
    <row r="227" spans="1:15" s="83" customFormat="1" ht="22.5" customHeight="1">
      <c r="A227" s="5" t="s">
        <v>24</v>
      </c>
      <c r="B227" s="6">
        <v>951</v>
      </c>
      <c r="C227" s="6" t="s">
        <v>64</v>
      </c>
      <c r="D227" s="7" t="s">
        <v>126</v>
      </c>
      <c r="E227" s="7" t="s">
        <v>16</v>
      </c>
      <c r="F227" s="7">
        <v>225</v>
      </c>
      <c r="G227" s="31" t="s">
        <v>407</v>
      </c>
      <c r="H227" s="8">
        <v>675600</v>
      </c>
      <c r="I227" s="8">
        <v>536103.46</v>
      </c>
      <c r="J227" s="8">
        <v>536103.46</v>
      </c>
      <c r="K227" s="8">
        <v>0</v>
      </c>
      <c r="L227" s="8">
        <v>0</v>
      </c>
      <c r="M227" s="8">
        <v>536103.46</v>
      </c>
      <c r="N227" s="8">
        <f t="shared" si="41"/>
        <v>139496.54000000004</v>
      </c>
      <c r="O227" s="8">
        <v>0</v>
      </c>
    </row>
    <row r="228" spans="1:15" s="83" customFormat="1" ht="22.5" customHeight="1">
      <c r="A228" s="5" t="s">
        <v>24</v>
      </c>
      <c r="B228" s="6">
        <v>951</v>
      </c>
      <c r="C228" s="6" t="s">
        <v>64</v>
      </c>
      <c r="D228" s="7" t="s">
        <v>126</v>
      </c>
      <c r="E228" s="7" t="s">
        <v>16</v>
      </c>
      <c r="F228" s="7">
        <v>225</v>
      </c>
      <c r="G228" s="31" t="s">
        <v>444</v>
      </c>
      <c r="H228" s="8">
        <v>31000</v>
      </c>
      <c r="I228" s="8">
        <v>31000</v>
      </c>
      <c r="J228" s="8">
        <v>31000</v>
      </c>
      <c r="K228" s="8">
        <v>0</v>
      </c>
      <c r="L228" s="8">
        <v>0</v>
      </c>
      <c r="M228" s="8">
        <v>31000</v>
      </c>
      <c r="N228" s="8">
        <f>H228-J228</f>
        <v>0</v>
      </c>
      <c r="O228" s="8">
        <v>0</v>
      </c>
    </row>
    <row r="229" spans="1:15" s="83" customFormat="1" ht="22.5" customHeight="1">
      <c r="A229" s="5" t="s">
        <v>17</v>
      </c>
      <c r="B229" s="6">
        <v>951</v>
      </c>
      <c r="C229" s="6" t="s">
        <v>64</v>
      </c>
      <c r="D229" s="7" t="s">
        <v>126</v>
      </c>
      <c r="E229" s="7" t="s">
        <v>16</v>
      </c>
      <c r="F229" s="7">
        <v>226</v>
      </c>
      <c r="G229" s="31" t="s">
        <v>407</v>
      </c>
      <c r="H229" s="8">
        <v>2000</v>
      </c>
      <c r="I229" s="8">
        <v>2000</v>
      </c>
      <c r="J229" s="8">
        <v>2000</v>
      </c>
      <c r="K229" s="8">
        <v>0</v>
      </c>
      <c r="L229" s="8">
        <v>0</v>
      </c>
      <c r="M229" s="8">
        <v>2000</v>
      </c>
      <c r="N229" s="8">
        <f>H229-J229</f>
        <v>0</v>
      </c>
      <c r="O229" s="8">
        <v>0</v>
      </c>
    </row>
    <row r="230" spans="1:15" s="83" customFormat="1" ht="21" customHeight="1">
      <c r="A230" s="5" t="s">
        <v>373</v>
      </c>
      <c r="B230" s="6">
        <v>951</v>
      </c>
      <c r="C230" s="6" t="s">
        <v>64</v>
      </c>
      <c r="D230" s="7" t="s">
        <v>126</v>
      </c>
      <c r="E230" s="7" t="s">
        <v>16</v>
      </c>
      <c r="F230" s="7">
        <v>300</v>
      </c>
      <c r="G230" s="7" t="s">
        <v>1</v>
      </c>
      <c r="H230" s="8">
        <f>H231+H233</f>
        <v>252000</v>
      </c>
      <c r="I230" s="8">
        <f>I231+I233</f>
        <v>243000</v>
      </c>
      <c r="J230" s="8">
        <f>J231+J233</f>
        <v>243000</v>
      </c>
      <c r="K230" s="8">
        <f>K231</f>
        <v>0</v>
      </c>
      <c r="L230" s="8">
        <f>L231</f>
        <v>0</v>
      </c>
      <c r="M230" s="8">
        <f>M231+M233</f>
        <v>243000</v>
      </c>
      <c r="N230" s="8">
        <f t="shared" si="41"/>
        <v>9000</v>
      </c>
      <c r="O230" s="8">
        <v>0</v>
      </c>
    </row>
    <row r="231" spans="1:15" s="83" customFormat="1" ht="19.5" customHeight="1">
      <c r="A231" s="5" t="s">
        <v>103</v>
      </c>
      <c r="B231" s="6">
        <v>951</v>
      </c>
      <c r="C231" s="6" t="s">
        <v>64</v>
      </c>
      <c r="D231" s="7" t="s">
        <v>126</v>
      </c>
      <c r="E231" s="7" t="s">
        <v>16</v>
      </c>
      <c r="F231" s="7">
        <v>310</v>
      </c>
      <c r="G231" s="7" t="s">
        <v>1</v>
      </c>
      <c r="H231" s="8">
        <f>H232</f>
        <v>252000</v>
      </c>
      <c r="I231" s="8">
        <f>I232</f>
        <v>243000</v>
      </c>
      <c r="J231" s="8">
        <f>J232</f>
        <v>243000</v>
      </c>
      <c r="K231" s="8">
        <f>K232</f>
        <v>0</v>
      </c>
      <c r="L231" s="8">
        <f>L232</f>
        <v>0</v>
      </c>
      <c r="M231" s="8">
        <f>M232</f>
        <v>243000</v>
      </c>
      <c r="N231" s="8">
        <f t="shared" si="41"/>
        <v>9000</v>
      </c>
      <c r="O231" s="8">
        <v>0</v>
      </c>
    </row>
    <row r="232" spans="1:15" s="83" customFormat="1" ht="21" customHeight="1">
      <c r="A232" s="5" t="s">
        <v>103</v>
      </c>
      <c r="B232" s="6">
        <v>951</v>
      </c>
      <c r="C232" s="6" t="s">
        <v>64</v>
      </c>
      <c r="D232" s="7" t="s">
        <v>126</v>
      </c>
      <c r="E232" s="7" t="s">
        <v>16</v>
      </c>
      <c r="F232" s="7">
        <v>310</v>
      </c>
      <c r="G232" s="7">
        <v>100</v>
      </c>
      <c r="H232" s="8">
        <v>252000</v>
      </c>
      <c r="I232" s="8">
        <v>243000</v>
      </c>
      <c r="J232" s="8">
        <v>243000</v>
      </c>
      <c r="K232" s="8">
        <v>0</v>
      </c>
      <c r="L232" s="8">
        <v>0</v>
      </c>
      <c r="M232" s="8">
        <v>243000</v>
      </c>
      <c r="N232" s="8">
        <f t="shared" si="41"/>
        <v>9000</v>
      </c>
      <c r="O232" s="8">
        <v>0</v>
      </c>
    </row>
    <row r="233" spans="1:15" s="83" customFormat="1" ht="22.5" customHeight="1" hidden="1">
      <c r="A233" s="5" t="s">
        <v>19</v>
      </c>
      <c r="B233" s="6">
        <v>951</v>
      </c>
      <c r="C233" s="6" t="s">
        <v>64</v>
      </c>
      <c r="D233" s="7" t="s">
        <v>126</v>
      </c>
      <c r="E233" s="7" t="s">
        <v>16</v>
      </c>
      <c r="F233" s="7">
        <v>340</v>
      </c>
      <c r="G233" s="7">
        <v>123</v>
      </c>
      <c r="H233" s="8">
        <f aca="true" t="shared" si="57" ref="H233:M233">H234</f>
        <v>0</v>
      </c>
      <c r="I233" s="8">
        <f t="shared" si="57"/>
        <v>0</v>
      </c>
      <c r="J233" s="8">
        <f t="shared" si="57"/>
        <v>0</v>
      </c>
      <c r="K233" s="8">
        <f t="shared" si="57"/>
        <v>0</v>
      </c>
      <c r="L233" s="8">
        <f t="shared" si="57"/>
        <v>0</v>
      </c>
      <c r="M233" s="8">
        <f t="shared" si="57"/>
        <v>0</v>
      </c>
      <c r="N233" s="8">
        <f t="shared" si="41"/>
        <v>0</v>
      </c>
      <c r="O233" s="8">
        <v>0</v>
      </c>
    </row>
    <row r="234" spans="1:15" s="83" customFormat="1" ht="34.5" customHeight="1" hidden="1">
      <c r="A234" s="5" t="s">
        <v>433</v>
      </c>
      <c r="B234" s="6">
        <v>951</v>
      </c>
      <c r="C234" s="6" t="s">
        <v>64</v>
      </c>
      <c r="D234" s="7" t="s">
        <v>126</v>
      </c>
      <c r="E234" s="7" t="s">
        <v>16</v>
      </c>
      <c r="F234" s="7">
        <v>346</v>
      </c>
      <c r="G234" s="7">
        <v>123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f t="shared" si="41"/>
        <v>0</v>
      </c>
      <c r="O234" s="8">
        <v>0</v>
      </c>
    </row>
    <row r="235" spans="1:254" s="68" customFormat="1" ht="21.75" customHeight="1">
      <c r="A235" s="1" t="s">
        <v>420</v>
      </c>
      <c r="B235" s="2">
        <v>951</v>
      </c>
      <c r="C235" s="2" t="s">
        <v>64</v>
      </c>
      <c r="D235" s="3" t="s">
        <v>343</v>
      </c>
      <c r="E235" s="3" t="s">
        <v>1</v>
      </c>
      <c r="F235" s="3" t="s">
        <v>1</v>
      </c>
      <c r="G235" s="3" t="s">
        <v>1</v>
      </c>
      <c r="H235" s="4">
        <f aca="true" t="shared" si="58" ref="H235:M235">H236</f>
        <v>21000</v>
      </c>
      <c r="I235" s="4">
        <f t="shared" si="58"/>
        <v>19600</v>
      </c>
      <c r="J235" s="4">
        <f t="shared" si="58"/>
        <v>19600</v>
      </c>
      <c r="K235" s="4">
        <f t="shared" si="58"/>
        <v>0</v>
      </c>
      <c r="L235" s="4">
        <f t="shared" si="58"/>
        <v>0</v>
      </c>
      <c r="M235" s="4">
        <f t="shared" si="58"/>
        <v>19600</v>
      </c>
      <c r="N235" s="4">
        <f t="shared" si="41"/>
        <v>1400</v>
      </c>
      <c r="O235" s="4">
        <v>0</v>
      </c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4"/>
      <c r="FB235" s="84"/>
      <c r="FC235" s="84"/>
      <c r="FD235" s="84"/>
      <c r="FE235" s="84"/>
      <c r="FF235" s="84"/>
      <c r="FG235" s="84"/>
      <c r="FH235" s="84"/>
      <c r="FI235" s="84"/>
      <c r="FJ235" s="84"/>
      <c r="FK235" s="84"/>
      <c r="FL235" s="84"/>
      <c r="FM235" s="84"/>
      <c r="FN235" s="84"/>
      <c r="FO235" s="84"/>
      <c r="FP235" s="84"/>
      <c r="FQ235" s="84"/>
      <c r="FR235" s="84"/>
      <c r="FS235" s="84"/>
      <c r="FT235" s="84"/>
      <c r="FU235" s="84"/>
      <c r="FV235" s="84"/>
      <c r="FW235" s="84"/>
      <c r="FX235" s="84"/>
      <c r="FY235" s="84"/>
      <c r="FZ235" s="84"/>
      <c r="GA235" s="84"/>
      <c r="GB235" s="84"/>
      <c r="GC235" s="84"/>
      <c r="GD235" s="84"/>
      <c r="GE235" s="84"/>
      <c r="GF235" s="84"/>
      <c r="GG235" s="84"/>
      <c r="GH235" s="84"/>
      <c r="GI235" s="84"/>
      <c r="GJ235" s="84"/>
      <c r="GK235" s="84"/>
      <c r="GL235" s="84"/>
      <c r="GM235" s="84"/>
      <c r="GN235" s="84"/>
      <c r="GO235" s="84"/>
      <c r="GP235" s="84"/>
      <c r="GQ235" s="84"/>
      <c r="GR235" s="84"/>
      <c r="GS235" s="84"/>
      <c r="GT235" s="84"/>
      <c r="GU235" s="84"/>
      <c r="GV235" s="84"/>
      <c r="GW235" s="84"/>
      <c r="GX235" s="84"/>
      <c r="GY235" s="84"/>
      <c r="GZ235" s="84"/>
      <c r="HA235" s="84"/>
      <c r="HB235" s="84"/>
      <c r="HC235" s="84"/>
      <c r="HD235" s="84"/>
      <c r="HE235" s="84"/>
      <c r="HF235" s="84"/>
      <c r="HG235" s="84"/>
      <c r="HH235" s="84"/>
      <c r="HI235" s="84"/>
      <c r="HJ235" s="84"/>
      <c r="HK235" s="84"/>
      <c r="HL235" s="84"/>
      <c r="HM235" s="84"/>
      <c r="HN235" s="84"/>
      <c r="HO235" s="84"/>
      <c r="HP235" s="84"/>
      <c r="HQ235" s="84"/>
      <c r="HR235" s="84"/>
      <c r="HS235" s="84"/>
      <c r="HT235" s="84"/>
      <c r="HU235" s="84"/>
      <c r="HV235" s="84"/>
      <c r="HW235" s="84"/>
      <c r="HX235" s="84"/>
      <c r="HY235" s="84"/>
      <c r="HZ235" s="84"/>
      <c r="IA235" s="84"/>
      <c r="IB235" s="84"/>
      <c r="IC235" s="84"/>
      <c r="ID235" s="84"/>
      <c r="IE235" s="84"/>
      <c r="IF235" s="84"/>
      <c r="IG235" s="84"/>
      <c r="IH235" s="84"/>
      <c r="II235" s="84"/>
      <c r="IJ235" s="84"/>
      <c r="IK235" s="84"/>
      <c r="IL235" s="84"/>
      <c r="IM235" s="84"/>
      <c r="IN235" s="84"/>
      <c r="IO235" s="84"/>
      <c r="IP235" s="84"/>
      <c r="IQ235" s="84"/>
      <c r="IR235" s="84"/>
      <c r="IS235" s="84"/>
      <c r="IT235" s="84"/>
    </row>
    <row r="236" spans="1:15" s="83" customFormat="1" ht="21" customHeight="1">
      <c r="A236" s="5" t="s">
        <v>14</v>
      </c>
      <c r="B236" s="6">
        <v>951</v>
      </c>
      <c r="C236" s="6" t="s">
        <v>64</v>
      </c>
      <c r="D236" s="7" t="s">
        <v>343</v>
      </c>
      <c r="E236" s="7" t="s">
        <v>16</v>
      </c>
      <c r="F236" s="7">
        <v>220</v>
      </c>
      <c r="G236" s="7" t="s">
        <v>1</v>
      </c>
      <c r="H236" s="8">
        <f>H237+H238</f>
        <v>21000</v>
      </c>
      <c r="I236" s="8">
        <f>I237+I238</f>
        <v>19600</v>
      </c>
      <c r="J236" s="8">
        <f>J237+J238</f>
        <v>19600</v>
      </c>
      <c r="K236" s="8">
        <f>K238</f>
        <v>0</v>
      </c>
      <c r="L236" s="8">
        <f>L238</f>
        <v>0</v>
      </c>
      <c r="M236" s="8">
        <f>M237+M238</f>
        <v>19600</v>
      </c>
      <c r="N236" s="8">
        <f t="shared" si="41"/>
        <v>1400</v>
      </c>
      <c r="O236" s="8">
        <v>0</v>
      </c>
    </row>
    <row r="237" spans="1:15" s="83" customFormat="1" ht="22.5" customHeight="1">
      <c r="A237" s="5" t="s">
        <v>17</v>
      </c>
      <c r="B237" s="6">
        <v>951</v>
      </c>
      <c r="C237" s="6" t="s">
        <v>64</v>
      </c>
      <c r="D237" s="7" t="s">
        <v>343</v>
      </c>
      <c r="E237" s="7" t="s">
        <v>16</v>
      </c>
      <c r="F237" s="7">
        <v>226</v>
      </c>
      <c r="G237" s="31" t="s">
        <v>407</v>
      </c>
      <c r="H237" s="8">
        <v>21000</v>
      </c>
      <c r="I237" s="8">
        <v>19600</v>
      </c>
      <c r="J237" s="8">
        <v>19600</v>
      </c>
      <c r="K237" s="8">
        <v>0</v>
      </c>
      <c r="L237" s="8">
        <v>0</v>
      </c>
      <c r="M237" s="8">
        <v>19600</v>
      </c>
      <c r="N237" s="8">
        <f t="shared" si="41"/>
        <v>1400</v>
      </c>
      <c r="O237" s="8">
        <v>0</v>
      </c>
    </row>
    <row r="238" spans="1:15" s="83" customFormat="1" ht="22.5" customHeight="1" hidden="1">
      <c r="A238" s="5" t="s">
        <v>17</v>
      </c>
      <c r="B238" s="6">
        <v>951</v>
      </c>
      <c r="C238" s="6" t="s">
        <v>64</v>
      </c>
      <c r="D238" s="7" t="s">
        <v>343</v>
      </c>
      <c r="E238" s="7" t="s">
        <v>16</v>
      </c>
      <c r="F238" s="7">
        <v>226</v>
      </c>
      <c r="G238" s="31" t="s">
        <v>444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f t="shared" si="41"/>
        <v>0</v>
      </c>
      <c r="O238" s="8">
        <v>0</v>
      </c>
    </row>
    <row r="239" spans="1:254" s="68" customFormat="1" ht="24.75" customHeight="1" hidden="1">
      <c r="A239" s="1" t="s">
        <v>324</v>
      </c>
      <c r="B239" s="2">
        <v>951</v>
      </c>
      <c r="C239" s="2" t="s">
        <v>64</v>
      </c>
      <c r="D239" s="3" t="s">
        <v>323</v>
      </c>
      <c r="E239" s="7"/>
      <c r="F239" s="7"/>
      <c r="G239" s="7"/>
      <c r="H239" s="4">
        <f>H240+H244+H242</f>
        <v>0</v>
      </c>
      <c r="I239" s="4">
        <f>I240+I244+I242</f>
        <v>0</v>
      </c>
      <c r="J239" s="4">
        <f>J240+J244+J242</f>
        <v>0</v>
      </c>
      <c r="K239" s="4">
        <f>K240+K244+K242</f>
        <v>0</v>
      </c>
      <c r="L239" s="4">
        <f>L240+L244+L242</f>
        <v>0</v>
      </c>
      <c r="M239" s="4">
        <f>M240+M244+M242</f>
        <v>0</v>
      </c>
      <c r="N239" s="8">
        <f t="shared" si="41"/>
        <v>0</v>
      </c>
      <c r="O239" s="8">
        <v>0</v>
      </c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4"/>
      <c r="FS239" s="84"/>
      <c r="FT239" s="84"/>
      <c r="FU239" s="84"/>
      <c r="FV239" s="84"/>
      <c r="FW239" s="84"/>
      <c r="FX239" s="84"/>
      <c r="FY239" s="84"/>
      <c r="FZ239" s="84"/>
      <c r="GA239" s="84"/>
      <c r="GB239" s="84"/>
      <c r="GC239" s="84"/>
      <c r="GD239" s="84"/>
      <c r="GE239" s="84"/>
      <c r="GF239" s="84"/>
      <c r="GG239" s="84"/>
      <c r="GH239" s="84"/>
      <c r="GI239" s="84"/>
      <c r="GJ239" s="84"/>
      <c r="GK239" s="84"/>
      <c r="GL239" s="84"/>
      <c r="GM239" s="84"/>
      <c r="GN239" s="84"/>
      <c r="GO239" s="84"/>
      <c r="GP239" s="84"/>
      <c r="GQ239" s="84"/>
      <c r="GR239" s="84"/>
      <c r="GS239" s="84"/>
      <c r="GT239" s="84"/>
      <c r="GU239" s="84"/>
      <c r="GV239" s="84"/>
      <c r="GW239" s="84"/>
      <c r="GX239" s="84"/>
      <c r="GY239" s="84"/>
      <c r="GZ239" s="84"/>
      <c r="HA239" s="84"/>
      <c r="HB239" s="84"/>
      <c r="HC239" s="84"/>
      <c r="HD239" s="84"/>
      <c r="HE239" s="84"/>
      <c r="HF239" s="84"/>
      <c r="HG239" s="84"/>
      <c r="HH239" s="84"/>
      <c r="HI239" s="84"/>
      <c r="HJ239" s="84"/>
      <c r="HK239" s="84"/>
      <c r="HL239" s="84"/>
      <c r="HM239" s="84"/>
      <c r="HN239" s="84"/>
      <c r="HO239" s="84"/>
      <c r="HP239" s="84"/>
      <c r="HQ239" s="84"/>
      <c r="HR239" s="84"/>
      <c r="HS239" s="84"/>
      <c r="HT239" s="84"/>
      <c r="HU239" s="84"/>
      <c r="HV239" s="84"/>
      <c r="HW239" s="84"/>
      <c r="HX239" s="84"/>
      <c r="HY239" s="84"/>
      <c r="HZ239" s="84"/>
      <c r="IA239" s="84"/>
      <c r="IB239" s="84"/>
      <c r="IC239" s="84"/>
      <c r="ID239" s="84"/>
      <c r="IE239" s="84"/>
      <c r="IF239" s="84"/>
      <c r="IG239" s="84"/>
      <c r="IH239" s="84"/>
      <c r="II239" s="84"/>
      <c r="IJ239" s="84"/>
      <c r="IK239" s="84"/>
      <c r="IL239" s="84"/>
      <c r="IM239" s="84"/>
      <c r="IN239" s="84"/>
      <c r="IO239" s="84"/>
      <c r="IP239" s="84"/>
      <c r="IQ239" s="84"/>
      <c r="IR239" s="84"/>
      <c r="IS239" s="84"/>
      <c r="IT239" s="84"/>
    </row>
    <row r="240" spans="1:15" s="83" customFormat="1" ht="20.25" customHeight="1" hidden="1">
      <c r="A240" s="5" t="s">
        <v>14</v>
      </c>
      <c r="B240" s="6">
        <v>951</v>
      </c>
      <c r="C240" s="6" t="s">
        <v>64</v>
      </c>
      <c r="D240" s="7" t="s">
        <v>323</v>
      </c>
      <c r="E240" s="7" t="s">
        <v>16</v>
      </c>
      <c r="F240" s="7" t="s">
        <v>15</v>
      </c>
      <c r="G240" s="7" t="s">
        <v>1</v>
      </c>
      <c r="H240" s="8">
        <f aca="true" t="shared" si="59" ref="H240:M240">H241</f>
        <v>0</v>
      </c>
      <c r="I240" s="8">
        <f t="shared" si="59"/>
        <v>0</v>
      </c>
      <c r="J240" s="8">
        <f t="shared" si="59"/>
        <v>0</v>
      </c>
      <c r="K240" s="8">
        <f t="shared" si="59"/>
        <v>0</v>
      </c>
      <c r="L240" s="8">
        <f t="shared" si="59"/>
        <v>0</v>
      </c>
      <c r="M240" s="8">
        <f t="shared" si="59"/>
        <v>0</v>
      </c>
      <c r="N240" s="8">
        <f t="shared" si="41"/>
        <v>0</v>
      </c>
      <c r="O240" s="8">
        <v>0</v>
      </c>
    </row>
    <row r="241" spans="1:15" s="83" customFormat="1" ht="19.5" customHeight="1" hidden="1">
      <c r="A241" s="5" t="s">
        <v>24</v>
      </c>
      <c r="B241" s="6">
        <v>951</v>
      </c>
      <c r="C241" s="6" t="s">
        <v>64</v>
      </c>
      <c r="D241" s="7" t="s">
        <v>323</v>
      </c>
      <c r="E241" s="7" t="s">
        <v>16</v>
      </c>
      <c r="F241" s="7" t="s">
        <v>25</v>
      </c>
      <c r="G241" s="7" t="s">
        <v>8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f t="shared" si="41"/>
        <v>0</v>
      </c>
      <c r="O241" s="8">
        <v>0</v>
      </c>
    </row>
    <row r="242" spans="1:15" s="83" customFormat="1" ht="19.5" customHeight="1" hidden="1">
      <c r="A242" s="5"/>
      <c r="B242" s="6">
        <v>951</v>
      </c>
      <c r="C242" s="6" t="s">
        <v>64</v>
      </c>
      <c r="D242" s="7" t="s">
        <v>126</v>
      </c>
      <c r="E242" s="7" t="s">
        <v>16</v>
      </c>
      <c r="F242" s="7">
        <v>310</v>
      </c>
      <c r="G242" s="7" t="s">
        <v>1</v>
      </c>
      <c r="H242" s="8">
        <f aca="true" t="shared" si="60" ref="H242:M242">H243</f>
        <v>0</v>
      </c>
      <c r="I242" s="8">
        <f t="shared" si="60"/>
        <v>0</v>
      </c>
      <c r="J242" s="8">
        <f t="shared" si="60"/>
        <v>0</v>
      </c>
      <c r="K242" s="8">
        <f t="shared" si="60"/>
        <v>0</v>
      </c>
      <c r="L242" s="8">
        <f t="shared" si="60"/>
        <v>0</v>
      </c>
      <c r="M242" s="8">
        <f t="shared" si="60"/>
        <v>0</v>
      </c>
      <c r="N242" s="8">
        <f t="shared" si="41"/>
        <v>0</v>
      </c>
      <c r="O242" s="8">
        <v>0</v>
      </c>
    </row>
    <row r="243" spans="1:15" s="83" customFormat="1" ht="19.5" customHeight="1" hidden="1">
      <c r="A243" s="5"/>
      <c r="B243" s="6">
        <v>951</v>
      </c>
      <c r="C243" s="6" t="s">
        <v>64</v>
      </c>
      <c r="D243" s="7" t="s">
        <v>126</v>
      </c>
      <c r="E243" s="7" t="s">
        <v>16</v>
      </c>
      <c r="F243" s="7">
        <v>310</v>
      </c>
      <c r="G243" s="7" t="s">
        <v>8</v>
      </c>
      <c r="H243" s="8">
        <v>0</v>
      </c>
      <c r="I243" s="8">
        <v>0</v>
      </c>
      <c r="J243" s="8">
        <v>0</v>
      </c>
      <c r="K243" s="8"/>
      <c r="L243" s="8"/>
      <c r="M243" s="8">
        <v>0</v>
      </c>
      <c r="N243" s="8">
        <f t="shared" si="41"/>
        <v>0</v>
      </c>
      <c r="O243" s="8">
        <v>0</v>
      </c>
    </row>
    <row r="244" spans="1:15" s="83" customFormat="1" ht="20.25" customHeight="1" hidden="1">
      <c r="A244" s="5" t="s">
        <v>19</v>
      </c>
      <c r="B244" s="6">
        <v>951</v>
      </c>
      <c r="C244" s="6" t="s">
        <v>64</v>
      </c>
      <c r="D244" s="7" t="s">
        <v>323</v>
      </c>
      <c r="E244" s="7" t="s">
        <v>16</v>
      </c>
      <c r="F244" s="7" t="s">
        <v>20</v>
      </c>
      <c r="G244" s="7" t="s">
        <v>1</v>
      </c>
      <c r="H244" s="8">
        <f aca="true" t="shared" si="61" ref="H244:M244">H245</f>
        <v>0</v>
      </c>
      <c r="I244" s="8">
        <f t="shared" si="61"/>
        <v>0</v>
      </c>
      <c r="J244" s="8">
        <f t="shared" si="61"/>
        <v>0</v>
      </c>
      <c r="K244" s="8">
        <f t="shared" si="61"/>
        <v>0</v>
      </c>
      <c r="L244" s="8">
        <f t="shared" si="61"/>
        <v>0</v>
      </c>
      <c r="M244" s="8">
        <f t="shared" si="61"/>
        <v>0</v>
      </c>
      <c r="N244" s="8">
        <f t="shared" si="41"/>
        <v>0</v>
      </c>
      <c r="O244" s="8">
        <v>0</v>
      </c>
    </row>
    <row r="245" spans="1:15" s="83" customFormat="1" ht="18.75" customHeight="1" hidden="1">
      <c r="A245" s="5" t="s">
        <v>19</v>
      </c>
      <c r="B245" s="6">
        <v>951</v>
      </c>
      <c r="C245" s="6" t="s">
        <v>64</v>
      </c>
      <c r="D245" s="7" t="s">
        <v>323</v>
      </c>
      <c r="E245" s="7" t="s">
        <v>16</v>
      </c>
      <c r="F245" s="7" t="s">
        <v>20</v>
      </c>
      <c r="G245" s="7" t="s">
        <v>8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f t="shared" si="41"/>
        <v>0</v>
      </c>
      <c r="O245" s="8">
        <v>0</v>
      </c>
    </row>
    <row r="246" spans="1:254" s="68" customFormat="1" ht="32.25" customHeight="1">
      <c r="A246" s="1" t="s">
        <v>422</v>
      </c>
      <c r="B246" s="2">
        <v>951</v>
      </c>
      <c r="C246" s="2" t="s">
        <v>64</v>
      </c>
      <c r="D246" s="3" t="s">
        <v>421</v>
      </c>
      <c r="E246" s="3" t="s">
        <v>1</v>
      </c>
      <c r="F246" s="3" t="s">
        <v>1</v>
      </c>
      <c r="G246" s="3" t="s">
        <v>1</v>
      </c>
      <c r="H246" s="4">
        <f aca="true" t="shared" si="62" ref="H246:M246">H247</f>
        <v>10000</v>
      </c>
      <c r="I246" s="4">
        <f t="shared" si="62"/>
        <v>0</v>
      </c>
      <c r="J246" s="4">
        <f t="shared" si="62"/>
        <v>0</v>
      </c>
      <c r="K246" s="4">
        <f t="shared" si="62"/>
        <v>0</v>
      </c>
      <c r="L246" s="4">
        <f t="shared" si="62"/>
        <v>0</v>
      </c>
      <c r="M246" s="4">
        <f t="shared" si="62"/>
        <v>0</v>
      </c>
      <c r="N246" s="4">
        <f>H246-J246</f>
        <v>10000</v>
      </c>
      <c r="O246" s="4">
        <v>0</v>
      </c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84"/>
      <c r="GD246" s="84"/>
      <c r="GE246" s="84"/>
      <c r="GF246" s="84"/>
      <c r="GG246" s="84"/>
      <c r="GH246" s="84"/>
      <c r="GI246" s="84"/>
      <c r="GJ246" s="84"/>
      <c r="GK246" s="84"/>
      <c r="GL246" s="84"/>
      <c r="GM246" s="84"/>
      <c r="GN246" s="84"/>
      <c r="GO246" s="84"/>
      <c r="GP246" s="84"/>
      <c r="GQ246" s="84"/>
      <c r="GR246" s="84"/>
      <c r="GS246" s="84"/>
      <c r="GT246" s="84"/>
      <c r="GU246" s="84"/>
      <c r="GV246" s="84"/>
      <c r="GW246" s="84"/>
      <c r="GX246" s="84"/>
      <c r="GY246" s="84"/>
      <c r="GZ246" s="84"/>
      <c r="HA246" s="84"/>
      <c r="HB246" s="84"/>
      <c r="HC246" s="84"/>
      <c r="HD246" s="84"/>
      <c r="HE246" s="84"/>
      <c r="HF246" s="84"/>
      <c r="HG246" s="84"/>
      <c r="HH246" s="84"/>
      <c r="HI246" s="84"/>
      <c r="HJ246" s="84"/>
      <c r="HK246" s="84"/>
      <c r="HL246" s="84"/>
      <c r="HM246" s="84"/>
      <c r="HN246" s="84"/>
      <c r="HO246" s="84"/>
      <c r="HP246" s="84"/>
      <c r="HQ246" s="84"/>
      <c r="HR246" s="84"/>
      <c r="HS246" s="84"/>
      <c r="HT246" s="84"/>
      <c r="HU246" s="84"/>
      <c r="HV246" s="84"/>
      <c r="HW246" s="84"/>
      <c r="HX246" s="84"/>
      <c r="HY246" s="84"/>
      <c r="HZ246" s="84"/>
      <c r="IA246" s="84"/>
      <c r="IB246" s="84"/>
      <c r="IC246" s="84"/>
      <c r="ID246" s="84"/>
      <c r="IE246" s="84"/>
      <c r="IF246" s="84"/>
      <c r="IG246" s="84"/>
      <c r="IH246" s="84"/>
      <c r="II246" s="84"/>
      <c r="IJ246" s="84"/>
      <c r="IK246" s="84"/>
      <c r="IL246" s="84"/>
      <c r="IM246" s="84"/>
      <c r="IN246" s="84"/>
      <c r="IO246" s="84"/>
      <c r="IP246" s="84"/>
      <c r="IQ246" s="84"/>
      <c r="IR246" s="84"/>
      <c r="IS246" s="84"/>
      <c r="IT246" s="84"/>
    </row>
    <row r="247" spans="1:15" s="83" customFormat="1" ht="21" customHeight="1">
      <c r="A247" s="5" t="s">
        <v>14</v>
      </c>
      <c r="B247" s="6">
        <v>951</v>
      </c>
      <c r="C247" s="6" t="s">
        <v>64</v>
      </c>
      <c r="D247" s="7" t="s">
        <v>421</v>
      </c>
      <c r="E247" s="7" t="s">
        <v>16</v>
      </c>
      <c r="F247" s="7">
        <v>220</v>
      </c>
      <c r="G247" s="7" t="s">
        <v>1</v>
      </c>
      <c r="H247" s="8">
        <f>H248+H249</f>
        <v>10000</v>
      </c>
      <c r="I247" s="8">
        <f>I248+I249</f>
        <v>0</v>
      </c>
      <c r="J247" s="8">
        <f>J248+J249</f>
        <v>0</v>
      </c>
      <c r="K247" s="8">
        <f>K249</f>
        <v>0</v>
      </c>
      <c r="L247" s="8">
        <f>L249</f>
        <v>0</v>
      </c>
      <c r="M247" s="8">
        <f>M248+M249</f>
        <v>0</v>
      </c>
      <c r="N247" s="8">
        <f>H247-J247</f>
        <v>10000</v>
      </c>
      <c r="O247" s="8">
        <v>0</v>
      </c>
    </row>
    <row r="248" spans="1:15" s="83" customFormat="1" ht="22.5" customHeight="1">
      <c r="A248" s="5" t="s">
        <v>24</v>
      </c>
      <c r="B248" s="6">
        <v>951</v>
      </c>
      <c r="C248" s="6" t="s">
        <v>64</v>
      </c>
      <c r="D248" s="7" t="s">
        <v>421</v>
      </c>
      <c r="E248" s="7" t="s">
        <v>16</v>
      </c>
      <c r="F248" s="7">
        <v>225</v>
      </c>
      <c r="G248" s="31" t="s">
        <v>407</v>
      </c>
      <c r="H248" s="8">
        <v>10000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f>H248-J248</f>
        <v>10000</v>
      </c>
      <c r="O248" s="8">
        <v>0</v>
      </c>
    </row>
    <row r="249" spans="1:15" s="83" customFormat="1" ht="22.5" customHeight="1" hidden="1">
      <c r="A249" s="5" t="s">
        <v>17</v>
      </c>
      <c r="B249" s="6">
        <v>951</v>
      </c>
      <c r="C249" s="6" t="s">
        <v>64</v>
      </c>
      <c r="D249" s="7" t="s">
        <v>421</v>
      </c>
      <c r="E249" s="7" t="s">
        <v>16</v>
      </c>
      <c r="F249" s="7">
        <v>226</v>
      </c>
      <c r="G249" s="31" t="s">
        <v>89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f>H249-J249</f>
        <v>0</v>
      </c>
      <c r="O249" s="8">
        <v>0</v>
      </c>
    </row>
    <row r="250" spans="1:254" s="68" customFormat="1" ht="76.5" customHeight="1">
      <c r="A250" s="1" t="s">
        <v>118</v>
      </c>
      <c r="B250" s="2">
        <v>951</v>
      </c>
      <c r="C250" s="2" t="s">
        <v>341</v>
      </c>
      <c r="D250" s="30" t="s">
        <v>119</v>
      </c>
      <c r="E250" s="3" t="s">
        <v>1</v>
      </c>
      <c r="F250" s="3" t="s">
        <v>1</v>
      </c>
      <c r="G250" s="3" t="s">
        <v>1</v>
      </c>
      <c r="H250" s="4">
        <f>H251</f>
        <v>5000</v>
      </c>
      <c r="I250" s="4">
        <f aca="true" t="shared" si="63" ref="I250:M251">I251</f>
        <v>0</v>
      </c>
      <c r="J250" s="4">
        <f t="shared" si="63"/>
        <v>0</v>
      </c>
      <c r="K250" s="4">
        <f t="shared" si="63"/>
        <v>0</v>
      </c>
      <c r="L250" s="4">
        <f t="shared" si="63"/>
        <v>0</v>
      </c>
      <c r="M250" s="4">
        <f t="shared" si="63"/>
        <v>0</v>
      </c>
      <c r="N250" s="4">
        <f aca="true" t="shared" si="64" ref="N250:N265">H250-J250</f>
        <v>5000</v>
      </c>
      <c r="O250" s="4">
        <v>0</v>
      </c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/>
      <c r="DJ250" s="84"/>
      <c r="DK250" s="84"/>
      <c r="DL250" s="84"/>
      <c r="DM250" s="84"/>
      <c r="DN250" s="84"/>
      <c r="DO250" s="84"/>
      <c r="DP250" s="84"/>
      <c r="DQ250" s="84"/>
      <c r="DR250" s="84"/>
      <c r="DS250" s="84"/>
      <c r="DT250" s="84"/>
      <c r="DU250" s="84"/>
      <c r="DV250" s="84"/>
      <c r="DW250" s="84"/>
      <c r="DX250" s="84"/>
      <c r="DY250" s="84"/>
      <c r="DZ250" s="84"/>
      <c r="EA250" s="84"/>
      <c r="EB250" s="84"/>
      <c r="EC250" s="84"/>
      <c r="ED250" s="84"/>
      <c r="EE250" s="84"/>
      <c r="EF250" s="84"/>
      <c r="EG250" s="84"/>
      <c r="EH250" s="84"/>
      <c r="EI250" s="84"/>
      <c r="EJ250" s="84"/>
      <c r="EK250" s="84"/>
      <c r="EL250" s="84"/>
      <c r="EM250" s="84"/>
      <c r="EN250" s="84"/>
      <c r="EO250" s="84"/>
      <c r="EP250" s="84"/>
      <c r="EQ250" s="84"/>
      <c r="ER250" s="84"/>
      <c r="ES250" s="84"/>
      <c r="ET250" s="84"/>
      <c r="EU250" s="84"/>
      <c r="EV250" s="84"/>
      <c r="EW250" s="84"/>
      <c r="EX250" s="84"/>
      <c r="EY250" s="84"/>
      <c r="EZ250" s="84"/>
      <c r="FA250" s="84"/>
      <c r="FB250" s="84"/>
      <c r="FC250" s="84"/>
      <c r="FD250" s="84"/>
      <c r="FE250" s="84"/>
      <c r="FF250" s="84"/>
      <c r="FG250" s="84"/>
      <c r="FH250" s="84"/>
      <c r="FI250" s="84"/>
      <c r="FJ250" s="84"/>
      <c r="FK250" s="84"/>
      <c r="FL250" s="84"/>
      <c r="FM250" s="84"/>
      <c r="FN250" s="84"/>
      <c r="FO250" s="84"/>
      <c r="FP250" s="84"/>
      <c r="FQ250" s="84"/>
      <c r="FR250" s="84"/>
      <c r="FS250" s="84"/>
      <c r="FT250" s="84"/>
      <c r="FU250" s="84"/>
      <c r="FV250" s="84"/>
      <c r="FW250" s="84"/>
      <c r="FX250" s="84"/>
      <c r="FY250" s="84"/>
      <c r="FZ250" s="84"/>
      <c r="GA250" s="84"/>
      <c r="GB250" s="84"/>
      <c r="GC250" s="84"/>
      <c r="GD250" s="84"/>
      <c r="GE250" s="84"/>
      <c r="GF250" s="84"/>
      <c r="GG250" s="84"/>
      <c r="GH250" s="84"/>
      <c r="GI250" s="84"/>
      <c r="GJ250" s="84"/>
      <c r="GK250" s="84"/>
      <c r="GL250" s="84"/>
      <c r="GM250" s="84"/>
      <c r="GN250" s="84"/>
      <c r="GO250" s="84"/>
      <c r="GP250" s="84"/>
      <c r="GQ250" s="84"/>
      <c r="GR250" s="84"/>
      <c r="GS250" s="84"/>
      <c r="GT250" s="84"/>
      <c r="GU250" s="84"/>
      <c r="GV250" s="84"/>
      <c r="GW250" s="84"/>
      <c r="GX250" s="84"/>
      <c r="GY250" s="84"/>
      <c r="GZ250" s="84"/>
      <c r="HA250" s="84"/>
      <c r="HB250" s="84"/>
      <c r="HC250" s="84"/>
      <c r="HD250" s="84"/>
      <c r="HE250" s="84"/>
      <c r="HF250" s="84"/>
      <c r="HG250" s="84"/>
      <c r="HH250" s="84"/>
      <c r="HI250" s="84"/>
      <c r="HJ250" s="84"/>
      <c r="HK250" s="84"/>
      <c r="HL250" s="84"/>
      <c r="HM250" s="84"/>
      <c r="HN250" s="84"/>
      <c r="HO250" s="84"/>
      <c r="HP250" s="84"/>
      <c r="HQ250" s="84"/>
      <c r="HR250" s="84"/>
      <c r="HS250" s="84"/>
      <c r="HT250" s="84"/>
      <c r="HU250" s="84"/>
      <c r="HV250" s="84"/>
      <c r="HW250" s="84"/>
      <c r="HX250" s="84"/>
      <c r="HY250" s="84"/>
      <c r="HZ250" s="84"/>
      <c r="IA250" s="84"/>
      <c r="IB250" s="84"/>
      <c r="IC250" s="84"/>
      <c r="ID250" s="84"/>
      <c r="IE250" s="84"/>
      <c r="IF250" s="84"/>
      <c r="IG250" s="84"/>
      <c r="IH250" s="84"/>
      <c r="II250" s="84"/>
      <c r="IJ250" s="84"/>
      <c r="IK250" s="84"/>
      <c r="IL250" s="84"/>
      <c r="IM250" s="84"/>
      <c r="IN250" s="84"/>
      <c r="IO250" s="84"/>
      <c r="IP250" s="84"/>
      <c r="IQ250" s="84"/>
      <c r="IR250" s="84"/>
      <c r="IS250" s="84"/>
      <c r="IT250" s="84"/>
    </row>
    <row r="251" spans="1:15" s="83" customFormat="1" ht="21" customHeight="1">
      <c r="A251" s="5" t="s">
        <v>14</v>
      </c>
      <c r="B251" s="6">
        <v>951</v>
      </c>
      <c r="C251" s="6" t="s">
        <v>341</v>
      </c>
      <c r="D251" s="31" t="s">
        <v>119</v>
      </c>
      <c r="E251" s="7" t="s">
        <v>16</v>
      </c>
      <c r="F251" s="7" t="s">
        <v>15</v>
      </c>
      <c r="G251" s="7" t="s">
        <v>1</v>
      </c>
      <c r="H251" s="8">
        <f>H252</f>
        <v>5000</v>
      </c>
      <c r="I251" s="8">
        <f t="shared" si="63"/>
        <v>0</v>
      </c>
      <c r="J251" s="8">
        <f t="shared" si="63"/>
        <v>0</v>
      </c>
      <c r="K251" s="8">
        <f t="shared" si="63"/>
        <v>0</v>
      </c>
      <c r="L251" s="8">
        <f t="shared" si="63"/>
        <v>0</v>
      </c>
      <c r="M251" s="8">
        <f t="shared" si="63"/>
        <v>0</v>
      </c>
      <c r="N251" s="8">
        <f t="shared" si="64"/>
        <v>5000</v>
      </c>
      <c r="O251" s="8">
        <v>0</v>
      </c>
    </row>
    <row r="252" spans="1:15" s="83" customFormat="1" ht="18" customHeight="1">
      <c r="A252" s="5" t="s">
        <v>17</v>
      </c>
      <c r="B252" s="6">
        <v>951</v>
      </c>
      <c r="C252" s="6" t="s">
        <v>341</v>
      </c>
      <c r="D252" s="31" t="s">
        <v>119</v>
      </c>
      <c r="E252" s="7" t="s">
        <v>16</v>
      </c>
      <c r="F252" s="7" t="s">
        <v>18</v>
      </c>
      <c r="G252" s="7">
        <v>100</v>
      </c>
      <c r="H252" s="8">
        <v>5000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f t="shared" si="64"/>
        <v>5000</v>
      </c>
      <c r="O252" s="8">
        <v>0</v>
      </c>
    </row>
    <row r="253" spans="1:15" s="83" customFormat="1" ht="30.75" customHeight="1">
      <c r="A253" s="1" t="s">
        <v>450</v>
      </c>
      <c r="B253" s="2">
        <v>951</v>
      </c>
      <c r="C253" s="2" t="s">
        <v>66</v>
      </c>
      <c r="D253" s="3" t="s">
        <v>127</v>
      </c>
      <c r="E253" s="7" t="s">
        <v>1</v>
      </c>
      <c r="F253" s="7" t="s">
        <v>1</v>
      </c>
      <c r="G253" s="7" t="s">
        <v>1</v>
      </c>
      <c r="H253" s="4">
        <f>H254+H258</f>
        <v>6009300</v>
      </c>
      <c r="I253" s="4">
        <f>I254+I258</f>
        <v>4589900</v>
      </c>
      <c r="J253" s="4">
        <f>J254+J258</f>
        <v>4589900</v>
      </c>
      <c r="K253" s="4">
        <f>K254+K258</f>
        <v>0</v>
      </c>
      <c r="L253" s="4">
        <f>L254+L258</f>
        <v>0</v>
      </c>
      <c r="M253" s="4">
        <f>M254+M258</f>
        <v>4589900</v>
      </c>
      <c r="N253" s="4">
        <f t="shared" si="64"/>
        <v>1419400</v>
      </c>
      <c r="O253" s="4">
        <v>0</v>
      </c>
    </row>
    <row r="254" spans="1:15" s="83" customFormat="1" ht="22.5" customHeight="1">
      <c r="A254" s="5" t="s">
        <v>53</v>
      </c>
      <c r="B254" s="6">
        <v>951</v>
      </c>
      <c r="C254" s="6" t="s">
        <v>66</v>
      </c>
      <c r="D254" s="7" t="s">
        <v>127</v>
      </c>
      <c r="E254" s="7">
        <v>610</v>
      </c>
      <c r="F254" s="7" t="s">
        <v>54</v>
      </c>
      <c r="G254" s="7" t="s">
        <v>1</v>
      </c>
      <c r="H254" s="8">
        <f>H255+H256+H257</f>
        <v>6009300</v>
      </c>
      <c r="I254" s="8">
        <f>I255+I256+I257</f>
        <v>4589900</v>
      </c>
      <c r="J254" s="8">
        <f>J255+J256+J257</f>
        <v>4589900</v>
      </c>
      <c r="K254" s="8">
        <f>K255</f>
        <v>0</v>
      </c>
      <c r="L254" s="8">
        <f>L255</f>
        <v>0</v>
      </c>
      <c r="M254" s="8">
        <f>M255+M256+M257</f>
        <v>4589900</v>
      </c>
      <c r="N254" s="8">
        <f t="shared" si="64"/>
        <v>1419400</v>
      </c>
      <c r="O254" s="8">
        <v>0</v>
      </c>
    </row>
    <row r="255" spans="1:15" s="83" customFormat="1" ht="30.75" customHeight="1">
      <c r="A255" s="5" t="s">
        <v>56</v>
      </c>
      <c r="B255" s="6">
        <v>951</v>
      </c>
      <c r="C255" s="6" t="s">
        <v>66</v>
      </c>
      <c r="D255" s="7" t="s">
        <v>127</v>
      </c>
      <c r="E255" s="7" t="s">
        <v>67</v>
      </c>
      <c r="F255" s="7" t="s">
        <v>57</v>
      </c>
      <c r="G255" s="7">
        <v>100</v>
      </c>
      <c r="H255" s="8">
        <v>5709300</v>
      </c>
      <c r="I255" s="8">
        <v>4289900</v>
      </c>
      <c r="J255" s="8">
        <v>4289900</v>
      </c>
      <c r="K255" s="8">
        <v>0</v>
      </c>
      <c r="L255" s="8">
        <v>0</v>
      </c>
      <c r="M255" s="8">
        <v>4289900</v>
      </c>
      <c r="N255" s="8">
        <f t="shared" si="64"/>
        <v>1419400</v>
      </c>
      <c r="O255" s="8">
        <v>0</v>
      </c>
    </row>
    <row r="256" spans="1:15" s="83" customFormat="1" ht="30.75" customHeight="1">
      <c r="A256" s="5" t="s">
        <v>56</v>
      </c>
      <c r="B256" s="6">
        <v>951</v>
      </c>
      <c r="C256" s="6" t="s">
        <v>66</v>
      </c>
      <c r="D256" s="7" t="s">
        <v>127</v>
      </c>
      <c r="E256" s="7">
        <v>612</v>
      </c>
      <c r="F256" s="7" t="s">
        <v>57</v>
      </c>
      <c r="G256" s="7">
        <v>123</v>
      </c>
      <c r="H256" s="8">
        <v>300000</v>
      </c>
      <c r="I256" s="8">
        <v>300000</v>
      </c>
      <c r="J256" s="8">
        <v>300000</v>
      </c>
      <c r="K256" s="8">
        <v>0</v>
      </c>
      <c r="L256" s="8">
        <v>0</v>
      </c>
      <c r="M256" s="8">
        <v>300000</v>
      </c>
      <c r="N256" s="8">
        <f>H256-J256</f>
        <v>0</v>
      </c>
      <c r="O256" s="8">
        <v>0</v>
      </c>
    </row>
    <row r="257" spans="1:15" s="83" customFormat="1" ht="30.75" customHeight="1" hidden="1">
      <c r="A257" s="5" t="s">
        <v>56</v>
      </c>
      <c r="B257" s="6">
        <v>951</v>
      </c>
      <c r="C257" s="6" t="s">
        <v>66</v>
      </c>
      <c r="D257" s="7" t="s">
        <v>127</v>
      </c>
      <c r="E257" s="7">
        <v>612</v>
      </c>
      <c r="F257" s="7" t="s">
        <v>57</v>
      </c>
      <c r="G257" s="7">
        <v>123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f>H257-J257</f>
        <v>0</v>
      </c>
      <c r="O257" s="8">
        <v>0</v>
      </c>
    </row>
    <row r="258" spans="1:15" s="83" customFormat="1" ht="21" customHeight="1" hidden="1">
      <c r="A258" s="5" t="s">
        <v>53</v>
      </c>
      <c r="B258" s="6">
        <v>951</v>
      </c>
      <c r="C258" s="6" t="s">
        <v>66</v>
      </c>
      <c r="D258" s="7" t="s">
        <v>127</v>
      </c>
      <c r="E258" s="7">
        <v>611</v>
      </c>
      <c r="F258" s="7" t="s">
        <v>54</v>
      </c>
      <c r="G258" s="7" t="s">
        <v>1</v>
      </c>
      <c r="H258" s="8">
        <f>H259</f>
        <v>0</v>
      </c>
      <c r="I258" s="8">
        <f>I259</f>
        <v>0</v>
      </c>
      <c r="J258" s="8">
        <f>J259</f>
        <v>0</v>
      </c>
      <c r="K258" s="8">
        <f>K260</f>
        <v>0</v>
      </c>
      <c r="L258" s="8">
        <f>L260</f>
        <v>0</v>
      </c>
      <c r="M258" s="8">
        <f>M259</f>
        <v>0</v>
      </c>
      <c r="N258" s="8">
        <f t="shared" si="64"/>
        <v>0</v>
      </c>
      <c r="O258" s="8">
        <v>0</v>
      </c>
    </row>
    <row r="259" spans="1:15" s="83" customFormat="1" ht="30.75" customHeight="1" hidden="1">
      <c r="A259" s="5" t="s">
        <v>56</v>
      </c>
      <c r="B259" s="6">
        <v>951</v>
      </c>
      <c r="C259" s="6" t="s">
        <v>66</v>
      </c>
      <c r="D259" s="7" t="s">
        <v>127</v>
      </c>
      <c r="E259" s="7">
        <v>611</v>
      </c>
      <c r="F259" s="7" t="s">
        <v>57</v>
      </c>
      <c r="G259" s="7">
        <v>104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f t="shared" si="64"/>
        <v>0</v>
      </c>
      <c r="O259" s="8">
        <v>0</v>
      </c>
    </row>
    <row r="260" spans="1:15" s="83" customFormat="1" ht="48" customHeight="1" hidden="1">
      <c r="A260" s="1" t="s">
        <v>326</v>
      </c>
      <c r="B260" s="2">
        <v>951</v>
      </c>
      <c r="C260" s="2" t="s">
        <v>66</v>
      </c>
      <c r="D260" s="3" t="s">
        <v>352</v>
      </c>
      <c r="E260" s="7" t="s">
        <v>1</v>
      </c>
      <c r="F260" s="7" t="s">
        <v>1</v>
      </c>
      <c r="G260" s="7" t="s">
        <v>1</v>
      </c>
      <c r="H260" s="4">
        <f>H261</f>
        <v>0</v>
      </c>
      <c r="I260" s="4">
        <f aca="true" t="shared" si="65" ref="I260:J267">I261</f>
        <v>0</v>
      </c>
      <c r="J260" s="4">
        <f t="shared" si="65"/>
        <v>0</v>
      </c>
      <c r="K260" s="4">
        <f aca="true" t="shared" si="66" ref="K260:O267">K261</f>
        <v>0</v>
      </c>
      <c r="L260" s="4">
        <f t="shared" si="66"/>
        <v>0</v>
      </c>
      <c r="M260" s="4">
        <f t="shared" si="66"/>
        <v>0</v>
      </c>
      <c r="N260" s="4">
        <f t="shared" si="64"/>
        <v>0</v>
      </c>
      <c r="O260" s="4">
        <v>0</v>
      </c>
    </row>
    <row r="261" spans="1:15" s="83" customFormat="1" ht="24.75" customHeight="1" hidden="1">
      <c r="A261" s="5" t="s">
        <v>53</v>
      </c>
      <c r="B261" s="6">
        <v>951</v>
      </c>
      <c r="C261" s="6" t="s">
        <v>66</v>
      </c>
      <c r="D261" s="7" t="s">
        <v>352</v>
      </c>
      <c r="E261" s="7" t="s">
        <v>67</v>
      </c>
      <c r="F261" s="7" t="s">
        <v>54</v>
      </c>
      <c r="G261" s="7" t="s">
        <v>1</v>
      </c>
      <c r="H261" s="8">
        <f>H262</f>
        <v>0</v>
      </c>
      <c r="I261" s="8">
        <f t="shared" si="65"/>
        <v>0</v>
      </c>
      <c r="J261" s="8">
        <f t="shared" si="65"/>
        <v>0</v>
      </c>
      <c r="K261" s="8">
        <f t="shared" si="66"/>
        <v>0</v>
      </c>
      <c r="L261" s="8">
        <f t="shared" si="66"/>
        <v>0</v>
      </c>
      <c r="M261" s="8">
        <f t="shared" si="66"/>
        <v>0</v>
      </c>
      <c r="N261" s="8">
        <f t="shared" si="64"/>
        <v>0</v>
      </c>
      <c r="O261" s="8">
        <v>0</v>
      </c>
    </row>
    <row r="262" spans="1:15" s="83" customFormat="1" ht="30" customHeight="1" hidden="1">
      <c r="A262" s="5" t="s">
        <v>56</v>
      </c>
      <c r="B262" s="6">
        <v>951</v>
      </c>
      <c r="C262" s="6" t="s">
        <v>66</v>
      </c>
      <c r="D262" s="7" t="s">
        <v>352</v>
      </c>
      <c r="E262" s="7" t="s">
        <v>67</v>
      </c>
      <c r="F262" s="7" t="s">
        <v>57</v>
      </c>
      <c r="G262" s="7">
        <v>316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f t="shared" si="64"/>
        <v>0</v>
      </c>
      <c r="O262" s="8">
        <v>0</v>
      </c>
    </row>
    <row r="263" spans="1:15" s="83" customFormat="1" ht="48" customHeight="1" hidden="1">
      <c r="A263" s="1" t="s">
        <v>326</v>
      </c>
      <c r="B263" s="2">
        <v>951</v>
      </c>
      <c r="C263" s="2" t="s">
        <v>66</v>
      </c>
      <c r="D263" s="3" t="s">
        <v>352</v>
      </c>
      <c r="E263" s="7" t="s">
        <v>1</v>
      </c>
      <c r="F263" s="7" t="s">
        <v>1</v>
      </c>
      <c r="G263" s="7" t="s">
        <v>1</v>
      </c>
      <c r="H263" s="4">
        <f>H264</f>
        <v>0</v>
      </c>
      <c r="I263" s="4">
        <f t="shared" si="65"/>
        <v>0</v>
      </c>
      <c r="J263" s="4">
        <f t="shared" si="65"/>
        <v>0</v>
      </c>
      <c r="K263" s="4">
        <f t="shared" si="66"/>
        <v>0</v>
      </c>
      <c r="L263" s="4">
        <f t="shared" si="66"/>
        <v>0</v>
      </c>
      <c r="M263" s="4">
        <f t="shared" si="66"/>
        <v>0</v>
      </c>
      <c r="N263" s="4">
        <f t="shared" si="64"/>
        <v>0</v>
      </c>
      <c r="O263" s="4">
        <v>0</v>
      </c>
    </row>
    <row r="264" spans="1:15" s="83" customFormat="1" ht="24.75" customHeight="1" hidden="1">
      <c r="A264" s="5" t="s">
        <v>53</v>
      </c>
      <c r="B264" s="6">
        <v>951</v>
      </c>
      <c r="C264" s="6" t="s">
        <v>66</v>
      </c>
      <c r="D264" s="7" t="s">
        <v>352</v>
      </c>
      <c r="E264" s="7" t="s">
        <v>67</v>
      </c>
      <c r="F264" s="7" t="s">
        <v>54</v>
      </c>
      <c r="G264" s="7" t="s">
        <v>1</v>
      </c>
      <c r="H264" s="8">
        <f>H265</f>
        <v>0</v>
      </c>
      <c r="I264" s="8">
        <f t="shared" si="65"/>
        <v>0</v>
      </c>
      <c r="J264" s="8">
        <f t="shared" si="65"/>
        <v>0</v>
      </c>
      <c r="K264" s="8">
        <f t="shared" si="66"/>
        <v>0</v>
      </c>
      <c r="L264" s="8">
        <f t="shared" si="66"/>
        <v>0</v>
      </c>
      <c r="M264" s="8">
        <f t="shared" si="66"/>
        <v>0</v>
      </c>
      <c r="N264" s="8">
        <f t="shared" si="64"/>
        <v>0</v>
      </c>
      <c r="O264" s="8">
        <v>0</v>
      </c>
    </row>
    <row r="265" spans="1:15" s="83" customFormat="1" ht="36" customHeight="1" hidden="1">
      <c r="A265" s="5" t="s">
        <v>56</v>
      </c>
      <c r="B265" s="6">
        <v>951</v>
      </c>
      <c r="C265" s="6" t="s">
        <v>66</v>
      </c>
      <c r="D265" s="7" t="s">
        <v>352</v>
      </c>
      <c r="E265" s="7" t="s">
        <v>67</v>
      </c>
      <c r="F265" s="7" t="s">
        <v>57</v>
      </c>
      <c r="G265" s="7">
        <v>185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f t="shared" si="64"/>
        <v>0</v>
      </c>
      <c r="O265" s="8">
        <v>0</v>
      </c>
    </row>
    <row r="266" spans="1:15" s="83" customFormat="1" ht="72.75" customHeight="1">
      <c r="A266" s="1" t="s">
        <v>496</v>
      </c>
      <c r="B266" s="2">
        <v>951</v>
      </c>
      <c r="C266" s="2" t="s">
        <v>66</v>
      </c>
      <c r="D266" s="2">
        <v>1010071180</v>
      </c>
      <c r="E266" s="7" t="s">
        <v>1</v>
      </c>
      <c r="F266" s="7" t="s">
        <v>1</v>
      </c>
      <c r="G266" s="7" t="s">
        <v>1</v>
      </c>
      <c r="H266" s="4">
        <f>H267</f>
        <v>316000</v>
      </c>
      <c r="I266" s="4">
        <f t="shared" si="65"/>
        <v>315000</v>
      </c>
      <c r="J266" s="4">
        <f t="shared" si="65"/>
        <v>315000</v>
      </c>
      <c r="K266" s="4">
        <f t="shared" si="66"/>
        <v>0</v>
      </c>
      <c r="L266" s="4">
        <f t="shared" si="66"/>
        <v>0</v>
      </c>
      <c r="M266" s="4">
        <f t="shared" si="66"/>
        <v>315000</v>
      </c>
      <c r="N266" s="4">
        <f t="shared" si="66"/>
        <v>1000</v>
      </c>
      <c r="O266" s="4">
        <f t="shared" si="66"/>
        <v>0</v>
      </c>
    </row>
    <row r="267" spans="1:15" s="83" customFormat="1" ht="24.75" customHeight="1">
      <c r="A267" s="5" t="s">
        <v>53</v>
      </c>
      <c r="B267" s="6">
        <v>951</v>
      </c>
      <c r="C267" s="6" t="s">
        <v>66</v>
      </c>
      <c r="D267" s="6">
        <v>1010071180</v>
      </c>
      <c r="E267" s="7">
        <v>612</v>
      </c>
      <c r="F267" s="7" t="s">
        <v>54</v>
      </c>
      <c r="G267" s="7" t="s">
        <v>1</v>
      </c>
      <c r="H267" s="8">
        <f>H268</f>
        <v>316000</v>
      </c>
      <c r="I267" s="8">
        <f t="shared" si="65"/>
        <v>315000</v>
      </c>
      <c r="J267" s="8">
        <f t="shared" si="65"/>
        <v>315000</v>
      </c>
      <c r="K267" s="8">
        <f t="shared" si="66"/>
        <v>0</v>
      </c>
      <c r="L267" s="8">
        <f t="shared" si="66"/>
        <v>0</v>
      </c>
      <c r="M267" s="8">
        <f t="shared" si="66"/>
        <v>315000</v>
      </c>
      <c r="N267" s="8">
        <f t="shared" si="66"/>
        <v>1000</v>
      </c>
      <c r="O267" s="8">
        <f t="shared" si="66"/>
        <v>0</v>
      </c>
    </row>
    <row r="268" spans="1:15" s="83" customFormat="1" ht="30" customHeight="1">
      <c r="A268" s="5" t="s">
        <v>56</v>
      </c>
      <c r="B268" s="6">
        <v>951</v>
      </c>
      <c r="C268" s="6" t="s">
        <v>66</v>
      </c>
      <c r="D268" s="6">
        <v>1010071180</v>
      </c>
      <c r="E268" s="7">
        <v>612</v>
      </c>
      <c r="F268" s="7" t="s">
        <v>57</v>
      </c>
      <c r="G268" s="7">
        <v>325</v>
      </c>
      <c r="H268" s="8">
        <v>316000</v>
      </c>
      <c r="I268" s="8">
        <v>315000</v>
      </c>
      <c r="J268" s="8">
        <v>315000</v>
      </c>
      <c r="K268" s="8">
        <v>0</v>
      </c>
      <c r="L268" s="8">
        <v>0</v>
      </c>
      <c r="M268" s="8">
        <v>315000</v>
      </c>
      <c r="N268" s="8">
        <f>H268-I268</f>
        <v>1000</v>
      </c>
      <c r="O268" s="8">
        <f>I268-J268</f>
        <v>0</v>
      </c>
    </row>
    <row r="269" spans="1:254" s="68" customFormat="1" ht="41.25" customHeight="1" hidden="1">
      <c r="A269" s="1" t="s">
        <v>68</v>
      </c>
      <c r="B269" s="2">
        <v>951</v>
      </c>
      <c r="C269" s="2" t="s">
        <v>69</v>
      </c>
      <c r="D269" s="3" t="s">
        <v>128</v>
      </c>
      <c r="E269" s="3" t="s">
        <v>1</v>
      </c>
      <c r="F269" s="3" t="s">
        <v>1</v>
      </c>
      <c r="G269" s="3" t="s">
        <v>1</v>
      </c>
      <c r="H269" s="4">
        <f>H270+H272</f>
        <v>0</v>
      </c>
      <c r="I269" s="4">
        <f>I270</f>
        <v>0</v>
      </c>
      <c r="J269" s="4">
        <f>J270</f>
        <v>0</v>
      </c>
      <c r="K269" s="4">
        <v>0</v>
      </c>
      <c r="L269" s="4">
        <v>0</v>
      </c>
      <c r="M269" s="4">
        <f>M270</f>
        <v>0</v>
      </c>
      <c r="N269" s="4">
        <f>H269-I269</f>
        <v>0</v>
      </c>
      <c r="O269" s="4">
        <f>I269-J269</f>
        <v>0</v>
      </c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  <c r="BS269" s="84"/>
      <c r="BT269" s="84"/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/>
      <c r="CH269" s="84"/>
      <c r="CI269" s="84"/>
      <c r="CJ269" s="84"/>
      <c r="CK269" s="84"/>
      <c r="CL269" s="84"/>
      <c r="CM269" s="84"/>
      <c r="CN269" s="84"/>
      <c r="CO269" s="84"/>
      <c r="CP269" s="84"/>
      <c r="CQ269" s="84"/>
      <c r="CR269" s="84"/>
      <c r="CS269" s="84"/>
      <c r="CT269" s="84"/>
      <c r="CU269" s="84"/>
      <c r="CV269" s="84"/>
      <c r="CW269" s="84"/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/>
      <c r="DJ269" s="84"/>
      <c r="DK269" s="84"/>
      <c r="DL269" s="84"/>
      <c r="DM269" s="84"/>
      <c r="DN269" s="84"/>
      <c r="DO269" s="84"/>
      <c r="DP269" s="84"/>
      <c r="DQ269" s="84"/>
      <c r="DR269" s="84"/>
      <c r="DS269" s="84"/>
      <c r="DT269" s="84"/>
      <c r="DU269" s="84"/>
      <c r="DV269" s="84"/>
      <c r="DW269" s="84"/>
      <c r="DX269" s="84"/>
      <c r="DY269" s="84"/>
      <c r="DZ269" s="84"/>
      <c r="EA269" s="84"/>
      <c r="EB269" s="84"/>
      <c r="EC269" s="84"/>
      <c r="ED269" s="84"/>
      <c r="EE269" s="84"/>
      <c r="EF269" s="84"/>
      <c r="EG269" s="84"/>
      <c r="EH269" s="84"/>
      <c r="EI269" s="84"/>
      <c r="EJ269" s="84"/>
      <c r="EK269" s="84"/>
      <c r="EL269" s="84"/>
      <c r="EM269" s="84"/>
      <c r="EN269" s="84"/>
      <c r="EO269" s="84"/>
      <c r="EP269" s="84"/>
      <c r="EQ269" s="84"/>
      <c r="ER269" s="84"/>
      <c r="ES269" s="84"/>
      <c r="ET269" s="84"/>
      <c r="EU269" s="84"/>
      <c r="EV269" s="84"/>
      <c r="EW269" s="84"/>
      <c r="EX269" s="84"/>
      <c r="EY269" s="84"/>
      <c r="EZ269" s="84"/>
      <c r="FA269" s="84"/>
      <c r="FB269" s="84"/>
      <c r="FC269" s="84"/>
      <c r="FD269" s="84"/>
      <c r="FE269" s="84"/>
      <c r="FF269" s="84"/>
      <c r="FG269" s="84"/>
      <c r="FH269" s="84"/>
      <c r="FI269" s="84"/>
      <c r="FJ269" s="84"/>
      <c r="FK269" s="84"/>
      <c r="FL269" s="84"/>
      <c r="FM269" s="84"/>
      <c r="FN269" s="84"/>
      <c r="FO269" s="84"/>
      <c r="FP269" s="84"/>
      <c r="FQ269" s="84"/>
      <c r="FR269" s="84"/>
      <c r="FS269" s="84"/>
      <c r="FT269" s="84"/>
      <c r="FU269" s="84"/>
      <c r="FV269" s="84"/>
      <c r="FW269" s="84"/>
      <c r="FX269" s="84"/>
      <c r="FY269" s="84"/>
      <c r="FZ269" s="84"/>
      <c r="GA269" s="84"/>
      <c r="GB269" s="84"/>
      <c r="GC269" s="84"/>
      <c r="GD269" s="84"/>
      <c r="GE269" s="84"/>
      <c r="GF269" s="84"/>
      <c r="GG269" s="84"/>
      <c r="GH269" s="84"/>
      <c r="GI269" s="84"/>
      <c r="GJ269" s="84"/>
      <c r="GK269" s="84"/>
      <c r="GL269" s="84"/>
      <c r="GM269" s="84"/>
      <c r="GN269" s="84"/>
      <c r="GO269" s="84"/>
      <c r="GP269" s="84"/>
      <c r="GQ269" s="84"/>
      <c r="GR269" s="84"/>
      <c r="GS269" s="84"/>
      <c r="GT269" s="84"/>
      <c r="GU269" s="84"/>
      <c r="GV269" s="84"/>
      <c r="GW269" s="84"/>
      <c r="GX269" s="84"/>
      <c r="GY269" s="84"/>
      <c r="GZ269" s="84"/>
      <c r="HA269" s="84"/>
      <c r="HB269" s="84"/>
      <c r="HC269" s="84"/>
      <c r="HD269" s="84"/>
      <c r="HE269" s="84"/>
      <c r="HF269" s="84"/>
      <c r="HG269" s="84"/>
      <c r="HH269" s="84"/>
      <c r="HI269" s="84"/>
      <c r="HJ269" s="84"/>
      <c r="HK269" s="84"/>
      <c r="HL269" s="84"/>
      <c r="HM269" s="84"/>
      <c r="HN269" s="84"/>
      <c r="HO269" s="84"/>
      <c r="HP269" s="84"/>
      <c r="HQ269" s="84"/>
      <c r="HR269" s="84"/>
      <c r="HS269" s="84"/>
      <c r="HT269" s="84"/>
      <c r="HU269" s="84"/>
      <c r="HV269" s="84"/>
      <c r="HW269" s="84"/>
      <c r="HX269" s="84"/>
      <c r="HY269" s="84"/>
      <c r="HZ269" s="84"/>
      <c r="IA269" s="84"/>
      <c r="IB269" s="84"/>
      <c r="IC269" s="84"/>
      <c r="ID269" s="84"/>
      <c r="IE269" s="84"/>
      <c r="IF269" s="84"/>
      <c r="IG269" s="84"/>
      <c r="IH269" s="84"/>
      <c r="II269" s="84"/>
      <c r="IJ269" s="84"/>
      <c r="IK269" s="84"/>
      <c r="IL269" s="84"/>
      <c r="IM269" s="84"/>
      <c r="IN269" s="84"/>
      <c r="IO269" s="84"/>
      <c r="IP269" s="84"/>
      <c r="IQ269" s="84"/>
      <c r="IR269" s="84"/>
      <c r="IS269" s="84"/>
      <c r="IT269" s="84"/>
    </row>
    <row r="270" spans="1:15" ht="25.5" customHeight="1" hidden="1">
      <c r="A270" s="5" t="s">
        <v>26</v>
      </c>
      <c r="B270" s="6">
        <v>951</v>
      </c>
      <c r="C270" s="6" t="s">
        <v>69</v>
      </c>
      <c r="D270" s="7" t="s">
        <v>128</v>
      </c>
      <c r="E270" s="7" t="s">
        <v>16</v>
      </c>
      <c r="F270" s="7">
        <v>300</v>
      </c>
      <c r="G270" s="7" t="s">
        <v>1</v>
      </c>
      <c r="H270" s="8">
        <f>H271+H273</f>
        <v>0</v>
      </c>
      <c r="I270" s="8">
        <f>I271+I273</f>
        <v>0</v>
      </c>
      <c r="J270" s="8">
        <f>J271+J273</f>
        <v>0</v>
      </c>
      <c r="K270" s="8">
        <f>K271</f>
        <v>0</v>
      </c>
      <c r="L270" s="8">
        <f>L271</f>
        <v>0</v>
      </c>
      <c r="M270" s="8">
        <f>M271+M273</f>
        <v>0</v>
      </c>
      <c r="N270" s="8">
        <f>N271</f>
        <v>0</v>
      </c>
      <c r="O270" s="8">
        <f>O271</f>
        <v>0</v>
      </c>
    </row>
    <row r="271" spans="1:15" ht="23.25" customHeight="1" hidden="1">
      <c r="A271" s="5" t="s">
        <v>26</v>
      </c>
      <c r="B271" s="6">
        <v>951</v>
      </c>
      <c r="C271" s="6" t="s">
        <v>69</v>
      </c>
      <c r="D271" s="7" t="s">
        <v>128</v>
      </c>
      <c r="E271" s="7" t="s">
        <v>16</v>
      </c>
      <c r="F271" s="7">
        <v>310</v>
      </c>
      <c r="G271" s="7" t="s">
        <v>8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f>H271-I271</f>
        <v>0</v>
      </c>
      <c r="O271" s="8">
        <f>I271-J271</f>
        <v>0</v>
      </c>
    </row>
    <row r="272" spans="1:15" ht="23.25" customHeight="1" hidden="1">
      <c r="A272" s="5" t="s">
        <v>103</v>
      </c>
      <c r="B272" s="6">
        <v>951</v>
      </c>
      <c r="C272" s="6" t="s">
        <v>69</v>
      </c>
      <c r="D272" s="7" t="s">
        <v>128</v>
      </c>
      <c r="E272" s="7" t="s">
        <v>16</v>
      </c>
      <c r="F272" s="7">
        <v>340</v>
      </c>
      <c r="G272" s="7" t="s">
        <v>1</v>
      </c>
      <c r="H272" s="8">
        <v>0</v>
      </c>
      <c r="I272" s="8">
        <f aca="true" t="shared" si="67" ref="I272:O272">I273</f>
        <v>0</v>
      </c>
      <c r="J272" s="8">
        <f t="shared" si="67"/>
        <v>0</v>
      </c>
      <c r="K272" s="8">
        <f t="shared" si="67"/>
        <v>0</v>
      </c>
      <c r="L272" s="8">
        <f t="shared" si="67"/>
        <v>0</v>
      </c>
      <c r="M272" s="8">
        <f t="shared" si="67"/>
        <v>0</v>
      </c>
      <c r="N272" s="8">
        <f t="shared" si="67"/>
        <v>0</v>
      </c>
      <c r="O272" s="8">
        <f t="shared" si="67"/>
        <v>0</v>
      </c>
    </row>
    <row r="273" spans="1:15" ht="25.5" customHeight="1" hidden="1">
      <c r="A273" s="5" t="s">
        <v>103</v>
      </c>
      <c r="B273" s="6">
        <v>951</v>
      </c>
      <c r="C273" s="6" t="s">
        <v>69</v>
      </c>
      <c r="D273" s="7" t="s">
        <v>128</v>
      </c>
      <c r="E273" s="7" t="s">
        <v>16</v>
      </c>
      <c r="F273" s="7">
        <v>340</v>
      </c>
      <c r="G273" s="7" t="s">
        <v>8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f>H273-I273</f>
        <v>0</v>
      </c>
      <c r="O273" s="8">
        <f>I273-J273</f>
        <v>0</v>
      </c>
    </row>
    <row r="274" spans="1:15" ht="30" customHeight="1">
      <c r="A274" s="104" t="s">
        <v>404</v>
      </c>
      <c r="B274" s="60">
        <v>450</v>
      </c>
      <c r="C274" s="231" t="s">
        <v>145</v>
      </c>
      <c r="D274" s="232"/>
      <c r="E274" s="232"/>
      <c r="F274" s="232"/>
      <c r="G274" s="233"/>
      <c r="H274" s="62" t="s">
        <v>145</v>
      </c>
      <c r="I274" s="62" t="s">
        <v>145</v>
      </c>
      <c r="J274" s="108">
        <v>1819981.44</v>
      </c>
      <c r="K274" s="108"/>
      <c r="L274" s="108"/>
      <c r="M274" s="108">
        <v>1819981.44</v>
      </c>
      <c r="N274" s="62" t="s">
        <v>145</v>
      </c>
      <c r="O274" s="62" t="s">
        <v>145</v>
      </c>
    </row>
    <row r="275" spans="1:15" ht="17.25" customHeight="1">
      <c r="A275" s="5"/>
      <c r="B275" s="6"/>
      <c r="C275" s="7"/>
      <c r="D275" s="7"/>
      <c r="E275" s="7"/>
      <c r="F275" s="68">
        <v>221</v>
      </c>
      <c r="G275" s="7"/>
      <c r="H275" s="8">
        <f>H17+H103</f>
        <v>51000</v>
      </c>
      <c r="I275" s="8">
        <f>I17+I103</f>
        <v>35836.49</v>
      </c>
      <c r="J275" s="8">
        <f>J17+J103</f>
        <v>35836.49</v>
      </c>
      <c r="K275" s="90">
        <v>0</v>
      </c>
      <c r="L275" s="90">
        <v>0</v>
      </c>
      <c r="M275" s="8">
        <f>M17+M103</f>
        <v>35836.49</v>
      </c>
      <c r="N275" s="8">
        <f>N17+N103</f>
        <v>15163.510000000002</v>
      </c>
      <c r="O275" s="90">
        <v>0</v>
      </c>
    </row>
    <row r="276" spans="1:15" ht="17.25" customHeight="1">
      <c r="A276" s="5"/>
      <c r="B276" s="6"/>
      <c r="C276" s="7"/>
      <c r="D276" s="7"/>
      <c r="E276" s="7"/>
      <c r="F276" s="68">
        <v>223</v>
      </c>
      <c r="G276" s="7"/>
      <c r="H276" s="8">
        <f>H18+H31+H212</f>
        <v>446000</v>
      </c>
      <c r="I276" s="8">
        <f>I18+I31+I212</f>
        <v>343418.6</v>
      </c>
      <c r="J276" s="8">
        <f>J18+J31+J212</f>
        <v>343418.6</v>
      </c>
      <c r="K276" s="90">
        <f aca="true" t="shared" si="68" ref="H276:L277">K18</f>
        <v>0</v>
      </c>
      <c r="L276" s="90">
        <f t="shared" si="68"/>
        <v>0</v>
      </c>
      <c r="M276" s="8">
        <f>M18+M31+M212</f>
        <v>343418.6</v>
      </c>
      <c r="N276" s="8">
        <f>N18+N31+N212</f>
        <v>102581.40000000002</v>
      </c>
      <c r="O276" s="90">
        <v>0</v>
      </c>
    </row>
    <row r="277" spans="1:15" ht="17.25" customHeight="1">
      <c r="A277" s="5"/>
      <c r="B277" s="6"/>
      <c r="C277" s="7"/>
      <c r="D277" s="7"/>
      <c r="E277" s="7"/>
      <c r="F277" s="68">
        <v>224</v>
      </c>
      <c r="G277" s="7"/>
      <c r="H277" s="8">
        <f t="shared" si="68"/>
        <v>0</v>
      </c>
      <c r="I277" s="8">
        <f>I19</f>
        <v>0</v>
      </c>
      <c r="J277" s="8">
        <f>J19</f>
        <v>0</v>
      </c>
      <c r="K277" s="90">
        <f t="shared" si="68"/>
        <v>0</v>
      </c>
      <c r="L277" s="90">
        <f t="shared" si="68"/>
        <v>0</v>
      </c>
      <c r="M277" s="8">
        <f>M19</f>
        <v>0</v>
      </c>
      <c r="N277" s="8">
        <f>N19</f>
        <v>0</v>
      </c>
      <c r="O277" s="90">
        <v>0</v>
      </c>
    </row>
    <row r="278" spans="1:15" ht="15">
      <c r="A278" s="66"/>
      <c r="B278" s="6"/>
      <c r="C278" s="67"/>
      <c r="D278" s="68"/>
      <c r="E278" s="68"/>
      <c r="F278" s="68">
        <v>225</v>
      </c>
      <c r="H278" s="69">
        <f>H20+H104+H131+H132+H199+H205+H206+H214+H215+H218+H219+H227+H228+H248</f>
        <v>3959900</v>
      </c>
      <c r="I278" s="69">
        <f>I20+I104+I131+I132+I199+I205+I206+I214+I215+I218+I219+I227+I228+I248</f>
        <v>3767460.13</v>
      </c>
      <c r="J278" s="69">
        <f>J20+J104+J131+J132+J199+J205+J206+J214+J215+J218+J219+J227+J228+J248</f>
        <v>3767460.13</v>
      </c>
      <c r="K278" s="69">
        <f>K20+K132+K159+K180+K238</f>
        <v>0</v>
      </c>
      <c r="L278" s="69">
        <f>L20+L132+L159+L180+L238</f>
        <v>0</v>
      </c>
      <c r="M278" s="69">
        <f>M20+M104+M131+M132+M199+M205+M206+M214+M215+M218+M219+M227+M228+M248</f>
        <v>3767460.13</v>
      </c>
      <c r="N278" s="69">
        <f>N20+N104+N131+N132+N199+N205+N206+N214+N215+N218+N219+N227+N228+N248</f>
        <v>192439.87000000005</v>
      </c>
      <c r="O278" s="69">
        <f>O20+O132+O159+O238</f>
        <v>0</v>
      </c>
    </row>
    <row r="279" spans="1:15" ht="15">
      <c r="A279" s="66"/>
      <c r="B279" s="6"/>
      <c r="C279" s="67"/>
      <c r="D279" s="68"/>
      <c r="E279" s="68"/>
      <c r="F279" s="68">
        <v>226</v>
      </c>
      <c r="H279" s="69">
        <f>H21+H34+H67+H73+H74+H77+H78+H252+H122+H133+H154+H155+H220+H223+H229+H237+H238</f>
        <v>976800</v>
      </c>
      <c r="I279" s="69">
        <f>I21+I34+I67+I73+I74+I77+I78+I252+I122+I133+I154+I155+I220+I223+I229+I237+I238</f>
        <v>739967.41</v>
      </c>
      <c r="J279" s="69">
        <f>J21+J34+J67+J73+J74+J77+J78+J252+J122+J133+J154+J155+J220+J223+J229+J237+J238</f>
        <v>739967.41</v>
      </c>
      <c r="K279" s="69">
        <v>0</v>
      </c>
      <c r="L279" s="14">
        <v>0</v>
      </c>
      <c r="M279" s="69">
        <f>M21+M34+M67+M73+M74+M77+M78+M252+M122+M133+M154+M155+M220+M223+M229+M237+M238</f>
        <v>739967.41</v>
      </c>
      <c r="N279" s="69">
        <f>N21+N34+N67+N73+N74+N77+N78+N252+N122+N133+N154+N155+N220+N223+N229+N237+N238</f>
        <v>236832.58999999997</v>
      </c>
      <c r="O279" s="14">
        <f>O21+O252+O55+O110+O113+O119+O122+O133+O148+O166+O80+O154</f>
        <v>0</v>
      </c>
    </row>
    <row r="280" spans="1:15" ht="15">
      <c r="A280" s="66"/>
      <c r="B280" s="6"/>
      <c r="C280" s="67"/>
      <c r="D280" s="68"/>
      <c r="E280" s="68"/>
      <c r="F280" s="68">
        <v>227</v>
      </c>
      <c r="H280" s="69">
        <f>H113+H125</f>
        <v>2000</v>
      </c>
      <c r="I280" s="69">
        <f>I113+I125</f>
        <v>1000</v>
      </c>
      <c r="J280" s="69">
        <f>J113+J125</f>
        <v>1000</v>
      </c>
      <c r="K280" s="69">
        <v>0</v>
      </c>
      <c r="L280" s="14">
        <v>0</v>
      </c>
      <c r="M280" s="69">
        <f>M113+M125</f>
        <v>1000</v>
      </c>
      <c r="N280" s="69">
        <f>N113+N125</f>
        <v>1000</v>
      </c>
      <c r="O280" s="14">
        <v>0</v>
      </c>
    </row>
    <row r="281" spans="1:15" ht="15">
      <c r="A281" s="66"/>
      <c r="B281" s="6"/>
      <c r="C281" s="67"/>
      <c r="D281" s="68"/>
      <c r="E281" s="68"/>
      <c r="F281" s="68">
        <v>241</v>
      </c>
      <c r="H281" s="69">
        <f>H255+H256+H268</f>
        <v>6325300</v>
      </c>
      <c r="I281" s="69">
        <f>I255+I256+I268</f>
        <v>4904900</v>
      </c>
      <c r="J281" s="69">
        <f>J255+J256+J268</f>
        <v>4904900</v>
      </c>
      <c r="K281" s="69">
        <f>K30+K57+K58+K81+K88+K270+K22+K85</f>
        <v>0</v>
      </c>
      <c r="L281" s="14">
        <f>L30+L57+L58+L81+L88+L270+L22+L85</f>
        <v>0</v>
      </c>
      <c r="M281" s="69">
        <f>M255+M256+M268</f>
        <v>4904900</v>
      </c>
      <c r="N281" s="69">
        <f>N255+N256+N268</f>
        <v>1420400</v>
      </c>
      <c r="O281" s="69">
        <f>O51+O62+O88</f>
        <v>0</v>
      </c>
    </row>
    <row r="282" spans="1:15" ht="15">
      <c r="A282" s="66"/>
      <c r="B282" s="6"/>
      <c r="C282" s="67"/>
      <c r="D282" s="68"/>
      <c r="E282" s="68"/>
      <c r="F282" s="68">
        <v>251</v>
      </c>
      <c r="H282" s="69">
        <f>H40+H46+H93+H96+H202</f>
        <v>73300</v>
      </c>
      <c r="I282" s="69">
        <f>I40+I46+I93+I96+I202</f>
        <v>68128</v>
      </c>
      <c r="J282" s="69">
        <f>J40+J46+J93+J96+J202</f>
        <v>68128</v>
      </c>
      <c r="K282" s="69">
        <v>0</v>
      </c>
      <c r="L282" s="14">
        <v>0</v>
      </c>
      <c r="M282" s="69">
        <f>M40+M46+M93+M96+M202</f>
        <v>68128</v>
      </c>
      <c r="N282" s="69">
        <f>N40+N46+N93+N96+N202</f>
        <v>5172</v>
      </c>
      <c r="O282" s="69">
        <v>0</v>
      </c>
    </row>
    <row r="283" spans="1:15" ht="15">
      <c r="A283" s="66"/>
      <c r="B283" s="6"/>
      <c r="C283" s="67"/>
      <c r="D283" s="68"/>
      <c r="E283" s="68"/>
      <c r="F283" s="68">
        <v>266</v>
      </c>
      <c r="H283" s="69">
        <f>H9+H100</f>
        <v>23400</v>
      </c>
      <c r="I283" s="69">
        <f>I9+I100</f>
        <v>15021.93</v>
      </c>
      <c r="J283" s="69">
        <f>J9+J100</f>
        <v>15021.93</v>
      </c>
      <c r="K283" s="69">
        <v>0</v>
      </c>
      <c r="L283" s="14">
        <v>0</v>
      </c>
      <c r="M283" s="69">
        <f>M9+M100</f>
        <v>15021.93</v>
      </c>
      <c r="N283" s="69">
        <f>N9+N100</f>
        <v>8378.07</v>
      </c>
      <c r="O283" s="69">
        <v>0</v>
      </c>
    </row>
    <row r="284" spans="1:15" ht="15">
      <c r="A284" s="66"/>
      <c r="B284" s="6"/>
      <c r="C284" s="67"/>
      <c r="D284" s="68"/>
      <c r="E284" s="68"/>
      <c r="F284" s="68">
        <v>291</v>
      </c>
      <c r="H284" s="69">
        <f>H63+H85</f>
        <v>68000</v>
      </c>
      <c r="I284" s="69">
        <f>I63+I85</f>
        <v>61636</v>
      </c>
      <c r="J284" s="69">
        <f>J63+J85</f>
        <v>61636</v>
      </c>
      <c r="K284" s="69">
        <f>K31+K58+K59+K82+K89+K271+K23+K87</f>
        <v>0</v>
      </c>
      <c r="L284" s="14">
        <f>L31+L58+L59+L82+L89+L271+L23+L87</f>
        <v>0</v>
      </c>
      <c r="M284" s="69">
        <f>M63+M85</f>
        <v>61636</v>
      </c>
      <c r="N284" s="69">
        <f>N63+N85</f>
        <v>6364</v>
      </c>
      <c r="O284" s="69">
        <f>O52+O63+O89</f>
        <v>0</v>
      </c>
    </row>
    <row r="285" spans="1:15" ht="15">
      <c r="A285" s="66"/>
      <c r="B285" s="6"/>
      <c r="C285" s="67"/>
      <c r="D285" s="68"/>
      <c r="E285" s="68"/>
      <c r="F285" s="68">
        <v>292</v>
      </c>
      <c r="H285" s="69">
        <f>H64</f>
        <v>1000</v>
      </c>
      <c r="I285" s="69">
        <f>I64</f>
        <v>693.19</v>
      </c>
      <c r="J285" s="69">
        <f>J64</f>
        <v>693.19</v>
      </c>
      <c r="K285" s="69">
        <f>K32+K59+K60+K83+K90+K272+K24+K88</f>
        <v>0</v>
      </c>
      <c r="L285" s="14">
        <f>L32+L59+L60+L83+L90+L272+L24+L88</f>
        <v>0</v>
      </c>
      <c r="M285" s="69">
        <f>M64</f>
        <v>693.19</v>
      </c>
      <c r="N285" s="69">
        <f>N64</f>
        <v>306.80999999999995</v>
      </c>
      <c r="O285" s="69">
        <f>O53+O64+O90</f>
        <v>0</v>
      </c>
    </row>
    <row r="286" spans="1:15" ht="15">
      <c r="A286" s="66"/>
      <c r="B286" s="6"/>
      <c r="C286" s="67"/>
      <c r="D286" s="68"/>
      <c r="E286" s="68"/>
      <c r="F286" s="68">
        <v>296</v>
      </c>
      <c r="H286" s="69">
        <f>H52</f>
        <v>5000</v>
      </c>
      <c r="I286" s="69">
        <f>I52</f>
        <v>0</v>
      </c>
      <c r="J286" s="69">
        <f>J52</f>
        <v>0</v>
      </c>
      <c r="K286" s="69">
        <v>0</v>
      </c>
      <c r="L286" s="14">
        <v>0</v>
      </c>
      <c r="M286" s="69">
        <f>M52</f>
        <v>0</v>
      </c>
      <c r="N286" s="69">
        <f>N52</f>
        <v>5000</v>
      </c>
      <c r="O286" s="69">
        <v>0</v>
      </c>
    </row>
    <row r="287" spans="1:15" ht="15">
      <c r="A287" s="66"/>
      <c r="B287" s="6"/>
      <c r="C287" s="67"/>
      <c r="D287" s="68"/>
      <c r="E287" s="68"/>
      <c r="F287" s="68">
        <v>297</v>
      </c>
      <c r="H287" s="69">
        <f>H49+H89+H90</f>
        <v>366000</v>
      </c>
      <c r="I287" s="69">
        <f>I49+I89+I90</f>
        <v>366000</v>
      </c>
      <c r="J287" s="69">
        <f>J49+J89+J90</f>
        <v>366000</v>
      </c>
      <c r="K287" s="69">
        <v>0</v>
      </c>
      <c r="L287" s="14">
        <v>0</v>
      </c>
      <c r="M287" s="69">
        <f>M49+M89+M90</f>
        <v>366000</v>
      </c>
      <c r="N287" s="69">
        <f>N49+N89+N90</f>
        <v>0</v>
      </c>
      <c r="O287" s="69">
        <v>0</v>
      </c>
    </row>
    <row r="288" spans="1:15" ht="15">
      <c r="A288" s="66"/>
      <c r="B288" s="6"/>
      <c r="C288" s="67"/>
      <c r="D288" s="68"/>
      <c r="E288" s="68"/>
      <c r="F288" s="68">
        <v>310</v>
      </c>
      <c r="H288" s="69">
        <f>H26+H209+H232</f>
        <v>2143600</v>
      </c>
      <c r="I288" s="69">
        <f>I26+I209+I232</f>
        <v>2076099</v>
      </c>
      <c r="J288" s="69">
        <f>J26+J209+J232</f>
        <v>2076099</v>
      </c>
      <c r="K288" s="85">
        <v>0</v>
      </c>
      <c r="L288" s="86">
        <v>0</v>
      </c>
      <c r="M288" s="69">
        <f>M26+M209+M232</f>
        <v>2076099</v>
      </c>
      <c r="N288" s="69">
        <f>N26+N232</f>
        <v>67501</v>
      </c>
      <c r="O288" s="14">
        <v>0</v>
      </c>
    </row>
    <row r="289" spans="1:15" ht="15">
      <c r="A289" s="66"/>
      <c r="B289" s="6"/>
      <c r="C289" s="67"/>
      <c r="D289" s="68"/>
      <c r="E289" s="68"/>
      <c r="F289" s="68">
        <v>346</v>
      </c>
      <c r="H289" s="69">
        <f>H29+H37+H70+H107</f>
        <v>20700</v>
      </c>
      <c r="I289" s="69">
        <f>I29+I37+I70+I107</f>
        <v>17262.53</v>
      </c>
      <c r="J289" s="69">
        <f>J29+J37+J70+J107</f>
        <v>17262.53</v>
      </c>
      <c r="K289" s="85">
        <v>0</v>
      </c>
      <c r="L289" s="86">
        <v>0</v>
      </c>
      <c r="M289" s="69">
        <f>M29+M37+M70+M107</f>
        <v>17262.53</v>
      </c>
      <c r="N289" s="69">
        <f>N29+N37+N70+N107</f>
        <v>3437.470000000001</v>
      </c>
      <c r="O289" s="14">
        <v>0</v>
      </c>
    </row>
    <row r="290" spans="1:15" ht="15">
      <c r="A290" s="66"/>
      <c r="B290" s="6"/>
      <c r="C290" s="67"/>
      <c r="D290" s="239" t="s">
        <v>75</v>
      </c>
      <c r="E290" s="240"/>
      <c r="F290" s="241"/>
      <c r="H290" s="69">
        <f>H5+H15+H32+H60+H65+H68+H111+H117+H120+H123+H129+H197+H203+H210+H216+H221+H224+H235+H246+H250+H253+H266</f>
        <v>17918700</v>
      </c>
      <c r="I290" s="69">
        <f>I5+I15+I32+I60+I65+I68+I111+I117+I120+I123+I129+I197+I203+I210+I216+I221+I224+I235+I246+I250+I253+I266</f>
        <v>14815050.43</v>
      </c>
      <c r="J290" s="69">
        <f>J5+J15+J32+J60+J65+J68+J111+J117+J120+J123+J129+J197+J203+J210+J216+J221+J224+J235+J246+J250+J253+J266</f>
        <v>14815050.43</v>
      </c>
      <c r="K290" s="69">
        <f>K5+K15+K32+K60+K111+K117+K120+K156+K210+K235+K250+K253</f>
        <v>0</v>
      </c>
      <c r="L290" s="69">
        <f>L5+L15+L32+L60+L111+L117+L120+L156+L210+L235+L250+L253</f>
        <v>0</v>
      </c>
      <c r="M290" s="69">
        <f>M5+M15+M32+M60+M65+M68+M111+M117+M120+M123+M129+M197+M203+M210+M216+M221+M224+M235+M246+M250+M253+M266</f>
        <v>14815050.43</v>
      </c>
      <c r="N290" s="69">
        <f>N5+N15+N32+N60+N65+N68+N111+N117+N120+N123+N129+N197+N203+N210+N216+N221+N224+N235+N246+N250+N253</f>
        <v>3102649.5700000003</v>
      </c>
      <c r="O290" s="69">
        <f>O5+O15+O250+O111+O114+O117+O120+O129+O156+O163+O210+O235+O239+O253+O260+O263+O269</f>
        <v>0</v>
      </c>
    </row>
    <row r="291" spans="1:254" s="15" customFormat="1" ht="15">
      <c r="A291" s="70"/>
      <c r="B291" s="71"/>
      <c r="C291" s="72"/>
      <c r="D291" s="242" t="s">
        <v>76</v>
      </c>
      <c r="E291" s="243"/>
      <c r="F291" s="244"/>
      <c r="G291" s="72"/>
      <c r="H291" s="73">
        <f>H35+H38+H44+H47+H50+H71+H75+H91+H94+H97+H152+H200</f>
        <v>1000200</v>
      </c>
      <c r="I291" s="73">
        <f>I35+I38+I44+I47+I50+I71+I75+I91+I94+I97+I152+I200</f>
        <v>758033.97</v>
      </c>
      <c r="J291" s="73">
        <f>J35+J38+J44+J47+J50+J71+J75+J91+J94+J97+J152+J200</f>
        <v>758033.97</v>
      </c>
      <c r="K291" s="73">
        <f>K35+K50+K75+K91+K97</f>
        <v>0</v>
      </c>
      <c r="L291" s="73">
        <f>L35+L50+L75+L91+L97</f>
        <v>0</v>
      </c>
      <c r="M291" s="73">
        <f>M35+M38+M44+M47+M50+M71+M75+M91+M94+M97+M152+M200</f>
        <v>758033.97</v>
      </c>
      <c r="N291" s="73">
        <f>N35+N38+N44+N47+N50+N71+N75+N91+N94+N97+N152+N200</f>
        <v>242166.03</v>
      </c>
      <c r="O291" s="16">
        <f>O35+O38+O41+O53+O56+O75+O97+O123</f>
        <v>0</v>
      </c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  <c r="IT291" s="9"/>
    </row>
    <row r="292" spans="1:15" ht="15">
      <c r="A292" s="66"/>
      <c r="B292" s="6"/>
      <c r="C292" s="67"/>
      <c r="D292" s="245" t="s">
        <v>77</v>
      </c>
      <c r="E292" s="245"/>
      <c r="F292" s="245"/>
      <c r="H292" s="69">
        <f aca="true" t="shared" si="69" ref="H292:N292">H290+H291</f>
        <v>18918900</v>
      </c>
      <c r="I292" s="69">
        <f t="shared" si="69"/>
        <v>15573084.4</v>
      </c>
      <c r="J292" s="69">
        <f t="shared" si="69"/>
        <v>15573084.4</v>
      </c>
      <c r="K292" s="69">
        <f t="shared" si="69"/>
        <v>0</v>
      </c>
      <c r="L292" s="69">
        <f t="shared" si="69"/>
        <v>0</v>
      </c>
      <c r="M292" s="69">
        <f t="shared" si="69"/>
        <v>15573084.4</v>
      </c>
      <c r="N292" s="69">
        <f t="shared" si="69"/>
        <v>3344815.6</v>
      </c>
      <c r="O292" s="14">
        <f>O36+O39+O42+O54+O57+O76+O98+O124</f>
        <v>0</v>
      </c>
    </row>
    <row r="293" spans="1:254" s="17" customFormat="1" ht="15">
      <c r="A293" s="74"/>
      <c r="B293" s="75"/>
      <c r="C293" s="76"/>
      <c r="D293" s="76"/>
      <c r="E293" s="76"/>
      <c r="F293" s="76"/>
      <c r="G293" s="76"/>
      <c r="H293" s="107"/>
      <c r="I293" s="76"/>
      <c r="J293" s="76"/>
      <c r="K293" s="76"/>
      <c r="M293" s="27"/>
      <c r="N293" s="18"/>
      <c r="O293" s="18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  <c r="IT293" s="9"/>
    </row>
    <row r="294" spans="1:14" ht="15">
      <c r="A294" s="66"/>
      <c r="B294" s="6"/>
      <c r="C294" s="234" t="s">
        <v>78</v>
      </c>
      <c r="D294" s="235"/>
      <c r="E294" s="235"/>
      <c r="F294" s="77">
        <v>210</v>
      </c>
      <c r="H294" s="69">
        <f>H295+H296+H297</f>
        <v>4203700</v>
      </c>
      <c r="I294" s="69">
        <f>I295+I296+I297</f>
        <v>3026486.09</v>
      </c>
      <c r="J294" s="69">
        <f>J295+J296+J297</f>
        <v>3026486.09</v>
      </c>
      <c r="K294" s="69">
        <f>K295+K296+K297</f>
        <v>0</v>
      </c>
      <c r="L294" s="86">
        <v>0</v>
      </c>
      <c r="M294" s="69">
        <f>M295+M296+M297</f>
        <v>3026486.09</v>
      </c>
      <c r="N294" s="69">
        <f>N295+N296+N297</f>
        <v>1177213.9100000001</v>
      </c>
    </row>
    <row r="295" spans="1:15" ht="15">
      <c r="A295" s="66"/>
      <c r="B295" s="6"/>
      <c r="C295" s="67"/>
      <c r="D295" s="67"/>
      <c r="E295" s="67"/>
      <c r="F295" s="67">
        <v>211</v>
      </c>
      <c r="H295" s="78">
        <f>H7</f>
        <v>2952700</v>
      </c>
      <c r="I295" s="78">
        <f>I7+I8</f>
        <v>2167751.96</v>
      </c>
      <c r="J295" s="78">
        <f>J7+J8</f>
        <v>2167751.96</v>
      </c>
      <c r="K295" s="85">
        <v>0</v>
      </c>
      <c r="L295" s="86">
        <v>0</v>
      </c>
      <c r="M295" s="78">
        <f>M7</f>
        <v>2167751.96</v>
      </c>
      <c r="N295" s="78">
        <f>N7</f>
        <v>784948.04</v>
      </c>
      <c r="O295" s="14">
        <v>0</v>
      </c>
    </row>
    <row r="296" spans="1:15" ht="15">
      <c r="A296" s="66"/>
      <c r="B296" s="6"/>
      <c r="C296" s="67"/>
      <c r="D296" s="67"/>
      <c r="E296" s="67"/>
      <c r="F296" s="67">
        <v>212</v>
      </c>
      <c r="H296" s="8">
        <f>H13</f>
        <v>275900</v>
      </c>
      <c r="I296" s="8">
        <f>I13</f>
        <v>181159.65</v>
      </c>
      <c r="J296" s="8">
        <f>J13</f>
        <v>181159.65</v>
      </c>
      <c r="K296" s="85">
        <v>0</v>
      </c>
      <c r="L296" s="86">
        <v>0</v>
      </c>
      <c r="M296" s="8">
        <f>M13</f>
        <v>181159.65</v>
      </c>
      <c r="N296" s="8">
        <f>N13</f>
        <v>94740.35</v>
      </c>
      <c r="O296" s="14">
        <v>0</v>
      </c>
    </row>
    <row r="297" spans="1:15" ht="15">
      <c r="A297" s="66"/>
      <c r="B297" s="6"/>
      <c r="C297" s="67"/>
      <c r="D297" s="67"/>
      <c r="E297" s="67"/>
      <c r="F297" s="67">
        <v>213</v>
      </c>
      <c r="H297" s="8">
        <f>H10</f>
        <v>975100</v>
      </c>
      <c r="I297" s="8">
        <f>I10</f>
        <v>677574.48</v>
      </c>
      <c r="J297" s="8">
        <f>J10</f>
        <v>677574.48</v>
      </c>
      <c r="K297" s="85">
        <v>0</v>
      </c>
      <c r="L297" s="86">
        <v>0</v>
      </c>
      <c r="M297" s="8">
        <f>M10</f>
        <v>677574.48</v>
      </c>
      <c r="N297" s="8">
        <f>N10</f>
        <v>297525.52</v>
      </c>
      <c r="O297" s="14">
        <v>0</v>
      </c>
    </row>
    <row r="298" spans="1:11" ht="15">
      <c r="A298" s="66"/>
      <c r="B298" s="6"/>
      <c r="C298" s="67"/>
      <c r="D298" s="67"/>
      <c r="E298" s="67"/>
      <c r="F298" s="67"/>
      <c r="I298" s="67"/>
      <c r="J298" s="67"/>
      <c r="K298" s="67"/>
    </row>
    <row r="299" spans="4:15" ht="15">
      <c r="D299" s="10" t="s">
        <v>431</v>
      </c>
      <c r="F299" s="10">
        <v>211</v>
      </c>
      <c r="H299" s="69">
        <f>H99</f>
        <v>170200</v>
      </c>
      <c r="I299" s="69">
        <f>I99</f>
        <v>112368.58</v>
      </c>
      <c r="J299" s="69">
        <f>J99</f>
        <v>112368.58</v>
      </c>
      <c r="K299" s="86">
        <v>0</v>
      </c>
      <c r="L299" s="86">
        <v>0</v>
      </c>
      <c r="M299" s="69">
        <f>M99</f>
        <v>112368.58</v>
      </c>
      <c r="N299" s="69">
        <f>N99</f>
        <v>57831.42</v>
      </c>
      <c r="O299" s="14">
        <v>0</v>
      </c>
    </row>
    <row r="300" spans="6:15" ht="15">
      <c r="F300" s="10">
        <v>213</v>
      </c>
      <c r="H300" s="69">
        <f>H101</f>
        <v>52500</v>
      </c>
      <c r="I300" s="69">
        <f>I101</f>
        <v>32906.45</v>
      </c>
      <c r="J300" s="69">
        <f>J101</f>
        <v>32906.45</v>
      </c>
      <c r="K300" s="86">
        <v>0</v>
      </c>
      <c r="L300" s="86">
        <v>0</v>
      </c>
      <c r="M300" s="69">
        <f>M101</f>
        <v>32906.45</v>
      </c>
      <c r="N300" s="69">
        <f>N101</f>
        <v>19593.550000000003</v>
      </c>
      <c r="O300" s="14">
        <v>0</v>
      </c>
    </row>
    <row r="301" spans="9:10" ht="15">
      <c r="I301" s="67"/>
      <c r="J301" s="67"/>
    </row>
    <row r="302" spans="4:15" ht="15">
      <c r="D302" s="10" t="s">
        <v>432</v>
      </c>
      <c r="F302" s="10">
        <v>211</v>
      </c>
      <c r="H302" s="69">
        <f>H8</f>
        <v>18000</v>
      </c>
      <c r="I302" s="69">
        <f>I8</f>
        <v>0</v>
      </c>
      <c r="J302" s="69">
        <f>J8</f>
        <v>0</v>
      </c>
      <c r="K302" s="86">
        <v>0</v>
      </c>
      <c r="L302" s="86">
        <v>0</v>
      </c>
      <c r="M302" s="69">
        <f>M8</f>
        <v>0</v>
      </c>
      <c r="N302" s="69">
        <f>N8</f>
        <v>18000</v>
      </c>
      <c r="O302" s="14">
        <v>0</v>
      </c>
    </row>
    <row r="303" spans="6:15" ht="15">
      <c r="F303" s="10">
        <v>212</v>
      </c>
      <c r="H303" s="69">
        <f>H14</f>
        <v>2400</v>
      </c>
      <c r="I303" s="69">
        <f>I14</f>
        <v>0</v>
      </c>
      <c r="J303" s="69">
        <f>J14</f>
        <v>0</v>
      </c>
      <c r="K303" s="69">
        <f>K14</f>
        <v>0</v>
      </c>
      <c r="L303" s="86">
        <v>0</v>
      </c>
      <c r="M303" s="69">
        <f>M14</f>
        <v>0</v>
      </c>
      <c r="N303" s="69">
        <f>N14</f>
        <v>2400</v>
      </c>
      <c r="O303" s="14">
        <v>0</v>
      </c>
    </row>
    <row r="304" spans="6:15" ht="15">
      <c r="F304" s="10">
        <v>213</v>
      </c>
      <c r="H304" s="69">
        <f>H11</f>
        <v>6200</v>
      </c>
      <c r="I304" s="69">
        <f>I11</f>
        <v>0</v>
      </c>
      <c r="J304" s="69">
        <f>J11</f>
        <v>0</v>
      </c>
      <c r="K304" s="86">
        <v>0</v>
      </c>
      <c r="L304" s="86">
        <v>0</v>
      </c>
      <c r="M304" s="69">
        <f>M11</f>
        <v>0</v>
      </c>
      <c r="N304" s="69">
        <f>N11</f>
        <v>6200</v>
      </c>
      <c r="O304" s="14">
        <v>0</v>
      </c>
    </row>
    <row r="305" spans="9:10" ht="15" hidden="1">
      <c r="I305" s="67"/>
      <c r="J305" s="67"/>
    </row>
    <row r="306" spans="9:10" ht="15" hidden="1">
      <c r="I306" s="67"/>
      <c r="J306" s="67"/>
    </row>
    <row r="307" spans="9:10" ht="15" hidden="1">
      <c r="I307" s="67"/>
      <c r="J307" s="67"/>
    </row>
    <row r="308" spans="9:10" ht="15" hidden="1">
      <c r="I308" s="67"/>
      <c r="J308" s="67"/>
    </row>
    <row r="309" spans="9:10" ht="15" hidden="1">
      <c r="I309" s="67"/>
      <c r="J309" s="67"/>
    </row>
    <row r="310" spans="9:10" ht="15" hidden="1">
      <c r="I310" s="67"/>
      <c r="J310" s="67"/>
    </row>
    <row r="311" spans="1:15" ht="15">
      <c r="A311" s="20"/>
      <c r="B311" s="21"/>
      <c r="C311" s="22"/>
      <c r="D311" s="22"/>
      <c r="E311" s="22"/>
      <c r="F311" s="22"/>
      <c r="G311" s="87"/>
      <c r="H311" s="88"/>
      <c r="I311" s="87"/>
      <c r="J311" s="87"/>
      <c r="K311" s="22"/>
      <c r="L311" s="22"/>
      <c r="M311" s="28"/>
      <c r="N311" s="23"/>
      <c r="O311" s="23"/>
    </row>
    <row r="312" spans="1:15" ht="15">
      <c r="A312" s="24"/>
      <c r="B312" s="25"/>
      <c r="C312" s="9"/>
      <c r="D312" s="9"/>
      <c r="E312" s="9"/>
      <c r="F312" s="9"/>
      <c r="G312" s="83"/>
      <c r="H312" s="89"/>
      <c r="I312" s="9"/>
      <c r="J312" s="9"/>
      <c r="K312" s="9"/>
      <c r="L312" s="9"/>
      <c r="M312" s="29"/>
      <c r="N312" s="26"/>
      <c r="O312" s="26"/>
    </row>
    <row r="313" spans="1:15" ht="15">
      <c r="A313" s="24"/>
      <c r="B313" s="25"/>
      <c r="C313" s="9"/>
      <c r="D313" s="9"/>
      <c r="E313" s="9"/>
      <c r="F313" s="9"/>
      <c r="G313" s="83"/>
      <c r="H313" s="89"/>
      <c r="I313" s="9"/>
      <c r="J313" s="9"/>
      <c r="K313" s="9"/>
      <c r="L313" s="9"/>
      <c r="M313" s="29"/>
      <c r="N313" s="26"/>
      <c r="O313" s="26"/>
    </row>
    <row r="314" spans="1:15" ht="18" customHeight="1">
      <c r="A314" s="24"/>
      <c r="B314" s="25"/>
      <c r="C314" s="9"/>
      <c r="D314" s="9"/>
      <c r="E314" s="9"/>
      <c r="F314" s="9"/>
      <c r="G314" s="83"/>
      <c r="H314" s="89"/>
      <c r="I314" s="9"/>
      <c r="J314" s="9"/>
      <c r="K314" s="9"/>
      <c r="L314" s="9"/>
      <c r="M314" s="29"/>
      <c r="N314" s="26"/>
      <c r="O314" s="26"/>
    </row>
    <row r="315" spans="1:15" ht="18" customHeight="1">
      <c r="A315" s="24"/>
      <c r="B315" s="25"/>
      <c r="C315" s="9"/>
      <c r="D315" s="9"/>
      <c r="E315" s="9"/>
      <c r="F315" s="9"/>
      <c r="G315" s="83"/>
      <c r="H315" s="89"/>
      <c r="I315" s="9"/>
      <c r="J315" s="9"/>
      <c r="K315" s="9"/>
      <c r="L315" s="9"/>
      <c r="M315" s="29"/>
      <c r="N315" s="26"/>
      <c r="O315" s="26"/>
    </row>
    <row r="316" spans="1:254" s="22" customFormat="1" ht="15">
      <c r="A316" s="24"/>
      <c r="B316" s="25"/>
      <c r="C316" s="9"/>
      <c r="D316" s="9"/>
      <c r="E316" s="9"/>
      <c r="F316" s="9"/>
      <c r="G316" s="83"/>
      <c r="H316" s="89"/>
      <c r="I316" s="9"/>
      <c r="J316" s="9"/>
      <c r="K316" s="9"/>
      <c r="L316" s="9"/>
      <c r="M316" s="29"/>
      <c r="N316" s="26"/>
      <c r="O316" s="26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  <c r="IT316" s="9"/>
    </row>
    <row r="317" spans="1:15" ht="15">
      <c r="A317" s="24"/>
      <c r="B317" s="25"/>
      <c r="C317" s="9"/>
      <c r="D317" s="9"/>
      <c r="E317" s="9"/>
      <c r="F317" s="9"/>
      <c r="G317" s="83"/>
      <c r="H317" s="89"/>
      <c r="I317" s="9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83"/>
      <c r="H318" s="89"/>
      <c r="I318" s="9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83"/>
      <c r="H319" s="89"/>
      <c r="I319" s="9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83"/>
      <c r="H320" s="89"/>
      <c r="I320" s="9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83"/>
      <c r="H321" s="89"/>
      <c r="I321" s="9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83"/>
      <c r="H322" s="89"/>
      <c r="I322" s="9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83"/>
      <c r="H323" s="89"/>
      <c r="I323" s="9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83"/>
      <c r="H324" s="89"/>
      <c r="I324" s="9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83"/>
      <c r="H325" s="89"/>
      <c r="I325" s="9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83"/>
      <c r="H326" s="89"/>
      <c r="I326" s="9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3"/>
      <c r="H327" s="89"/>
      <c r="I327" s="9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3"/>
      <c r="H328" s="89"/>
      <c r="I328" s="9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3"/>
      <c r="H329" s="89"/>
      <c r="I329" s="9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3"/>
      <c r="H330" s="89"/>
      <c r="I330" s="9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3"/>
      <c r="H331" s="89"/>
      <c r="I331" s="9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3"/>
      <c r="H332" s="89"/>
      <c r="I332" s="9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3"/>
      <c r="H333" s="89"/>
      <c r="I333" s="9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3"/>
      <c r="H334" s="89"/>
      <c r="I334" s="9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3"/>
      <c r="H335" s="89"/>
      <c r="I335" s="9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3"/>
      <c r="H336" s="89"/>
      <c r="I336" s="9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3"/>
      <c r="H337" s="89"/>
      <c r="I337" s="9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3"/>
      <c r="H338" s="89"/>
      <c r="I338" s="9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3"/>
      <c r="H339" s="89"/>
      <c r="I339" s="9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3"/>
      <c r="H340" s="89"/>
      <c r="I340" s="9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3"/>
      <c r="H341" s="89"/>
      <c r="I341" s="9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3"/>
      <c r="H342" s="89"/>
      <c r="I342" s="9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3"/>
      <c r="H343" s="89"/>
      <c r="I343" s="9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3"/>
      <c r="H344" s="89"/>
      <c r="I344" s="9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3"/>
      <c r="H345" s="89"/>
      <c r="I345" s="9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3"/>
      <c r="H346" s="89"/>
      <c r="I346" s="9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3"/>
      <c r="H347" s="89"/>
      <c r="I347" s="9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3"/>
      <c r="H348" s="89"/>
      <c r="I348" s="9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3"/>
      <c r="H349" s="89"/>
      <c r="I349" s="9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3"/>
      <c r="H350" s="89"/>
      <c r="I350" s="9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3"/>
      <c r="H351" s="89"/>
      <c r="I351" s="9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3"/>
      <c r="H352" s="89"/>
      <c r="I352" s="9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3"/>
      <c r="H353" s="89"/>
      <c r="I353" s="9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3"/>
      <c r="H354" s="89"/>
      <c r="I354" s="9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3"/>
      <c r="H355" s="89"/>
      <c r="I355" s="9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3"/>
      <c r="H356" s="89"/>
      <c r="I356" s="9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3"/>
      <c r="H357" s="89"/>
      <c r="I357" s="9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3"/>
      <c r="H358" s="89"/>
      <c r="I358" s="9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3"/>
      <c r="H359" s="89"/>
      <c r="I359" s="9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3"/>
      <c r="H360" s="89"/>
      <c r="I360" s="9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3"/>
      <c r="H361" s="89"/>
      <c r="I361" s="9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3"/>
      <c r="H362" s="89"/>
      <c r="I362" s="9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3"/>
      <c r="H363" s="89"/>
      <c r="I363" s="9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3"/>
      <c r="H364" s="89"/>
      <c r="I364" s="9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3"/>
      <c r="H365" s="89"/>
      <c r="I365" s="9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3"/>
      <c r="H366" s="89"/>
      <c r="I366" s="9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3"/>
      <c r="H367" s="89"/>
      <c r="I367" s="9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3"/>
      <c r="H368" s="89"/>
      <c r="I368" s="9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3"/>
      <c r="H369" s="89"/>
      <c r="I369" s="9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3"/>
      <c r="H370" s="89"/>
      <c r="I370" s="9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3"/>
      <c r="H371" s="89"/>
      <c r="I371" s="9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3"/>
      <c r="H372" s="89"/>
      <c r="I372" s="9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3"/>
      <c r="H373" s="89"/>
      <c r="I373" s="9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3"/>
      <c r="H374" s="89"/>
      <c r="I374" s="9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3"/>
      <c r="H375" s="89"/>
      <c r="I375" s="9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3"/>
      <c r="H376" s="89"/>
      <c r="I376" s="9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3"/>
      <c r="H377" s="89"/>
      <c r="I377" s="9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3"/>
      <c r="H378" s="89"/>
      <c r="I378" s="9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3"/>
      <c r="H379" s="89"/>
      <c r="I379" s="9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3"/>
      <c r="H380" s="89"/>
      <c r="I380" s="9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3"/>
      <c r="H381" s="89"/>
      <c r="I381" s="9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3"/>
      <c r="H382" s="89"/>
      <c r="I382" s="9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3"/>
      <c r="H383" s="89"/>
      <c r="I383" s="9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3"/>
      <c r="H384" s="89"/>
      <c r="I384" s="9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3"/>
      <c r="H385" s="89"/>
      <c r="I385" s="9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3"/>
      <c r="H386" s="89"/>
      <c r="I386" s="9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3"/>
      <c r="H387" s="89"/>
      <c r="I387" s="9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3"/>
      <c r="H388" s="89"/>
      <c r="I388" s="9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3"/>
      <c r="H389" s="89"/>
      <c r="I389" s="9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3"/>
      <c r="H390" s="89"/>
      <c r="I390" s="9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3"/>
      <c r="H391" s="89"/>
      <c r="I391" s="9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3"/>
      <c r="H392" s="89"/>
      <c r="I392" s="9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3"/>
      <c r="H393" s="89"/>
      <c r="I393" s="9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3"/>
      <c r="H394" s="89"/>
      <c r="I394" s="9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3"/>
      <c r="H395" s="89"/>
      <c r="I395" s="9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3"/>
      <c r="H396" s="89"/>
      <c r="I396" s="9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3"/>
      <c r="H397" s="89"/>
      <c r="I397" s="9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3"/>
      <c r="H398" s="89"/>
      <c r="I398" s="9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3"/>
      <c r="H399" s="89"/>
      <c r="I399" s="9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3"/>
      <c r="H400" s="89"/>
      <c r="I400" s="9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3"/>
      <c r="H401" s="89"/>
      <c r="I401" s="9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3"/>
      <c r="H402" s="89"/>
      <c r="I402" s="9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3"/>
      <c r="H403" s="89"/>
      <c r="I403" s="9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3"/>
      <c r="H404" s="89"/>
      <c r="I404" s="9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3"/>
      <c r="H405" s="89"/>
      <c r="I405" s="9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3"/>
      <c r="H406" s="89"/>
      <c r="I406" s="9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3"/>
      <c r="H407" s="89"/>
      <c r="I407" s="9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3"/>
      <c r="H408" s="89"/>
      <c r="I408" s="9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3"/>
      <c r="H409" s="89"/>
      <c r="I409" s="9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3"/>
      <c r="H410" s="89"/>
      <c r="I410" s="9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3"/>
      <c r="H411" s="89"/>
      <c r="I411" s="9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3"/>
      <c r="H412" s="89"/>
      <c r="I412" s="9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3"/>
      <c r="H413" s="89"/>
      <c r="I413" s="9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3"/>
      <c r="H414" s="89"/>
      <c r="I414" s="9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3"/>
      <c r="H415" s="89"/>
      <c r="I415" s="9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3"/>
      <c r="H416" s="89"/>
      <c r="I416" s="9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3"/>
      <c r="H417" s="89"/>
      <c r="I417" s="9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3"/>
      <c r="H418" s="89"/>
      <c r="I418" s="9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3"/>
      <c r="H419" s="89"/>
      <c r="I419" s="9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3"/>
      <c r="H420" s="89"/>
      <c r="I420" s="9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3"/>
      <c r="H421" s="89"/>
      <c r="I421" s="9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3"/>
      <c r="H422" s="89"/>
      <c r="I422" s="9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3"/>
      <c r="H423" s="89"/>
      <c r="I423" s="9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3"/>
      <c r="H424" s="89"/>
      <c r="I424" s="9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3"/>
      <c r="H425" s="89"/>
      <c r="I425" s="9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3"/>
      <c r="H426" s="89"/>
      <c r="I426" s="9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3"/>
      <c r="H427" s="89"/>
      <c r="I427" s="9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3"/>
      <c r="H428" s="89"/>
      <c r="I428" s="9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3"/>
      <c r="H429" s="89"/>
      <c r="I429" s="9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3"/>
      <c r="H430" s="89"/>
      <c r="I430" s="9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3"/>
      <c r="H431" s="89"/>
      <c r="I431" s="9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3"/>
      <c r="H432" s="89"/>
      <c r="I432" s="9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3"/>
      <c r="H433" s="89"/>
      <c r="I433" s="9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3"/>
      <c r="H434" s="89"/>
      <c r="I434" s="9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3"/>
      <c r="H435" s="89"/>
      <c r="I435" s="9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3"/>
      <c r="H436" s="89"/>
      <c r="I436" s="9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3"/>
      <c r="H437" s="89"/>
      <c r="I437" s="9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3"/>
      <c r="H438" s="89"/>
      <c r="I438" s="9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3"/>
      <c r="H439" s="89"/>
      <c r="I439" s="9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3"/>
      <c r="H440" s="89"/>
      <c r="I440" s="9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3"/>
      <c r="H441" s="89"/>
      <c r="I441" s="9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3"/>
      <c r="H442" s="89"/>
      <c r="I442" s="9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3"/>
      <c r="H443" s="89"/>
      <c r="I443" s="9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3"/>
      <c r="H444" s="89"/>
      <c r="I444" s="9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3"/>
      <c r="H445" s="89"/>
      <c r="I445" s="9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3"/>
      <c r="H446" s="89"/>
      <c r="I446" s="9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3"/>
      <c r="H447" s="89"/>
      <c r="I447" s="9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3"/>
      <c r="H448" s="89"/>
      <c r="I448" s="9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3"/>
      <c r="H449" s="89"/>
      <c r="I449" s="9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3"/>
      <c r="H450" s="89"/>
      <c r="I450" s="9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3"/>
      <c r="H451" s="89"/>
      <c r="I451" s="9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3"/>
      <c r="H452" s="89"/>
      <c r="I452" s="9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3"/>
      <c r="H453" s="89"/>
      <c r="I453" s="9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3"/>
      <c r="H454" s="89"/>
      <c r="I454" s="9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3"/>
      <c r="H455" s="89"/>
      <c r="I455" s="9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3"/>
      <c r="H456" s="89"/>
      <c r="I456" s="9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3"/>
      <c r="H457" s="89"/>
      <c r="I457" s="9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3"/>
      <c r="H458" s="89"/>
      <c r="I458" s="9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3"/>
      <c r="H459" s="89"/>
      <c r="I459" s="9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3"/>
      <c r="H460" s="89"/>
      <c r="I460" s="9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3"/>
      <c r="H461" s="89"/>
      <c r="I461" s="9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3"/>
      <c r="H462" s="89"/>
      <c r="I462" s="9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3"/>
      <c r="H463" s="89"/>
      <c r="I463" s="9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3"/>
      <c r="H464" s="89"/>
      <c r="I464" s="9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3"/>
      <c r="H465" s="89"/>
      <c r="I465" s="9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3"/>
      <c r="H466" s="89"/>
      <c r="I466" s="9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3"/>
      <c r="H467" s="89"/>
      <c r="I467" s="9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3"/>
      <c r="H468" s="89"/>
      <c r="I468" s="9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3"/>
      <c r="H469" s="89"/>
      <c r="I469" s="9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3"/>
      <c r="H470" s="89"/>
      <c r="I470" s="9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3"/>
      <c r="H471" s="89"/>
      <c r="I471" s="9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3"/>
      <c r="H472" s="89"/>
      <c r="I472" s="9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3"/>
      <c r="H473" s="89"/>
      <c r="I473" s="9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3"/>
      <c r="H474" s="89"/>
      <c r="I474" s="9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3"/>
      <c r="H475" s="89"/>
      <c r="I475" s="9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3"/>
      <c r="H476" s="89"/>
      <c r="I476" s="9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3"/>
      <c r="H477" s="89"/>
      <c r="I477" s="9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3"/>
      <c r="H478" s="89"/>
      <c r="I478" s="9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3"/>
      <c r="H479" s="89"/>
      <c r="I479" s="9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3"/>
      <c r="H480" s="89"/>
      <c r="I480" s="9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3"/>
      <c r="H481" s="89"/>
      <c r="I481" s="9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3"/>
      <c r="H482" s="89"/>
      <c r="I482" s="9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3"/>
      <c r="H483" s="89"/>
      <c r="I483" s="9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3"/>
      <c r="H484" s="89"/>
      <c r="I484" s="9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3"/>
      <c r="H485" s="89"/>
      <c r="I485" s="9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3"/>
      <c r="H486" s="89"/>
      <c r="I486" s="9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3"/>
      <c r="H487" s="89"/>
      <c r="I487" s="9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3"/>
      <c r="H488" s="89"/>
      <c r="I488" s="9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3"/>
      <c r="H489" s="89"/>
      <c r="I489" s="9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3"/>
      <c r="H490" s="89"/>
      <c r="I490" s="9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3"/>
      <c r="H491" s="89"/>
      <c r="I491" s="9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3"/>
      <c r="H492" s="89"/>
      <c r="I492" s="9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3"/>
      <c r="H493" s="89"/>
      <c r="I493" s="9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3"/>
      <c r="H494" s="89"/>
      <c r="I494" s="9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3"/>
      <c r="H495" s="89"/>
      <c r="I495" s="9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3"/>
      <c r="H496" s="89"/>
      <c r="I496" s="9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3"/>
      <c r="H497" s="89"/>
      <c r="I497" s="9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3"/>
      <c r="H498" s="89"/>
      <c r="I498" s="9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3"/>
      <c r="H499" s="89"/>
      <c r="I499" s="9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3"/>
      <c r="H500" s="89"/>
      <c r="I500" s="9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3"/>
      <c r="H501" s="89"/>
      <c r="I501" s="9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3"/>
      <c r="H502" s="89"/>
      <c r="I502" s="9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3"/>
      <c r="H503" s="89"/>
      <c r="I503" s="9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3"/>
      <c r="H504" s="89"/>
      <c r="I504" s="9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3"/>
      <c r="H505" s="89"/>
      <c r="I505" s="9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3"/>
      <c r="H506" s="89"/>
      <c r="I506" s="9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3"/>
      <c r="H507" s="89"/>
      <c r="I507" s="9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3"/>
      <c r="H508" s="89"/>
      <c r="I508" s="9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3"/>
      <c r="H509" s="89"/>
      <c r="I509" s="9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3"/>
      <c r="H510" s="89"/>
      <c r="I510" s="9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3"/>
      <c r="H511" s="89"/>
      <c r="I511" s="9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3"/>
      <c r="H512" s="89"/>
      <c r="I512" s="9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3"/>
      <c r="H513" s="89"/>
      <c r="I513" s="9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3"/>
      <c r="H514" s="89"/>
      <c r="I514" s="9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3"/>
      <c r="H515" s="89"/>
      <c r="I515" s="9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3"/>
      <c r="H516" s="89"/>
      <c r="I516" s="9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3"/>
      <c r="H517" s="89"/>
      <c r="I517" s="9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3"/>
      <c r="H518" s="89"/>
      <c r="I518" s="9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3"/>
      <c r="H519" s="89"/>
      <c r="I519" s="9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3"/>
      <c r="H520" s="89"/>
      <c r="I520" s="9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3"/>
      <c r="H521" s="89"/>
      <c r="I521" s="9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3"/>
      <c r="H522" s="89"/>
      <c r="I522" s="9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3"/>
      <c r="H523" s="89"/>
      <c r="I523" s="9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3"/>
      <c r="H524" s="89"/>
      <c r="I524" s="9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3"/>
      <c r="H525" s="89"/>
      <c r="I525" s="9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3"/>
      <c r="H526" s="89"/>
      <c r="I526" s="9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3"/>
      <c r="H527" s="89"/>
      <c r="I527" s="9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3"/>
      <c r="H528" s="89"/>
      <c r="I528" s="9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3"/>
      <c r="H529" s="89"/>
      <c r="I529" s="9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3"/>
      <c r="H530" s="89"/>
      <c r="I530" s="9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3"/>
      <c r="H531" s="89"/>
      <c r="I531" s="9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3"/>
      <c r="H532" s="89"/>
      <c r="I532" s="9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3"/>
      <c r="H533" s="89"/>
      <c r="I533" s="9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3"/>
      <c r="H534" s="89"/>
      <c r="I534" s="9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3"/>
      <c r="H535" s="89"/>
      <c r="I535" s="9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3"/>
      <c r="H536" s="89"/>
      <c r="I536" s="9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3"/>
      <c r="H537" s="89"/>
      <c r="I537" s="9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3"/>
      <c r="H538" s="89"/>
      <c r="I538" s="9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3"/>
      <c r="H539" s="89"/>
      <c r="I539" s="9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3"/>
      <c r="H540" s="89"/>
      <c r="I540" s="9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3"/>
      <c r="H541" s="89"/>
      <c r="I541" s="9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3"/>
      <c r="H542" s="89"/>
      <c r="I542" s="9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3"/>
      <c r="H543" s="89"/>
      <c r="I543" s="9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3"/>
      <c r="H544" s="89"/>
      <c r="I544" s="9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3"/>
      <c r="H545" s="89"/>
      <c r="I545" s="9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3"/>
      <c r="H546" s="89"/>
      <c r="I546" s="9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3"/>
      <c r="H547" s="89"/>
      <c r="I547" s="9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3"/>
      <c r="H548" s="89"/>
      <c r="I548" s="9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3"/>
      <c r="H549" s="89"/>
      <c r="I549" s="9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3"/>
      <c r="H550" s="89"/>
      <c r="I550" s="9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3"/>
      <c r="H551" s="89"/>
      <c r="I551" s="9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3"/>
      <c r="H552" s="89"/>
      <c r="I552" s="9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3"/>
      <c r="H553" s="89"/>
      <c r="I553" s="9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3"/>
      <c r="H554" s="89"/>
      <c r="I554" s="9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3"/>
      <c r="H555" s="89"/>
      <c r="I555" s="9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3"/>
      <c r="H556" s="89"/>
      <c r="I556" s="9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3"/>
      <c r="H557" s="89"/>
      <c r="I557" s="9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3"/>
      <c r="H558" s="89"/>
      <c r="I558" s="9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3"/>
      <c r="H559" s="89"/>
      <c r="I559" s="9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3"/>
      <c r="H560" s="89"/>
      <c r="I560" s="9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3"/>
      <c r="H561" s="89"/>
      <c r="I561" s="9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3"/>
      <c r="H562" s="89"/>
      <c r="I562" s="9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3"/>
      <c r="H563" s="89"/>
      <c r="I563" s="9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3"/>
      <c r="H564" s="89"/>
      <c r="I564" s="9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3"/>
      <c r="H565" s="89"/>
      <c r="I565" s="9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3"/>
      <c r="H566" s="89"/>
      <c r="I566" s="9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3"/>
      <c r="H567" s="89"/>
      <c r="I567" s="9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3"/>
      <c r="H568" s="89"/>
      <c r="I568" s="9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3"/>
      <c r="H569" s="89"/>
      <c r="I569" s="9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3"/>
      <c r="H570" s="89"/>
      <c r="I570" s="9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3"/>
      <c r="H571" s="89"/>
      <c r="I571" s="9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3"/>
      <c r="H572" s="89"/>
      <c r="I572" s="9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3"/>
      <c r="H573" s="89"/>
      <c r="I573" s="9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3"/>
      <c r="H574" s="89"/>
      <c r="I574" s="9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3"/>
      <c r="H575" s="89"/>
      <c r="I575" s="9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3"/>
      <c r="H576" s="89"/>
      <c r="I576" s="9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3"/>
      <c r="H577" s="89"/>
      <c r="I577" s="9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3"/>
      <c r="H578" s="89"/>
      <c r="I578" s="9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3"/>
      <c r="H579" s="89"/>
      <c r="I579" s="9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3"/>
      <c r="H580" s="89"/>
      <c r="I580" s="9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3"/>
      <c r="H581" s="89"/>
      <c r="I581" s="9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3"/>
      <c r="H582" s="89"/>
      <c r="I582" s="9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3"/>
      <c r="H583" s="89"/>
      <c r="I583" s="9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3"/>
      <c r="H584" s="89"/>
      <c r="I584" s="9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3"/>
      <c r="H585" s="89"/>
      <c r="I585" s="9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3"/>
      <c r="H586" s="89"/>
      <c r="I586" s="9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3"/>
      <c r="H587" s="89"/>
      <c r="I587" s="9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3"/>
      <c r="H588" s="89"/>
      <c r="I588" s="9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3"/>
      <c r="H589" s="89"/>
      <c r="I589" s="9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3"/>
      <c r="H590" s="89"/>
      <c r="I590" s="9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3"/>
      <c r="H591" s="89"/>
      <c r="I591" s="9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3"/>
      <c r="H592" s="89"/>
      <c r="I592" s="9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3"/>
      <c r="H593" s="89"/>
      <c r="I593" s="9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3"/>
      <c r="H594" s="89"/>
      <c r="I594" s="9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3"/>
      <c r="H595" s="89"/>
      <c r="I595" s="9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3"/>
      <c r="H596" s="89"/>
      <c r="I596" s="9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3"/>
      <c r="H597" s="89"/>
      <c r="I597" s="9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3"/>
      <c r="H598" s="89"/>
      <c r="I598" s="9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3"/>
      <c r="H599" s="89"/>
      <c r="I599" s="9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3"/>
      <c r="H600" s="89"/>
      <c r="I600" s="9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3"/>
      <c r="H601" s="89"/>
      <c r="I601" s="9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3"/>
      <c r="H602" s="89"/>
      <c r="I602" s="9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3"/>
      <c r="H603" s="89"/>
      <c r="I603" s="9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3"/>
      <c r="H604" s="89"/>
      <c r="I604" s="9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3"/>
      <c r="H605" s="89"/>
      <c r="I605" s="9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3"/>
      <c r="H606" s="89"/>
      <c r="I606" s="9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3"/>
      <c r="H607" s="89"/>
      <c r="I607" s="9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3"/>
      <c r="H608" s="89"/>
      <c r="I608" s="9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3"/>
      <c r="H609" s="89"/>
      <c r="I609" s="9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3"/>
      <c r="H610" s="89"/>
      <c r="I610" s="9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3"/>
      <c r="H611" s="89"/>
      <c r="I611" s="9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3"/>
      <c r="H612" s="89"/>
      <c r="I612" s="9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3"/>
      <c r="H613" s="89"/>
      <c r="I613" s="9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3"/>
      <c r="H614" s="89"/>
      <c r="I614" s="9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3"/>
      <c r="H615" s="89"/>
      <c r="I615" s="9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3"/>
      <c r="H616" s="89"/>
      <c r="I616" s="9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3"/>
      <c r="H617" s="89"/>
      <c r="I617" s="9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3"/>
      <c r="H618" s="89"/>
      <c r="I618" s="9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3"/>
      <c r="H619" s="89"/>
      <c r="I619" s="9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3"/>
      <c r="H620" s="89"/>
      <c r="I620" s="9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3"/>
      <c r="H621" s="89"/>
      <c r="I621" s="9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3"/>
      <c r="H622" s="89"/>
      <c r="I622" s="9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3"/>
      <c r="H623" s="89"/>
      <c r="I623" s="9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3"/>
      <c r="H624" s="89"/>
      <c r="I624" s="9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3"/>
      <c r="H625" s="89"/>
      <c r="I625" s="9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3"/>
      <c r="H626" s="89"/>
      <c r="I626" s="9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3"/>
      <c r="H627" s="89"/>
      <c r="I627" s="9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3"/>
      <c r="H628" s="89"/>
      <c r="I628" s="9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3"/>
      <c r="H629" s="89"/>
      <c r="I629" s="9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3"/>
      <c r="H630" s="89"/>
      <c r="I630" s="9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3"/>
      <c r="H631" s="89"/>
      <c r="I631" s="9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3"/>
      <c r="H632" s="89"/>
      <c r="I632" s="9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3"/>
      <c r="H633" s="89"/>
      <c r="I633" s="9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3"/>
      <c r="H634" s="89"/>
      <c r="I634" s="9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3"/>
      <c r="H635" s="89"/>
      <c r="I635" s="9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3"/>
      <c r="H636" s="89"/>
      <c r="I636" s="9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3"/>
      <c r="H637" s="89"/>
      <c r="I637" s="9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3"/>
      <c r="H638" s="89"/>
      <c r="I638" s="9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3"/>
      <c r="H639" s="89"/>
      <c r="I639" s="9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3"/>
      <c r="H640" s="89"/>
      <c r="I640" s="9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3"/>
      <c r="H641" s="89"/>
      <c r="I641" s="9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3"/>
      <c r="H642" s="89"/>
      <c r="I642" s="9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3"/>
      <c r="H643" s="89"/>
      <c r="I643" s="9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3"/>
      <c r="H644" s="89"/>
      <c r="I644" s="9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3"/>
      <c r="H645" s="89"/>
      <c r="I645" s="9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3"/>
      <c r="H646" s="89"/>
      <c r="I646" s="9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3"/>
      <c r="H647" s="89"/>
      <c r="I647" s="9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3"/>
      <c r="H648" s="89"/>
      <c r="I648" s="9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3"/>
      <c r="H649" s="89"/>
      <c r="I649" s="9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3"/>
      <c r="H650" s="89"/>
      <c r="I650" s="9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3"/>
      <c r="H651" s="89"/>
      <c r="I651" s="9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3"/>
      <c r="H652" s="89"/>
      <c r="I652" s="9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3"/>
      <c r="H653" s="89"/>
      <c r="I653" s="9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3"/>
      <c r="H654" s="89"/>
      <c r="I654" s="9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3"/>
      <c r="H655" s="89"/>
      <c r="I655" s="9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3"/>
      <c r="H656" s="89"/>
      <c r="I656" s="9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3"/>
      <c r="H657" s="89"/>
      <c r="I657" s="9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3"/>
      <c r="H658" s="89"/>
      <c r="I658" s="9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3"/>
      <c r="H659" s="89"/>
      <c r="I659" s="9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3"/>
      <c r="H660" s="89"/>
      <c r="I660" s="9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3"/>
      <c r="H661" s="89"/>
      <c r="I661" s="9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3"/>
      <c r="H662" s="89"/>
      <c r="I662" s="9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3"/>
      <c r="H663" s="89"/>
      <c r="I663" s="9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3"/>
      <c r="H664" s="89"/>
      <c r="I664" s="9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3"/>
      <c r="H665" s="89"/>
      <c r="I665" s="9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3"/>
      <c r="H666" s="89"/>
      <c r="I666" s="9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3"/>
      <c r="H667" s="89"/>
      <c r="I667" s="9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3"/>
      <c r="H668" s="89"/>
      <c r="I668" s="9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3"/>
      <c r="H669" s="89"/>
      <c r="I669" s="9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3"/>
      <c r="H670" s="89"/>
      <c r="I670" s="9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3"/>
      <c r="H671" s="89"/>
      <c r="I671" s="9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3"/>
      <c r="H672" s="89"/>
      <c r="I672" s="9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3"/>
      <c r="H673" s="89"/>
      <c r="I673" s="9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3"/>
      <c r="H674" s="89"/>
      <c r="I674" s="9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3"/>
      <c r="H675" s="89"/>
      <c r="I675" s="9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3"/>
      <c r="H676" s="89"/>
      <c r="I676" s="9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3"/>
      <c r="H677" s="89"/>
      <c r="I677" s="9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3"/>
      <c r="H678" s="89"/>
      <c r="I678" s="9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3"/>
      <c r="H679" s="89"/>
      <c r="I679" s="9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3"/>
      <c r="H680" s="89"/>
      <c r="I680" s="9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3"/>
      <c r="H681" s="89"/>
      <c r="I681" s="9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3"/>
      <c r="H682" s="89"/>
      <c r="I682" s="9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3"/>
      <c r="H683" s="89"/>
      <c r="I683" s="9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3"/>
      <c r="H684" s="89"/>
      <c r="I684" s="9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3"/>
      <c r="H685" s="89"/>
      <c r="I685" s="9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3"/>
      <c r="H686" s="89"/>
      <c r="I686" s="9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3"/>
      <c r="H687" s="89"/>
      <c r="I687" s="9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3"/>
      <c r="H688" s="89"/>
      <c r="I688" s="9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3"/>
      <c r="H689" s="89"/>
      <c r="I689" s="9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3"/>
      <c r="H690" s="89"/>
      <c r="I690" s="9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3"/>
      <c r="H691" s="89"/>
      <c r="I691" s="9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3"/>
      <c r="H692" s="89"/>
      <c r="I692" s="9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3"/>
      <c r="H693" s="89"/>
      <c r="I693" s="9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3"/>
      <c r="H694" s="89"/>
      <c r="I694" s="9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3"/>
      <c r="H695" s="89"/>
      <c r="I695" s="9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3"/>
      <c r="H696" s="89"/>
      <c r="I696" s="9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3"/>
      <c r="H697" s="89"/>
      <c r="I697" s="9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3"/>
      <c r="H698" s="89"/>
      <c r="I698" s="9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3"/>
      <c r="H699" s="89"/>
      <c r="I699" s="9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3"/>
      <c r="H700" s="89"/>
      <c r="I700" s="9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3"/>
      <c r="H701" s="89"/>
      <c r="I701" s="9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3"/>
      <c r="H702" s="89"/>
      <c r="I702" s="9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3"/>
      <c r="H703" s="89"/>
      <c r="I703" s="9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3"/>
      <c r="H704" s="89"/>
      <c r="I704" s="9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3"/>
      <c r="H705" s="89"/>
      <c r="I705" s="9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3"/>
      <c r="H706" s="89"/>
      <c r="I706" s="9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3"/>
      <c r="H707" s="89"/>
      <c r="I707" s="9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3"/>
      <c r="H708" s="89"/>
      <c r="I708" s="9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3"/>
      <c r="H709" s="89"/>
      <c r="I709" s="9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3"/>
      <c r="H710" s="89"/>
      <c r="I710" s="9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3"/>
      <c r="H711" s="89"/>
      <c r="I711" s="9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3"/>
      <c r="H712" s="89"/>
      <c r="I712" s="9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3"/>
      <c r="H713" s="89"/>
      <c r="I713" s="9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3"/>
      <c r="H714" s="89"/>
      <c r="I714" s="9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3"/>
      <c r="H715" s="89"/>
      <c r="I715" s="9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3"/>
      <c r="H716" s="89"/>
      <c r="I716" s="9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3"/>
      <c r="H717" s="89"/>
      <c r="I717" s="9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3"/>
      <c r="H718" s="89"/>
      <c r="I718" s="9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3"/>
      <c r="H719" s="89"/>
      <c r="I719" s="9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3"/>
      <c r="H720" s="89"/>
      <c r="I720" s="9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3"/>
      <c r="H721" s="89"/>
      <c r="I721" s="9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3"/>
      <c r="H722" s="89"/>
      <c r="I722" s="9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3"/>
      <c r="H723" s="89"/>
      <c r="I723" s="9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3"/>
      <c r="H724" s="89"/>
      <c r="I724" s="9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3"/>
      <c r="H725" s="89"/>
      <c r="I725" s="9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3"/>
      <c r="H726" s="89"/>
      <c r="I726" s="9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3"/>
      <c r="H727" s="89"/>
      <c r="I727" s="9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3"/>
      <c r="H728" s="89"/>
      <c r="I728" s="9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3"/>
      <c r="H729" s="89"/>
      <c r="I729" s="9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3"/>
      <c r="H730" s="89"/>
      <c r="I730" s="9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3"/>
      <c r="H731" s="89"/>
      <c r="I731" s="9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3"/>
      <c r="H732" s="89"/>
      <c r="I732" s="9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3"/>
      <c r="H733" s="89"/>
      <c r="I733" s="9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3"/>
      <c r="H734" s="89"/>
      <c r="I734" s="9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3"/>
      <c r="H735" s="89"/>
      <c r="I735" s="9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3"/>
      <c r="H736" s="89"/>
      <c r="I736" s="9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3"/>
      <c r="H737" s="89"/>
      <c r="I737" s="9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3"/>
      <c r="H738" s="89"/>
      <c r="I738" s="9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3"/>
      <c r="H739" s="89"/>
      <c r="I739" s="9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3"/>
      <c r="H740" s="89"/>
      <c r="I740" s="9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3"/>
      <c r="H741" s="89"/>
      <c r="I741" s="9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3"/>
      <c r="H742" s="89"/>
      <c r="I742" s="9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3"/>
      <c r="H743" s="89"/>
      <c r="I743" s="9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3"/>
      <c r="H744" s="89"/>
      <c r="I744" s="9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3"/>
      <c r="H745" s="89"/>
      <c r="I745" s="9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3"/>
      <c r="H746" s="89"/>
      <c r="I746" s="9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3"/>
      <c r="H747" s="89"/>
      <c r="I747" s="9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3"/>
      <c r="H748" s="89"/>
      <c r="I748" s="9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3"/>
      <c r="H749" s="89"/>
      <c r="I749" s="9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3"/>
      <c r="H750" s="89"/>
      <c r="I750" s="9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3"/>
      <c r="H751" s="89"/>
      <c r="I751" s="9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3"/>
      <c r="H752" s="89"/>
      <c r="I752" s="9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3"/>
      <c r="H753" s="89"/>
      <c r="I753" s="9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3"/>
      <c r="H754" s="89"/>
      <c r="I754" s="9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3"/>
      <c r="H755" s="89"/>
      <c r="I755" s="9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3"/>
      <c r="H756" s="89"/>
      <c r="I756" s="9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3"/>
      <c r="H757" s="89"/>
      <c r="I757" s="9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3"/>
      <c r="H758" s="89"/>
      <c r="I758" s="9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3"/>
      <c r="H759" s="89"/>
      <c r="I759" s="9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3"/>
      <c r="H760" s="89"/>
      <c r="I760" s="9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3"/>
      <c r="H761" s="89"/>
      <c r="I761" s="9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3"/>
      <c r="H762" s="89"/>
      <c r="I762" s="9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3"/>
      <c r="H763" s="89"/>
      <c r="I763" s="9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3"/>
      <c r="H764" s="89"/>
      <c r="I764" s="9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3"/>
      <c r="H765" s="89"/>
      <c r="I765" s="9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3"/>
      <c r="H766" s="89"/>
      <c r="I766" s="9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3"/>
      <c r="H767" s="89"/>
      <c r="I767" s="9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3"/>
      <c r="H768" s="89"/>
      <c r="I768" s="9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3"/>
      <c r="H769" s="89"/>
      <c r="I769" s="9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3"/>
      <c r="H770" s="89"/>
      <c r="I770" s="9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3"/>
      <c r="H771" s="89"/>
      <c r="I771" s="9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3"/>
      <c r="H772" s="89"/>
      <c r="I772" s="9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3"/>
      <c r="H773" s="89"/>
      <c r="I773" s="9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3"/>
      <c r="H774" s="89"/>
      <c r="I774" s="9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3"/>
      <c r="H775" s="89"/>
      <c r="I775" s="9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3"/>
      <c r="H776" s="89"/>
      <c r="I776" s="9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3"/>
      <c r="H777" s="89"/>
      <c r="I777" s="9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3"/>
      <c r="H778" s="89"/>
      <c r="I778" s="9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3"/>
      <c r="H779" s="89"/>
      <c r="I779" s="9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3"/>
      <c r="H780" s="89"/>
      <c r="I780" s="9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3"/>
      <c r="H781" s="89"/>
      <c r="I781" s="9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3"/>
      <c r="H782" s="89"/>
      <c r="I782" s="9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3"/>
      <c r="H783" s="89"/>
      <c r="I783" s="9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3"/>
      <c r="H784" s="89"/>
      <c r="I784" s="9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3"/>
      <c r="H785" s="89"/>
      <c r="I785" s="9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3"/>
      <c r="H786" s="89"/>
      <c r="I786" s="9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3"/>
      <c r="H787" s="89"/>
      <c r="I787" s="9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3"/>
      <c r="H788" s="89"/>
      <c r="I788" s="9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3"/>
      <c r="H789" s="89"/>
      <c r="I789" s="9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3"/>
      <c r="H790" s="89"/>
      <c r="I790" s="9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3"/>
      <c r="H791" s="89"/>
      <c r="I791" s="9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3"/>
      <c r="H792" s="89"/>
      <c r="I792" s="9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3"/>
      <c r="H793" s="89"/>
      <c r="I793" s="9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3"/>
      <c r="H794" s="89"/>
      <c r="I794" s="9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3"/>
      <c r="H795" s="89"/>
      <c r="I795" s="9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3"/>
      <c r="H796" s="89"/>
      <c r="I796" s="9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3"/>
      <c r="H797" s="89"/>
      <c r="I797" s="9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3"/>
      <c r="H798" s="89"/>
      <c r="I798" s="9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3"/>
      <c r="H799" s="89"/>
      <c r="I799" s="9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3"/>
      <c r="H800" s="89"/>
      <c r="I800" s="9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3"/>
      <c r="H801" s="89"/>
      <c r="I801" s="9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3"/>
      <c r="H802" s="89"/>
      <c r="I802" s="9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3"/>
      <c r="H803" s="89"/>
      <c r="I803" s="9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3"/>
      <c r="H804" s="89"/>
      <c r="I804" s="9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3"/>
      <c r="H805" s="89"/>
      <c r="I805" s="9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3"/>
      <c r="H806" s="89"/>
      <c r="I806" s="9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3"/>
      <c r="H807" s="89"/>
      <c r="I807" s="9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3"/>
      <c r="H808" s="89"/>
      <c r="I808" s="9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3"/>
      <c r="H809" s="89"/>
      <c r="I809" s="9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3"/>
      <c r="H810" s="89"/>
      <c r="I810" s="9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3"/>
      <c r="H811" s="89"/>
      <c r="I811" s="9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3"/>
      <c r="H812" s="89"/>
      <c r="I812" s="9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3"/>
      <c r="H813" s="89"/>
      <c r="I813" s="9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3"/>
      <c r="H814" s="89"/>
      <c r="I814" s="9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3"/>
      <c r="H815" s="89"/>
      <c r="I815" s="9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3"/>
      <c r="H816" s="89"/>
      <c r="I816" s="9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3"/>
      <c r="H817" s="89"/>
      <c r="I817" s="9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3"/>
      <c r="H818" s="89"/>
      <c r="I818" s="9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3"/>
      <c r="H819" s="89"/>
      <c r="I819" s="9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3"/>
      <c r="H820" s="89"/>
      <c r="I820" s="9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3"/>
      <c r="H821" s="89"/>
      <c r="I821" s="9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3"/>
      <c r="H822" s="89"/>
      <c r="I822" s="9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3"/>
      <c r="H823" s="89"/>
      <c r="I823" s="9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3"/>
      <c r="H824" s="89"/>
      <c r="I824" s="9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3"/>
      <c r="H825" s="89"/>
      <c r="I825" s="9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3"/>
      <c r="H826" s="89"/>
      <c r="I826" s="9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3"/>
      <c r="H827" s="89"/>
      <c r="I827" s="9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3"/>
      <c r="H828" s="89"/>
      <c r="I828" s="9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3"/>
      <c r="H829" s="89"/>
      <c r="I829" s="9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3"/>
      <c r="H830" s="89"/>
      <c r="I830" s="9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3"/>
      <c r="H831" s="89"/>
      <c r="I831" s="9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3"/>
      <c r="H832" s="89"/>
      <c r="I832" s="9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3"/>
      <c r="H833" s="89"/>
      <c r="I833" s="9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3"/>
      <c r="H834" s="89"/>
      <c r="I834" s="9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3"/>
      <c r="H835" s="89"/>
      <c r="I835" s="9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3"/>
      <c r="H836" s="89"/>
      <c r="I836" s="9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3"/>
      <c r="H837" s="89"/>
      <c r="I837" s="9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3"/>
      <c r="H838" s="89"/>
      <c r="I838" s="9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3"/>
      <c r="H839" s="89"/>
      <c r="I839" s="9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3"/>
      <c r="H840" s="89"/>
      <c r="I840" s="9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3"/>
      <c r="H841" s="89"/>
      <c r="I841" s="9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3"/>
      <c r="H842" s="89"/>
      <c r="I842" s="9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3"/>
      <c r="H843" s="89"/>
      <c r="I843" s="9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3"/>
      <c r="H844" s="89"/>
      <c r="I844" s="9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3"/>
      <c r="H845" s="89"/>
      <c r="I845" s="9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3"/>
      <c r="H846" s="89"/>
      <c r="I846" s="9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3"/>
      <c r="H847" s="89"/>
      <c r="I847" s="9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3"/>
      <c r="H848" s="89"/>
      <c r="I848" s="9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3"/>
      <c r="H849" s="89"/>
      <c r="I849" s="9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3"/>
      <c r="H850" s="89"/>
      <c r="I850" s="9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3"/>
      <c r="H851" s="89"/>
      <c r="I851" s="9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3"/>
      <c r="H852" s="89"/>
      <c r="I852" s="9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3"/>
      <c r="H853" s="89"/>
      <c r="I853" s="9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3"/>
      <c r="H854" s="89"/>
      <c r="I854" s="9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3"/>
      <c r="H855" s="89"/>
      <c r="I855" s="9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3"/>
      <c r="H856" s="89"/>
      <c r="I856" s="9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3"/>
      <c r="H857" s="89"/>
      <c r="I857" s="9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3"/>
      <c r="H858" s="89"/>
      <c r="I858" s="9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3"/>
      <c r="H859" s="89"/>
      <c r="I859" s="9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3"/>
      <c r="H860" s="89"/>
      <c r="I860" s="9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3"/>
      <c r="H861" s="89"/>
      <c r="I861" s="9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3"/>
      <c r="H862" s="89"/>
      <c r="I862" s="9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3"/>
      <c r="H863" s="89"/>
      <c r="I863" s="9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3"/>
      <c r="H864" s="89"/>
      <c r="I864" s="9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3"/>
      <c r="H865" s="89"/>
      <c r="I865" s="9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3"/>
      <c r="H866" s="89"/>
      <c r="I866" s="9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3"/>
      <c r="H867" s="89"/>
      <c r="I867" s="9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3"/>
      <c r="H868" s="89"/>
      <c r="I868" s="9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3"/>
      <c r="H869" s="89"/>
      <c r="I869" s="9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3"/>
      <c r="H870" s="89"/>
      <c r="I870" s="9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3"/>
      <c r="H871" s="89"/>
      <c r="I871" s="9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3"/>
      <c r="H872" s="89"/>
      <c r="I872" s="9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3"/>
      <c r="H873" s="89"/>
      <c r="I873" s="9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3"/>
      <c r="H874" s="89"/>
      <c r="I874" s="9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3"/>
      <c r="H875" s="89"/>
      <c r="I875" s="9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3"/>
      <c r="H876" s="89"/>
      <c r="I876" s="9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3"/>
      <c r="H877" s="89"/>
      <c r="I877" s="9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3"/>
      <c r="H878" s="89"/>
      <c r="I878" s="9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3"/>
      <c r="H879" s="89"/>
      <c r="I879" s="9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3"/>
      <c r="H880" s="89"/>
      <c r="I880" s="9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3"/>
      <c r="H881" s="89"/>
      <c r="I881" s="9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3"/>
      <c r="H882" s="89"/>
      <c r="I882" s="9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3"/>
      <c r="H883" s="89"/>
      <c r="I883" s="9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3"/>
      <c r="H884" s="89"/>
      <c r="I884" s="9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3"/>
      <c r="H885" s="89"/>
      <c r="I885" s="9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3"/>
      <c r="H886" s="89"/>
      <c r="I886" s="9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3"/>
      <c r="H887" s="89"/>
      <c r="I887" s="9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3"/>
      <c r="H888" s="89"/>
      <c r="I888" s="9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3"/>
      <c r="H889" s="89"/>
      <c r="I889" s="9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3"/>
      <c r="H890" s="89"/>
      <c r="I890" s="9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3"/>
      <c r="H891" s="89"/>
      <c r="I891" s="9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3"/>
      <c r="H892" s="89"/>
      <c r="I892" s="9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3"/>
      <c r="H893" s="89"/>
      <c r="I893" s="9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3"/>
      <c r="H894" s="89"/>
      <c r="I894" s="9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3"/>
      <c r="H895" s="89"/>
      <c r="I895" s="9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3"/>
      <c r="H896" s="89"/>
      <c r="I896" s="9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3"/>
      <c r="H897" s="89"/>
      <c r="I897" s="9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3"/>
      <c r="H898" s="89"/>
      <c r="I898" s="9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3"/>
      <c r="H899" s="89"/>
      <c r="I899" s="9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3"/>
      <c r="H900" s="89"/>
      <c r="I900" s="9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3"/>
      <c r="H901" s="89"/>
      <c r="I901" s="9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3"/>
      <c r="H902" s="89"/>
      <c r="I902" s="9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3"/>
      <c r="H903" s="89"/>
      <c r="I903" s="9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3"/>
      <c r="H904" s="89"/>
      <c r="I904" s="9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3"/>
      <c r="H905" s="89"/>
      <c r="I905" s="9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3"/>
      <c r="H906" s="89"/>
      <c r="I906" s="9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3"/>
      <c r="H907" s="89"/>
      <c r="I907" s="9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3"/>
      <c r="H908" s="89"/>
      <c r="I908" s="9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3"/>
      <c r="H909" s="89"/>
      <c r="I909" s="9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3"/>
      <c r="H910" s="89"/>
      <c r="I910" s="9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3"/>
      <c r="H911" s="89"/>
      <c r="I911" s="9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3"/>
      <c r="H912" s="89"/>
      <c r="I912" s="9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3"/>
      <c r="H913" s="89"/>
      <c r="I913" s="9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3"/>
      <c r="H914" s="89"/>
      <c r="I914" s="9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3"/>
      <c r="H915" s="89"/>
      <c r="I915" s="9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3"/>
      <c r="H916" s="89"/>
      <c r="I916" s="9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3"/>
      <c r="H917" s="89"/>
      <c r="I917" s="9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3"/>
      <c r="H918" s="89"/>
      <c r="I918" s="9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3"/>
      <c r="H919" s="89"/>
      <c r="I919" s="9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3"/>
      <c r="H920" s="89"/>
      <c r="I920" s="9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3"/>
      <c r="H921" s="89"/>
      <c r="I921" s="9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3"/>
      <c r="H922" s="89"/>
      <c r="I922" s="9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3"/>
      <c r="H923" s="89"/>
      <c r="I923" s="9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3"/>
      <c r="H924" s="89"/>
      <c r="I924" s="9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3"/>
      <c r="H925" s="89"/>
      <c r="I925" s="9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3"/>
      <c r="H926" s="89"/>
      <c r="I926" s="9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3"/>
      <c r="H927" s="89"/>
      <c r="I927" s="9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3"/>
      <c r="H928" s="89"/>
      <c r="I928" s="9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3"/>
      <c r="H929" s="89"/>
      <c r="I929" s="9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3"/>
      <c r="H930" s="89"/>
      <c r="I930" s="9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3"/>
      <c r="H931" s="89"/>
      <c r="I931" s="9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3"/>
      <c r="H932" s="89"/>
      <c r="I932" s="9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3"/>
      <c r="H933" s="89"/>
      <c r="I933" s="9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3"/>
      <c r="H934" s="89"/>
      <c r="I934" s="9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3"/>
      <c r="H935" s="89"/>
      <c r="I935" s="9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3"/>
      <c r="H936" s="89"/>
      <c r="I936" s="9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3"/>
      <c r="H937" s="89"/>
      <c r="I937" s="9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3"/>
      <c r="H938" s="89"/>
      <c r="I938" s="9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3"/>
      <c r="H939" s="89"/>
      <c r="I939" s="9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3"/>
      <c r="H940" s="89"/>
      <c r="I940" s="9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3"/>
      <c r="H941" s="89"/>
      <c r="I941" s="9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3"/>
      <c r="H942" s="89"/>
      <c r="I942" s="9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3"/>
      <c r="H943" s="89"/>
      <c r="I943" s="9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3"/>
      <c r="H944" s="89"/>
      <c r="I944" s="9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3"/>
      <c r="H945" s="89"/>
      <c r="I945" s="9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3"/>
      <c r="H946" s="89"/>
      <c r="I946" s="9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3"/>
      <c r="H947" s="89"/>
      <c r="I947" s="9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3"/>
      <c r="H948" s="89"/>
      <c r="I948" s="9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3"/>
      <c r="H949" s="89"/>
      <c r="I949" s="9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3"/>
      <c r="H950" s="89"/>
      <c r="I950" s="9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3"/>
      <c r="H951" s="89"/>
      <c r="I951" s="9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3"/>
      <c r="H952" s="89"/>
      <c r="I952" s="9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3"/>
      <c r="H953" s="89"/>
      <c r="I953" s="9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3"/>
      <c r="H954" s="89"/>
      <c r="I954" s="9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3"/>
      <c r="H955" s="89"/>
      <c r="I955" s="9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3"/>
      <c r="H956" s="89"/>
      <c r="I956" s="9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3"/>
      <c r="H957" s="89"/>
      <c r="I957" s="9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3"/>
      <c r="H958" s="89"/>
      <c r="I958" s="9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3"/>
      <c r="H959" s="89"/>
      <c r="I959" s="9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3"/>
      <c r="H960" s="89"/>
      <c r="I960" s="9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3"/>
      <c r="H961" s="89"/>
      <c r="I961" s="9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3"/>
      <c r="H962" s="89"/>
      <c r="I962" s="9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3"/>
      <c r="H963" s="89"/>
      <c r="I963" s="9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3"/>
      <c r="H964" s="89"/>
      <c r="I964" s="9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3"/>
      <c r="H965" s="89"/>
      <c r="I965" s="9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3"/>
      <c r="H966" s="89"/>
      <c r="I966" s="9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3"/>
      <c r="H967" s="89"/>
      <c r="I967" s="9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3"/>
      <c r="H968" s="89"/>
      <c r="I968" s="9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3"/>
      <c r="H969" s="89"/>
      <c r="I969" s="9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3"/>
      <c r="H970" s="89"/>
      <c r="I970" s="9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3"/>
      <c r="H971" s="89"/>
      <c r="I971" s="9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3"/>
      <c r="H972" s="89"/>
      <c r="I972" s="9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3"/>
      <c r="H973" s="89"/>
      <c r="I973" s="9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3"/>
      <c r="H974" s="89"/>
      <c r="I974" s="9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3"/>
      <c r="H975" s="89"/>
      <c r="I975" s="9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3"/>
      <c r="H976" s="89"/>
      <c r="I976" s="9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3"/>
      <c r="H977" s="89"/>
      <c r="I977" s="9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3"/>
      <c r="H978" s="89"/>
      <c r="I978" s="9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3"/>
      <c r="H979" s="89"/>
      <c r="I979" s="9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3"/>
      <c r="H980" s="89"/>
      <c r="I980" s="9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3"/>
      <c r="H981" s="89"/>
      <c r="I981" s="9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3"/>
      <c r="H982" s="89"/>
      <c r="I982" s="9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3"/>
      <c r="H983" s="89"/>
      <c r="I983" s="9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3"/>
      <c r="H984" s="89"/>
      <c r="I984" s="9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3"/>
      <c r="H985" s="89"/>
      <c r="I985" s="9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3"/>
      <c r="H986" s="89"/>
      <c r="I986" s="9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3"/>
      <c r="H987" s="89"/>
      <c r="I987" s="9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3"/>
      <c r="H988" s="89"/>
      <c r="I988" s="9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3"/>
      <c r="H989" s="89"/>
      <c r="I989" s="9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3"/>
      <c r="H990" s="89"/>
      <c r="I990" s="9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3"/>
      <c r="H991" s="89"/>
      <c r="I991" s="9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3"/>
      <c r="H992" s="89"/>
      <c r="I992" s="9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3"/>
      <c r="H993" s="89"/>
      <c r="I993" s="9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3"/>
      <c r="H994" s="89"/>
      <c r="I994" s="9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3"/>
      <c r="H995" s="89"/>
      <c r="I995" s="9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3"/>
      <c r="H996" s="89"/>
      <c r="I996" s="9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3"/>
      <c r="H997" s="89"/>
      <c r="I997" s="9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3"/>
      <c r="H998" s="89"/>
      <c r="I998" s="9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3"/>
      <c r="H999" s="89"/>
      <c r="I999" s="9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3"/>
      <c r="H1000" s="89"/>
      <c r="I1000" s="9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3"/>
      <c r="H1001" s="89"/>
      <c r="I1001" s="9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3"/>
      <c r="H1002" s="89"/>
      <c r="I1002" s="9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3"/>
      <c r="H1003" s="89"/>
      <c r="I1003" s="9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3"/>
      <c r="H1004" s="89"/>
      <c r="I1004" s="9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3"/>
      <c r="H1005" s="89"/>
      <c r="I1005" s="9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3"/>
      <c r="H1006" s="89"/>
      <c r="I1006" s="9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3"/>
      <c r="H1007" s="89"/>
      <c r="I1007" s="9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3"/>
      <c r="H1008" s="89"/>
      <c r="I1008" s="9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3"/>
      <c r="H1009" s="89"/>
      <c r="I1009" s="9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3"/>
      <c r="H1010" s="89"/>
      <c r="I1010" s="9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3"/>
      <c r="H1011" s="89"/>
      <c r="I1011" s="9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3"/>
      <c r="H1012" s="89"/>
      <c r="I1012" s="9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3"/>
      <c r="H1013" s="89"/>
      <c r="I1013" s="9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3"/>
      <c r="H1014" s="89"/>
      <c r="I1014" s="9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3"/>
      <c r="H1015" s="89"/>
      <c r="I1015" s="9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3"/>
      <c r="H1016" s="89"/>
      <c r="I1016" s="9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3"/>
      <c r="H1017" s="89"/>
      <c r="I1017" s="9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3"/>
      <c r="H1018" s="89"/>
      <c r="I1018" s="9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3"/>
      <c r="H1019" s="89"/>
      <c r="I1019" s="9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3"/>
      <c r="H1020" s="89"/>
      <c r="I1020" s="9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3"/>
      <c r="H1021" s="89"/>
      <c r="I1021" s="9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3"/>
      <c r="H1022" s="89"/>
      <c r="I1022" s="9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3"/>
      <c r="H1023" s="89"/>
      <c r="I1023" s="9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3"/>
      <c r="H1024" s="89"/>
      <c r="I1024" s="9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3"/>
      <c r="H1025" s="89"/>
      <c r="I1025" s="9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3"/>
      <c r="H1026" s="89"/>
      <c r="I1026" s="9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3"/>
      <c r="H1027" s="89"/>
      <c r="I1027" s="9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3"/>
      <c r="H1028" s="89"/>
      <c r="I1028" s="9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3"/>
      <c r="H1029" s="89"/>
      <c r="I1029" s="9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3"/>
      <c r="H1030" s="89"/>
      <c r="I1030" s="9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3"/>
      <c r="H1031" s="89"/>
      <c r="I1031" s="9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3"/>
      <c r="H1032" s="89"/>
      <c r="I1032" s="9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3"/>
      <c r="H1033" s="89"/>
      <c r="I1033" s="9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3"/>
      <c r="H1034" s="89"/>
      <c r="I1034" s="9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3"/>
      <c r="H1035" s="89"/>
      <c r="I1035" s="9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3"/>
      <c r="H1036" s="89"/>
      <c r="I1036" s="9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3"/>
      <c r="H1037" s="89"/>
      <c r="I1037" s="9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3"/>
      <c r="H1038" s="89"/>
      <c r="I1038" s="9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3"/>
      <c r="H1039" s="89"/>
      <c r="I1039" s="9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3"/>
      <c r="H1040" s="89"/>
      <c r="I1040" s="9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3"/>
      <c r="H1041" s="89"/>
      <c r="I1041" s="9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3"/>
      <c r="H1042" s="89"/>
      <c r="I1042" s="9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3"/>
      <c r="H1043" s="89"/>
      <c r="I1043" s="9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3"/>
      <c r="H1044" s="89"/>
      <c r="I1044" s="9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3"/>
      <c r="H1045" s="89"/>
      <c r="I1045" s="9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3"/>
      <c r="H1046" s="89"/>
      <c r="I1046" s="9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3"/>
      <c r="H1047" s="89"/>
      <c r="I1047" s="9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3"/>
      <c r="H1048" s="89"/>
      <c r="I1048" s="9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3"/>
      <c r="H1049" s="89"/>
      <c r="I1049" s="9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3"/>
      <c r="H1050" s="89"/>
      <c r="I1050" s="9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3"/>
      <c r="H1051" s="89"/>
      <c r="I1051" s="9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3"/>
      <c r="H1052" s="89"/>
      <c r="I1052" s="9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3"/>
      <c r="H1053" s="89"/>
      <c r="I1053" s="9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3"/>
      <c r="H1054" s="89"/>
      <c r="I1054" s="9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3"/>
      <c r="H1055" s="89"/>
      <c r="I1055" s="9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3"/>
      <c r="H1056" s="89"/>
      <c r="I1056" s="9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3"/>
      <c r="H1057" s="89"/>
      <c r="I1057" s="9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3"/>
      <c r="H1058" s="89"/>
      <c r="I1058" s="9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3"/>
      <c r="H1059" s="89"/>
      <c r="I1059" s="9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3"/>
      <c r="H1060" s="89"/>
      <c r="I1060" s="9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3"/>
      <c r="H1061" s="89"/>
      <c r="I1061" s="9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3"/>
      <c r="H1062" s="89"/>
      <c r="I1062" s="9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3"/>
      <c r="H1063" s="89"/>
      <c r="I1063" s="9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3"/>
      <c r="H1064" s="89"/>
      <c r="I1064" s="9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3"/>
      <c r="H1065" s="89"/>
      <c r="I1065" s="9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3"/>
      <c r="H1066" s="89"/>
      <c r="I1066" s="9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3"/>
      <c r="H1067" s="89"/>
      <c r="I1067" s="9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3"/>
      <c r="H1068" s="89"/>
      <c r="I1068" s="9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3"/>
      <c r="H1069" s="89"/>
      <c r="I1069" s="9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3"/>
      <c r="H1070" s="89"/>
      <c r="I1070" s="9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3"/>
      <c r="H1071" s="89"/>
      <c r="I1071" s="9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3"/>
      <c r="H1072" s="89"/>
      <c r="I1072" s="9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3"/>
      <c r="H1073" s="89"/>
      <c r="I1073" s="9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3"/>
      <c r="H1074" s="89"/>
      <c r="I1074" s="9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3"/>
      <c r="H1075" s="89"/>
      <c r="I1075" s="9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3"/>
      <c r="H1076" s="89"/>
      <c r="I1076" s="9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3"/>
      <c r="H1077" s="89"/>
      <c r="I1077" s="9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3"/>
      <c r="H1078" s="89"/>
      <c r="I1078" s="9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3"/>
      <c r="H1079" s="89"/>
      <c r="I1079" s="9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3"/>
      <c r="H1080" s="89"/>
      <c r="I1080" s="9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3"/>
      <c r="H1081" s="89"/>
      <c r="I1081" s="9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3"/>
      <c r="H1082" s="89"/>
      <c r="I1082" s="9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3"/>
      <c r="H1083" s="89"/>
      <c r="I1083" s="9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3"/>
      <c r="H1084" s="89"/>
      <c r="I1084" s="9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3"/>
      <c r="H1085" s="89"/>
      <c r="I1085" s="9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3"/>
      <c r="H1086" s="89"/>
      <c r="I1086" s="9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3"/>
      <c r="H1087" s="89"/>
      <c r="I1087" s="9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3"/>
      <c r="H1088" s="89"/>
      <c r="I1088" s="9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3"/>
      <c r="H1089" s="89"/>
      <c r="I1089" s="9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3"/>
      <c r="H1090" s="89"/>
      <c r="I1090" s="9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3"/>
      <c r="H1091" s="89"/>
      <c r="I1091" s="9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3"/>
      <c r="H1092" s="89"/>
      <c r="I1092" s="9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3"/>
      <c r="H1093" s="89"/>
      <c r="I1093" s="9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3"/>
      <c r="H1094" s="89"/>
      <c r="I1094" s="9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3"/>
      <c r="H1095" s="89"/>
      <c r="I1095" s="9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3"/>
      <c r="H1096" s="89"/>
      <c r="I1096" s="9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3"/>
      <c r="H1097" s="89"/>
      <c r="I1097" s="9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3"/>
      <c r="H1098" s="89"/>
      <c r="I1098" s="9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3"/>
      <c r="H1099" s="89"/>
      <c r="I1099" s="9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3"/>
      <c r="H1100" s="89"/>
      <c r="I1100" s="9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3"/>
      <c r="H1101" s="89"/>
      <c r="I1101" s="9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3"/>
      <c r="H1102" s="89"/>
      <c r="I1102" s="9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3"/>
      <c r="H1103" s="89"/>
      <c r="I1103" s="9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3"/>
      <c r="H1104" s="89"/>
      <c r="I1104" s="9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3"/>
      <c r="H1105" s="89"/>
      <c r="I1105" s="9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3"/>
      <c r="H1106" s="89"/>
      <c r="I1106" s="9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3"/>
      <c r="H1107" s="89"/>
      <c r="I1107" s="9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3"/>
      <c r="H1108" s="89"/>
      <c r="I1108" s="9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3"/>
      <c r="H1109" s="89"/>
      <c r="I1109" s="9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3"/>
      <c r="H1110" s="89"/>
      <c r="I1110" s="9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3"/>
      <c r="H1111" s="89"/>
      <c r="I1111" s="9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3"/>
      <c r="H1112" s="89"/>
      <c r="I1112" s="9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3"/>
      <c r="H1113" s="89"/>
      <c r="I1113" s="9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3"/>
      <c r="H1114" s="89"/>
      <c r="I1114" s="9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3"/>
      <c r="H1115" s="89"/>
      <c r="I1115" s="9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3"/>
      <c r="H1116" s="89"/>
      <c r="I1116" s="9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3"/>
      <c r="H1117" s="89"/>
      <c r="I1117" s="9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3"/>
      <c r="H1118" s="89"/>
      <c r="I1118" s="9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3"/>
      <c r="H1119" s="89"/>
      <c r="I1119" s="9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3"/>
      <c r="H1120" s="89"/>
      <c r="I1120" s="9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3"/>
      <c r="H1121" s="89"/>
      <c r="I1121" s="9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3"/>
      <c r="H1122" s="89"/>
      <c r="I1122" s="9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3"/>
      <c r="H1123" s="89"/>
      <c r="I1123" s="9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3"/>
      <c r="H1124" s="89"/>
      <c r="I1124" s="9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3"/>
      <c r="H1125" s="89"/>
      <c r="I1125" s="9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3"/>
      <c r="H1126" s="89"/>
      <c r="I1126" s="9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3"/>
      <c r="H1127" s="89"/>
      <c r="I1127" s="9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3"/>
      <c r="H1128" s="89"/>
      <c r="I1128" s="9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3"/>
      <c r="H1129" s="89"/>
      <c r="I1129" s="9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3"/>
      <c r="H1130" s="89"/>
      <c r="I1130" s="9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3"/>
      <c r="H1131" s="89"/>
      <c r="I1131" s="9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3"/>
      <c r="H1132" s="89"/>
      <c r="I1132" s="9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3"/>
      <c r="H1133" s="89"/>
      <c r="I1133" s="9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3"/>
      <c r="H1134" s="89"/>
      <c r="I1134" s="9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3"/>
      <c r="H1135" s="89"/>
      <c r="I1135" s="9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3"/>
      <c r="H1136" s="89"/>
      <c r="I1136" s="9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3"/>
      <c r="H1137" s="89"/>
      <c r="I1137" s="9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3"/>
      <c r="H1138" s="89"/>
      <c r="I1138" s="9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3"/>
      <c r="H1139" s="89"/>
      <c r="I1139" s="9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3"/>
      <c r="H1140" s="89"/>
      <c r="I1140" s="9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3"/>
      <c r="H1141" s="89"/>
      <c r="I1141" s="9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3"/>
      <c r="H1142" s="89"/>
      <c r="I1142" s="9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3"/>
      <c r="H1143" s="89"/>
      <c r="I1143" s="9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3"/>
      <c r="H1144" s="89"/>
      <c r="I1144" s="9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3"/>
      <c r="H1145" s="89"/>
      <c r="I1145" s="9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3"/>
      <c r="H1146" s="89"/>
      <c r="I1146" s="9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3"/>
      <c r="H1147" s="89"/>
      <c r="I1147" s="9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3"/>
      <c r="H1148" s="89"/>
      <c r="I1148" s="9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3"/>
      <c r="H1149" s="89"/>
      <c r="I1149" s="9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3"/>
      <c r="H1150" s="89"/>
      <c r="I1150" s="9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3"/>
      <c r="H1151" s="89"/>
      <c r="I1151" s="9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3"/>
      <c r="H1152" s="89"/>
      <c r="I1152" s="9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3"/>
      <c r="H1153" s="89"/>
      <c r="I1153" s="9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3"/>
      <c r="H1154" s="89"/>
      <c r="I1154" s="9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3"/>
      <c r="H1155" s="89"/>
      <c r="I1155" s="9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3"/>
      <c r="H1156" s="89"/>
      <c r="I1156" s="9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3"/>
      <c r="H1157" s="89"/>
      <c r="I1157" s="9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3"/>
      <c r="H1158" s="89"/>
      <c r="I1158" s="9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3"/>
      <c r="H1159" s="89"/>
      <c r="I1159" s="9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3"/>
      <c r="H1160" s="89"/>
      <c r="I1160" s="9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3"/>
      <c r="H1161" s="89"/>
      <c r="I1161" s="9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3"/>
      <c r="H1162" s="89"/>
      <c r="I1162" s="9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3"/>
      <c r="H1163" s="89"/>
      <c r="I1163" s="9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3"/>
      <c r="H1164" s="89"/>
      <c r="I1164" s="9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3"/>
      <c r="H1165" s="89"/>
      <c r="I1165" s="9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3"/>
      <c r="H1166" s="89"/>
      <c r="I1166" s="9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3"/>
      <c r="H1167" s="89"/>
      <c r="I1167" s="9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3"/>
      <c r="H1168" s="89"/>
      <c r="I1168" s="9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3"/>
      <c r="H1169" s="89"/>
      <c r="I1169" s="9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3"/>
      <c r="H1170" s="89"/>
      <c r="I1170" s="9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3"/>
      <c r="H1171" s="89"/>
      <c r="I1171" s="9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3"/>
      <c r="H1172" s="89"/>
      <c r="I1172" s="9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3"/>
      <c r="H1173" s="89"/>
      <c r="I1173" s="9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3"/>
      <c r="H1174" s="89"/>
      <c r="I1174" s="9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3"/>
      <c r="H1175" s="89"/>
      <c r="I1175" s="9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3"/>
      <c r="H1176" s="89"/>
      <c r="I1176" s="9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3"/>
      <c r="H1177" s="89"/>
      <c r="I1177" s="9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3"/>
      <c r="H1178" s="89"/>
      <c r="I1178" s="9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3"/>
      <c r="H1179" s="89"/>
      <c r="I1179" s="9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3"/>
      <c r="H1180" s="89"/>
      <c r="I1180" s="9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3"/>
      <c r="H1181" s="89"/>
      <c r="I1181" s="9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3"/>
      <c r="H1182" s="89"/>
      <c r="I1182" s="9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3"/>
      <c r="H1183" s="89"/>
      <c r="I1183" s="9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3"/>
      <c r="H1184" s="89"/>
      <c r="I1184" s="9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3"/>
      <c r="H1185" s="89"/>
      <c r="I1185" s="9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3"/>
      <c r="H1186" s="89"/>
      <c r="I1186" s="9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3"/>
      <c r="H1187" s="89"/>
      <c r="I1187" s="9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3"/>
      <c r="H1188" s="89"/>
      <c r="I1188" s="9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3"/>
      <c r="H1189" s="89"/>
      <c r="I1189" s="9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3"/>
      <c r="H1190" s="89"/>
      <c r="I1190" s="9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3"/>
      <c r="H1191" s="89"/>
      <c r="I1191" s="9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3"/>
      <c r="H1192" s="89"/>
      <c r="I1192" s="9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3"/>
      <c r="H1193" s="89"/>
      <c r="I1193" s="9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3"/>
      <c r="H1194" s="89"/>
      <c r="I1194" s="9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3"/>
      <c r="H1195" s="89"/>
      <c r="I1195" s="9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3"/>
      <c r="H1196" s="89"/>
      <c r="I1196" s="9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3"/>
      <c r="H1197" s="89"/>
      <c r="I1197" s="9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3"/>
      <c r="H1198" s="89"/>
      <c r="I1198" s="9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3"/>
      <c r="H1199" s="89"/>
      <c r="I1199" s="9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3"/>
      <c r="H1200" s="89"/>
      <c r="I1200" s="9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3"/>
      <c r="H1201" s="89"/>
      <c r="I1201" s="9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3"/>
      <c r="H1202" s="89"/>
      <c r="I1202" s="9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3"/>
      <c r="H1203" s="89"/>
      <c r="I1203" s="9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3"/>
      <c r="H1204" s="89"/>
      <c r="I1204" s="9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3"/>
      <c r="H1205" s="89"/>
      <c r="I1205" s="9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3"/>
      <c r="H1206" s="89"/>
      <c r="I1206" s="9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3"/>
      <c r="H1207" s="89"/>
      <c r="I1207" s="9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3"/>
      <c r="H1208" s="89"/>
      <c r="I1208" s="9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3"/>
      <c r="H1209" s="89"/>
      <c r="I1209" s="9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3"/>
      <c r="H1210" s="89"/>
      <c r="I1210" s="9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3"/>
      <c r="H1211" s="89"/>
      <c r="I1211" s="9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3"/>
      <c r="H1212" s="89"/>
      <c r="I1212" s="9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3"/>
      <c r="H1213" s="89"/>
      <c r="I1213" s="9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3"/>
      <c r="H1214" s="89"/>
      <c r="I1214" s="9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3"/>
      <c r="H1215" s="89"/>
      <c r="I1215" s="9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3"/>
      <c r="H1216" s="89"/>
      <c r="I1216" s="9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3"/>
      <c r="H1217" s="89"/>
      <c r="I1217" s="9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3"/>
      <c r="H1218" s="89"/>
      <c r="I1218" s="9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3"/>
      <c r="H1219" s="89"/>
      <c r="I1219" s="9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3"/>
      <c r="H1220" s="89"/>
      <c r="I1220" s="9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3"/>
      <c r="H1221" s="89"/>
      <c r="I1221" s="9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3"/>
      <c r="H1222" s="89"/>
      <c r="I1222" s="9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3"/>
      <c r="H1223" s="89"/>
      <c r="I1223" s="9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3"/>
      <c r="H1224" s="89"/>
      <c r="I1224" s="9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3"/>
      <c r="H1225" s="89"/>
      <c r="I1225" s="9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3"/>
      <c r="H1226" s="89"/>
      <c r="I1226" s="9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3"/>
      <c r="H1227" s="89"/>
      <c r="I1227" s="9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3"/>
      <c r="H1228" s="89"/>
      <c r="I1228" s="9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3"/>
      <c r="H1229" s="89"/>
      <c r="I1229" s="9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3"/>
      <c r="H1230" s="89"/>
      <c r="I1230" s="9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3"/>
      <c r="H1231" s="89"/>
      <c r="I1231" s="9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3"/>
      <c r="H1232" s="89"/>
      <c r="I1232" s="9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3"/>
      <c r="H1233" s="89"/>
      <c r="I1233" s="9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3"/>
      <c r="H1234" s="89"/>
      <c r="I1234" s="9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3"/>
      <c r="H1235" s="89"/>
      <c r="I1235" s="9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3"/>
      <c r="H1236" s="89"/>
      <c r="I1236" s="9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3"/>
      <c r="H1237" s="89"/>
      <c r="I1237" s="9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3"/>
      <c r="H1238" s="89"/>
      <c r="I1238" s="9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3"/>
      <c r="H1239" s="89"/>
      <c r="I1239" s="9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3"/>
      <c r="H1240" s="89"/>
      <c r="I1240" s="9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3"/>
      <c r="H1241" s="89"/>
      <c r="I1241" s="9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3"/>
      <c r="H1242" s="89"/>
      <c r="I1242" s="9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3"/>
      <c r="H1243" s="89"/>
      <c r="I1243" s="9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3"/>
      <c r="H1244" s="89"/>
      <c r="I1244" s="9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3"/>
      <c r="H1245" s="89"/>
      <c r="I1245" s="9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3"/>
      <c r="H1246" s="89"/>
      <c r="I1246" s="9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3"/>
      <c r="H1247" s="89"/>
      <c r="I1247" s="9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3"/>
      <c r="H1248" s="89"/>
      <c r="I1248" s="9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3"/>
      <c r="H1249" s="89"/>
      <c r="I1249" s="9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3"/>
      <c r="H1250" s="89"/>
      <c r="I1250" s="9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3"/>
      <c r="H1251" s="89"/>
      <c r="I1251" s="9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3"/>
      <c r="H1252" s="89"/>
      <c r="I1252" s="9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3"/>
      <c r="H1253" s="89"/>
      <c r="I1253" s="9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3"/>
      <c r="H1254" s="89"/>
      <c r="I1254" s="9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3"/>
      <c r="H1255" s="89"/>
      <c r="I1255" s="9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3"/>
      <c r="H1256" s="89"/>
      <c r="I1256" s="9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3"/>
      <c r="H1257" s="89"/>
      <c r="I1257" s="9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3"/>
      <c r="H1258" s="89"/>
      <c r="I1258" s="9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3"/>
      <c r="H1259" s="89"/>
      <c r="I1259" s="9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3"/>
      <c r="H1260" s="89"/>
      <c r="I1260" s="9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3"/>
      <c r="H1261" s="89"/>
      <c r="I1261" s="9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3"/>
      <c r="H1262" s="89"/>
      <c r="I1262" s="9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3"/>
      <c r="H1263" s="89"/>
      <c r="I1263" s="9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3"/>
      <c r="H1264" s="89"/>
      <c r="I1264" s="9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3"/>
      <c r="H1265" s="89"/>
      <c r="I1265" s="9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3"/>
      <c r="H1266" s="89"/>
      <c r="I1266" s="9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3"/>
      <c r="H1267" s="89"/>
      <c r="I1267" s="9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3"/>
      <c r="H1268" s="89"/>
      <c r="I1268" s="9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3"/>
      <c r="H1269" s="89"/>
      <c r="I1269" s="9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3"/>
      <c r="H1270" s="89"/>
      <c r="I1270" s="9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3"/>
      <c r="H1271" s="89"/>
      <c r="I1271" s="9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3"/>
      <c r="H1272" s="89"/>
      <c r="I1272" s="9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3"/>
      <c r="H1273" s="89"/>
      <c r="I1273" s="9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3"/>
      <c r="H1274" s="89"/>
      <c r="I1274" s="9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3"/>
      <c r="H1275" s="89"/>
      <c r="I1275" s="9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3"/>
      <c r="H1276" s="89"/>
      <c r="I1276" s="9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3"/>
      <c r="H1277" s="89"/>
      <c r="I1277" s="9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3"/>
      <c r="H1278" s="89"/>
      <c r="I1278" s="9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3"/>
      <c r="H1279" s="89"/>
      <c r="I1279" s="9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3"/>
      <c r="H1280" s="89"/>
      <c r="I1280" s="9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3"/>
      <c r="H1281" s="89"/>
      <c r="I1281" s="9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3"/>
      <c r="H1282" s="89"/>
      <c r="I1282" s="9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3"/>
      <c r="H1283" s="89"/>
      <c r="I1283" s="9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3"/>
      <c r="H1284" s="89"/>
      <c r="I1284" s="9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3"/>
      <c r="H1285" s="89"/>
      <c r="I1285" s="9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3"/>
      <c r="H1286" s="89"/>
      <c r="I1286" s="9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3"/>
      <c r="H1287" s="89"/>
      <c r="I1287" s="9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3"/>
      <c r="H1288" s="89"/>
      <c r="I1288" s="9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3"/>
      <c r="H1289" s="89"/>
      <c r="I1289" s="9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3"/>
      <c r="H1290" s="89"/>
      <c r="I1290" s="9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3"/>
      <c r="H1291" s="89"/>
      <c r="I1291" s="9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3"/>
      <c r="H1292" s="89"/>
      <c r="I1292" s="9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3"/>
      <c r="H1293" s="89"/>
      <c r="I1293" s="9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3"/>
      <c r="H1294" s="89"/>
      <c r="I1294" s="9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3"/>
      <c r="H1295" s="89"/>
      <c r="I1295" s="9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3"/>
      <c r="H1296" s="89"/>
      <c r="I1296" s="9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3"/>
      <c r="H1297" s="89"/>
      <c r="I1297" s="9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3"/>
      <c r="H1298" s="89"/>
      <c r="I1298" s="9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3"/>
      <c r="H1299" s="89"/>
      <c r="I1299" s="9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3"/>
      <c r="H1300" s="89"/>
      <c r="I1300" s="9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3"/>
      <c r="H1301" s="89"/>
      <c r="I1301" s="9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3"/>
      <c r="H1302" s="89"/>
      <c r="I1302" s="9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3"/>
      <c r="H1303" s="89"/>
      <c r="I1303" s="9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3"/>
      <c r="H1304" s="89"/>
      <c r="I1304" s="9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3"/>
      <c r="H1305" s="89"/>
      <c r="I1305" s="9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3"/>
      <c r="H1306" s="89"/>
      <c r="I1306" s="9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3"/>
      <c r="H1307" s="89"/>
      <c r="I1307" s="9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3"/>
      <c r="H1308" s="89"/>
      <c r="I1308" s="9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3"/>
      <c r="H1309" s="89"/>
      <c r="I1309" s="9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3"/>
      <c r="H1310" s="89"/>
      <c r="I1310" s="9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3"/>
      <c r="H1311" s="89"/>
      <c r="I1311" s="9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3"/>
      <c r="H1312" s="89"/>
      <c r="I1312" s="9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3"/>
      <c r="H1313" s="89"/>
      <c r="I1313" s="9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3"/>
      <c r="H1314" s="89"/>
      <c r="I1314" s="9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3"/>
      <c r="H1315" s="89"/>
      <c r="I1315" s="9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3"/>
      <c r="H1316" s="89"/>
      <c r="I1316" s="9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3"/>
      <c r="H1317" s="89"/>
      <c r="I1317" s="9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3"/>
      <c r="H1318" s="89"/>
      <c r="I1318" s="9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3"/>
      <c r="H1319" s="89"/>
      <c r="I1319" s="9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3"/>
      <c r="H1320" s="89"/>
      <c r="I1320" s="9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3"/>
      <c r="H1321" s="89"/>
      <c r="I1321" s="9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3"/>
      <c r="H1322" s="89"/>
      <c r="I1322" s="9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3"/>
      <c r="H1323" s="89"/>
      <c r="I1323" s="9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3"/>
      <c r="H1324" s="89"/>
      <c r="I1324" s="9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3"/>
      <c r="H1325" s="89"/>
      <c r="I1325" s="9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3"/>
      <c r="H1326" s="89"/>
      <c r="I1326" s="9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3"/>
      <c r="H1327" s="89"/>
      <c r="I1327" s="9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3"/>
      <c r="H1328" s="89"/>
      <c r="I1328" s="9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3"/>
      <c r="H1329" s="89"/>
      <c r="I1329" s="9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3"/>
      <c r="H1330" s="89"/>
      <c r="I1330" s="9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3"/>
      <c r="H1331" s="89"/>
      <c r="I1331" s="9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3"/>
      <c r="H1332" s="89"/>
      <c r="I1332" s="9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3"/>
      <c r="H1333" s="89"/>
      <c r="I1333" s="9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3"/>
      <c r="H1334" s="89"/>
      <c r="I1334" s="9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3"/>
      <c r="H1335" s="89"/>
      <c r="I1335" s="9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3"/>
      <c r="H1336" s="89"/>
      <c r="I1336" s="9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3"/>
      <c r="H1337" s="89"/>
      <c r="I1337" s="9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3"/>
      <c r="H1338" s="89"/>
      <c r="I1338" s="9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3"/>
      <c r="H1339" s="89"/>
      <c r="I1339" s="9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3"/>
      <c r="H1340" s="89"/>
      <c r="I1340" s="9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3"/>
      <c r="H1341" s="89"/>
      <c r="I1341" s="9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3"/>
      <c r="H1342" s="89"/>
      <c r="I1342" s="9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3"/>
      <c r="H1343" s="89"/>
      <c r="I1343" s="9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3"/>
      <c r="H1344" s="89"/>
      <c r="I1344" s="9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3"/>
      <c r="H1345" s="89"/>
      <c r="I1345" s="9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3"/>
      <c r="H1346" s="89"/>
      <c r="I1346" s="9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3"/>
      <c r="H1347" s="89"/>
      <c r="I1347" s="9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3"/>
      <c r="H1348" s="89"/>
      <c r="I1348" s="9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3"/>
      <c r="H1349" s="89"/>
      <c r="I1349" s="9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3"/>
      <c r="H1350" s="89"/>
      <c r="I1350" s="9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3"/>
      <c r="H1351" s="89"/>
      <c r="I1351" s="9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3"/>
      <c r="H1352" s="89"/>
      <c r="I1352" s="9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3"/>
      <c r="H1353" s="89"/>
      <c r="I1353" s="9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3"/>
      <c r="H1354" s="89"/>
      <c r="I1354" s="9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3"/>
      <c r="H1355" s="89"/>
      <c r="I1355" s="9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3"/>
      <c r="H1356" s="89"/>
      <c r="I1356" s="9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3"/>
      <c r="H1357" s="89"/>
      <c r="I1357" s="9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3"/>
      <c r="H1358" s="89"/>
      <c r="I1358" s="9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3"/>
      <c r="H1359" s="89"/>
      <c r="I1359" s="9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3"/>
      <c r="H1360" s="89"/>
      <c r="I1360" s="9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3"/>
      <c r="H1361" s="89"/>
      <c r="I1361" s="9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3"/>
      <c r="H1362" s="89"/>
      <c r="I1362" s="9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3"/>
      <c r="H1363" s="89"/>
      <c r="I1363" s="9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3"/>
      <c r="H1364" s="89"/>
      <c r="I1364" s="9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3"/>
      <c r="H1365" s="89"/>
      <c r="I1365" s="9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3"/>
      <c r="H1366" s="89"/>
      <c r="I1366" s="9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3"/>
      <c r="H1367" s="89"/>
      <c r="I1367" s="9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3"/>
      <c r="H1368" s="89"/>
      <c r="I1368" s="9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3"/>
      <c r="H1369" s="89"/>
      <c r="I1369" s="9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3"/>
      <c r="H1370" s="89"/>
      <c r="I1370" s="9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3"/>
      <c r="H1371" s="89"/>
      <c r="I1371" s="9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3"/>
      <c r="H1372" s="89"/>
      <c r="I1372" s="9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3"/>
      <c r="H1373" s="89"/>
      <c r="I1373" s="9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3"/>
      <c r="H1374" s="89"/>
      <c r="I1374" s="9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3"/>
      <c r="H1375" s="89"/>
      <c r="I1375" s="9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3"/>
      <c r="H1376" s="89"/>
      <c r="I1376" s="9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3"/>
      <c r="H1377" s="89"/>
      <c r="I1377" s="9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3"/>
      <c r="H1378" s="89"/>
      <c r="I1378" s="9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3"/>
      <c r="H1379" s="89"/>
      <c r="I1379" s="9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3"/>
      <c r="H1380" s="89"/>
      <c r="I1380" s="9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3"/>
      <c r="H1381" s="89"/>
      <c r="I1381" s="9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3"/>
      <c r="H1382" s="89"/>
      <c r="I1382" s="9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3"/>
      <c r="H1383" s="89"/>
      <c r="I1383" s="9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3"/>
      <c r="H1384" s="89"/>
      <c r="I1384" s="9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3"/>
      <c r="H1385" s="89"/>
      <c r="I1385" s="9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3"/>
      <c r="H1386" s="89"/>
      <c r="I1386" s="9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3"/>
      <c r="H1387" s="89"/>
      <c r="I1387" s="9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3"/>
      <c r="H1388" s="89"/>
      <c r="I1388" s="9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3"/>
      <c r="H1389" s="89"/>
      <c r="I1389" s="9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3"/>
      <c r="H1390" s="89"/>
      <c r="I1390" s="9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3"/>
      <c r="H1391" s="89"/>
      <c r="I1391" s="9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3"/>
      <c r="H1392" s="89"/>
      <c r="I1392" s="9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3"/>
      <c r="H1393" s="89"/>
      <c r="I1393" s="9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3"/>
      <c r="H1394" s="89"/>
      <c r="I1394" s="9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3"/>
      <c r="H1395" s="89"/>
      <c r="I1395" s="9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3"/>
      <c r="H1396" s="89"/>
      <c r="I1396" s="9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3"/>
      <c r="H1397" s="89"/>
      <c r="I1397" s="9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3"/>
      <c r="H1398" s="89"/>
      <c r="I1398" s="9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3"/>
      <c r="H1399" s="89"/>
      <c r="I1399" s="9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3"/>
      <c r="H1400" s="89"/>
      <c r="I1400" s="9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3"/>
      <c r="H1401" s="89"/>
      <c r="I1401" s="9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3"/>
      <c r="H1402" s="89"/>
      <c r="I1402" s="9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3"/>
      <c r="H1403" s="89"/>
      <c r="I1403" s="9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3"/>
      <c r="H1404" s="89"/>
      <c r="I1404" s="9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3"/>
      <c r="H1405" s="89"/>
      <c r="I1405" s="9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3"/>
      <c r="H1406" s="89"/>
      <c r="I1406" s="9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3"/>
      <c r="H1407" s="89"/>
      <c r="I1407" s="9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3"/>
      <c r="H1408" s="89"/>
      <c r="I1408" s="9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3"/>
      <c r="H1409" s="89"/>
      <c r="I1409" s="9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3"/>
      <c r="H1410" s="89"/>
      <c r="I1410" s="9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3"/>
      <c r="H1411" s="89"/>
      <c r="I1411" s="9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3"/>
      <c r="H1412" s="89"/>
      <c r="I1412" s="9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3"/>
      <c r="H1413" s="89"/>
      <c r="I1413" s="9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3"/>
      <c r="H1414" s="89"/>
      <c r="I1414" s="9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3"/>
      <c r="H1415" s="89"/>
      <c r="I1415" s="9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3"/>
      <c r="H1416" s="89"/>
      <c r="I1416" s="9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3"/>
      <c r="H1417" s="89"/>
      <c r="I1417" s="9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3"/>
      <c r="H1418" s="89"/>
      <c r="I1418" s="9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3"/>
      <c r="H1419" s="89"/>
      <c r="I1419" s="9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3"/>
      <c r="H1420" s="89"/>
      <c r="I1420" s="9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3"/>
      <c r="H1421" s="89"/>
      <c r="I1421" s="9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3"/>
      <c r="H1422" s="89"/>
      <c r="I1422" s="9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3"/>
      <c r="H1423" s="89"/>
      <c r="I1423" s="9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3"/>
      <c r="H1424" s="89"/>
      <c r="I1424" s="9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3"/>
      <c r="H1425" s="89"/>
      <c r="I1425" s="9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3"/>
      <c r="H1426" s="89"/>
      <c r="I1426" s="9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3"/>
      <c r="H1427" s="89"/>
      <c r="I1427" s="9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3"/>
      <c r="H1428" s="89"/>
      <c r="I1428" s="9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3"/>
      <c r="H1429" s="89"/>
      <c r="I1429" s="9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3"/>
      <c r="H1430" s="89"/>
      <c r="I1430" s="9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3"/>
      <c r="H1431" s="89"/>
      <c r="I1431" s="9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3"/>
      <c r="H1432" s="89"/>
      <c r="I1432" s="9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3"/>
      <c r="H1433" s="89"/>
      <c r="I1433" s="9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3"/>
      <c r="H1434" s="89"/>
      <c r="I1434" s="9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3"/>
      <c r="H1435" s="89"/>
      <c r="I1435" s="9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3"/>
      <c r="H1436" s="89"/>
      <c r="I1436" s="9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3"/>
      <c r="H1437" s="89"/>
      <c r="I1437" s="9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3"/>
      <c r="H1438" s="89"/>
      <c r="I1438" s="9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3"/>
      <c r="H1439" s="89"/>
      <c r="I1439" s="9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3"/>
      <c r="H1440" s="89"/>
      <c r="I1440" s="9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3"/>
      <c r="H1441" s="89"/>
      <c r="I1441" s="9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3"/>
      <c r="H1442" s="89"/>
      <c r="I1442" s="9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3"/>
      <c r="H1443" s="89"/>
      <c r="I1443" s="9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3"/>
      <c r="H1444" s="89"/>
      <c r="I1444" s="9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3"/>
      <c r="H1445" s="89"/>
      <c r="I1445" s="9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3"/>
      <c r="H1446" s="89"/>
      <c r="I1446" s="9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3"/>
      <c r="H1447" s="89"/>
      <c r="I1447" s="9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3"/>
      <c r="H1448" s="89"/>
      <c r="I1448" s="9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3"/>
      <c r="H1449" s="89"/>
      <c r="I1449" s="9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3"/>
      <c r="H1450" s="89"/>
      <c r="I1450" s="9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3"/>
      <c r="H1451" s="89"/>
      <c r="I1451" s="9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3"/>
      <c r="H1452" s="89"/>
      <c r="I1452" s="9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3"/>
      <c r="H1453" s="89"/>
      <c r="I1453" s="9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3"/>
      <c r="H1454" s="89"/>
      <c r="I1454" s="9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3"/>
      <c r="H1455" s="89"/>
      <c r="I1455" s="9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3"/>
      <c r="H1456" s="89"/>
      <c r="I1456" s="9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3"/>
      <c r="H1457" s="89"/>
      <c r="I1457" s="9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3"/>
      <c r="H1458" s="89"/>
      <c r="I1458" s="9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3"/>
      <c r="H1459" s="89"/>
      <c r="I1459" s="9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3"/>
      <c r="H1460" s="89"/>
      <c r="I1460" s="9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3"/>
      <c r="H1461" s="89"/>
      <c r="I1461" s="9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3"/>
      <c r="H1462" s="89"/>
      <c r="I1462" s="9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3"/>
      <c r="H1463" s="89"/>
      <c r="I1463" s="9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3"/>
      <c r="H1464" s="89"/>
      <c r="I1464" s="9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3"/>
      <c r="H1465" s="89"/>
      <c r="I1465" s="9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3"/>
      <c r="H1466" s="89"/>
      <c r="I1466" s="9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3"/>
      <c r="H1467" s="89"/>
      <c r="I1467" s="9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3"/>
      <c r="H1468" s="89"/>
      <c r="I1468" s="9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3"/>
      <c r="H1469" s="89"/>
      <c r="I1469" s="9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3"/>
      <c r="H1470" s="89"/>
      <c r="I1470" s="9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3"/>
      <c r="H1471" s="89"/>
      <c r="I1471" s="9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3"/>
      <c r="H1472" s="89"/>
      <c r="I1472" s="9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3"/>
      <c r="H1473" s="89"/>
      <c r="I1473" s="9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3"/>
      <c r="H1474" s="89"/>
      <c r="I1474" s="9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3"/>
      <c r="H1475" s="89"/>
      <c r="I1475" s="9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3"/>
      <c r="H1476" s="89"/>
      <c r="I1476" s="9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3"/>
      <c r="H1477" s="89"/>
      <c r="I1477" s="9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3"/>
      <c r="H1478" s="89"/>
      <c r="I1478" s="9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3"/>
      <c r="H1479" s="89"/>
      <c r="I1479" s="9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3"/>
      <c r="H1480" s="89"/>
      <c r="I1480" s="9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3"/>
      <c r="H1481" s="89"/>
      <c r="I1481" s="9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3"/>
      <c r="H1482" s="89"/>
      <c r="I1482" s="9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3"/>
      <c r="H1483" s="89"/>
      <c r="I1483" s="9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3"/>
      <c r="H1484" s="89"/>
      <c r="I1484" s="9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3"/>
      <c r="H1485" s="89"/>
      <c r="I1485" s="9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3"/>
      <c r="H1486" s="89"/>
      <c r="I1486" s="9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3"/>
      <c r="H1487" s="89"/>
      <c r="I1487" s="9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3"/>
      <c r="H1488" s="89"/>
      <c r="I1488" s="9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3"/>
      <c r="H1489" s="89"/>
      <c r="I1489" s="9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3"/>
      <c r="H1490" s="89"/>
      <c r="I1490" s="9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3"/>
      <c r="H1491" s="89"/>
      <c r="I1491" s="9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3"/>
      <c r="H1492" s="89"/>
      <c r="I1492" s="9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3"/>
      <c r="H1493" s="89"/>
      <c r="I1493" s="9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3"/>
      <c r="H1494" s="89"/>
      <c r="I1494" s="9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3"/>
      <c r="H1495" s="89"/>
      <c r="I1495" s="9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3"/>
      <c r="H1496" s="89"/>
      <c r="I1496" s="9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3"/>
      <c r="H1497" s="89"/>
      <c r="I1497" s="9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3"/>
      <c r="H1498" s="89"/>
      <c r="I1498" s="9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3"/>
      <c r="H1499" s="89"/>
      <c r="I1499" s="9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3"/>
      <c r="H1500" s="89"/>
      <c r="I1500" s="9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3"/>
      <c r="H1501" s="89"/>
      <c r="I1501" s="9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3"/>
      <c r="H1502" s="89"/>
      <c r="I1502" s="9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3"/>
      <c r="H1503" s="89"/>
      <c r="I1503" s="9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3"/>
      <c r="H1504" s="89"/>
      <c r="I1504" s="9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3"/>
      <c r="H1505" s="89"/>
      <c r="I1505" s="9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3"/>
      <c r="H1506" s="89"/>
      <c r="I1506" s="9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3"/>
      <c r="H1507" s="89"/>
      <c r="I1507" s="9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3"/>
      <c r="H1508" s="89"/>
      <c r="I1508" s="9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3"/>
      <c r="H1509" s="89"/>
      <c r="I1509" s="9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3"/>
      <c r="H1510" s="89"/>
      <c r="I1510" s="9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3"/>
      <c r="H1511" s="89"/>
      <c r="I1511" s="9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3"/>
      <c r="H1512" s="89"/>
      <c r="I1512" s="9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3"/>
      <c r="H1513" s="89"/>
      <c r="I1513" s="9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3"/>
      <c r="H1514" s="89"/>
      <c r="I1514" s="9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3"/>
      <c r="H1515" s="89"/>
      <c r="I1515" s="9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3"/>
      <c r="H1516" s="89"/>
      <c r="I1516" s="9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3"/>
      <c r="H1517" s="89"/>
      <c r="I1517" s="9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3"/>
      <c r="H1518" s="89"/>
      <c r="I1518" s="9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3"/>
      <c r="H1519" s="89"/>
      <c r="I1519" s="9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3"/>
      <c r="H1520" s="89"/>
      <c r="I1520" s="9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3"/>
      <c r="H1521" s="89"/>
      <c r="I1521" s="9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3"/>
      <c r="H1522" s="89"/>
      <c r="I1522" s="9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3"/>
      <c r="H1523" s="89"/>
      <c r="I1523" s="9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3"/>
      <c r="H1524" s="89"/>
      <c r="I1524" s="9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3"/>
      <c r="H1525" s="89"/>
      <c r="I1525" s="9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3"/>
      <c r="H1526" s="89"/>
      <c r="I1526" s="9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3"/>
      <c r="H1527" s="89"/>
      <c r="I1527" s="9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3"/>
      <c r="H1528" s="89"/>
      <c r="I1528" s="9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3"/>
      <c r="H1529" s="89"/>
      <c r="I1529" s="9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3"/>
      <c r="H1530" s="89"/>
      <c r="I1530" s="9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3"/>
      <c r="H1531" s="89"/>
      <c r="I1531" s="9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3"/>
      <c r="H1532" s="89"/>
      <c r="I1532" s="9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3"/>
      <c r="H1533" s="89"/>
      <c r="I1533" s="9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3"/>
      <c r="H1534" s="89"/>
      <c r="I1534" s="9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3"/>
      <c r="H1535" s="89"/>
      <c r="I1535" s="9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3"/>
      <c r="H1536" s="89"/>
      <c r="I1536" s="9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3"/>
      <c r="H1537" s="89"/>
      <c r="I1537" s="9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3"/>
      <c r="H1538" s="89"/>
      <c r="I1538" s="9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3"/>
      <c r="H1539" s="89"/>
      <c r="I1539" s="9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3"/>
      <c r="H1540" s="89"/>
      <c r="I1540" s="9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3"/>
      <c r="H1541" s="89"/>
      <c r="I1541" s="9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3"/>
      <c r="H1542" s="89"/>
      <c r="I1542" s="9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3"/>
      <c r="H1543" s="89"/>
      <c r="I1543" s="9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3"/>
      <c r="H1544" s="89"/>
      <c r="I1544" s="9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3"/>
      <c r="H1545" s="89"/>
      <c r="I1545" s="9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3"/>
      <c r="H1546" s="89"/>
      <c r="I1546" s="9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3"/>
      <c r="H1547" s="89"/>
      <c r="I1547" s="9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3"/>
      <c r="H1548" s="89"/>
      <c r="I1548" s="9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3"/>
      <c r="H1549" s="89"/>
      <c r="I1549" s="9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3"/>
      <c r="H1550" s="89"/>
      <c r="I1550" s="9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3"/>
      <c r="H1551" s="89"/>
      <c r="I1551" s="9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3"/>
      <c r="H1552" s="89"/>
      <c r="I1552" s="9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3"/>
      <c r="H1553" s="89"/>
      <c r="I1553" s="9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3"/>
      <c r="H1554" s="89"/>
      <c r="I1554" s="9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3"/>
      <c r="H1555" s="89"/>
      <c r="I1555" s="9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3"/>
      <c r="H1556" s="89"/>
      <c r="I1556" s="9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3"/>
      <c r="H1557" s="89"/>
      <c r="I1557" s="9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3"/>
      <c r="H1558" s="89"/>
      <c r="I1558" s="9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3"/>
      <c r="H1559" s="89"/>
      <c r="I1559" s="9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3"/>
      <c r="H1560" s="89"/>
      <c r="I1560" s="9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3"/>
      <c r="H1561" s="89"/>
      <c r="I1561" s="9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3"/>
      <c r="H1562" s="89"/>
      <c r="I1562" s="9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3"/>
      <c r="H1563" s="89"/>
      <c r="I1563" s="9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3"/>
      <c r="H1564" s="89"/>
      <c r="I1564" s="9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3"/>
      <c r="H1565" s="89"/>
      <c r="I1565" s="9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3"/>
      <c r="H1566" s="89"/>
      <c r="I1566" s="9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3"/>
      <c r="H1567" s="89"/>
      <c r="I1567" s="9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3"/>
      <c r="H1568" s="89"/>
      <c r="I1568" s="9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3"/>
      <c r="H1569" s="89"/>
      <c r="I1569" s="9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3"/>
      <c r="H1570" s="89"/>
      <c r="I1570" s="9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3"/>
      <c r="H1571" s="89"/>
      <c r="I1571" s="9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3"/>
      <c r="H1572" s="89"/>
      <c r="I1572" s="9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3"/>
      <c r="H1573" s="89"/>
      <c r="I1573" s="9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3"/>
      <c r="H1574" s="89"/>
      <c r="I1574" s="9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3"/>
      <c r="H1575" s="89"/>
      <c r="I1575" s="9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3"/>
      <c r="H1576" s="89"/>
      <c r="I1576" s="9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3"/>
      <c r="H1577" s="89"/>
      <c r="I1577" s="9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3"/>
      <c r="H1578" s="89"/>
      <c r="I1578" s="9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3"/>
      <c r="H1579" s="89"/>
      <c r="I1579" s="9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3"/>
      <c r="H1580" s="89"/>
      <c r="I1580" s="9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3"/>
      <c r="H1581" s="89"/>
      <c r="I1581" s="9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3"/>
      <c r="H1582" s="89"/>
      <c r="I1582" s="9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3"/>
      <c r="H1583" s="89"/>
      <c r="I1583" s="9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3"/>
      <c r="H1584" s="89"/>
      <c r="I1584" s="9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3"/>
      <c r="H1585" s="89"/>
      <c r="I1585" s="9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3"/>
      <c r="H1586" s="89"/>
      <c r="I1586" s="9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3"/>
      <c r="H1587" s="89"/>
      <c r="I1587" s="9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3"/>
      <c r="H1588" s="89"/>
      <c r="I1588" s="9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3"/>
      <c r="H1589" s="89"/>
      <c r="I1589" s="9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3"/>
      <c r="H1590" s="89"/>
      <c r="I1590" s="9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3"/>
      <c r="H1591" s="89"/>
      <c r="I1591" s="9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3"/>
      <c r="H1592" s="89"/>
      <c r="I1592" s="9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3"/>
      <c r="H1593" s="89"/>
      <c r="I1593" s="9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3"/>
      <c r="H1594" s="89"/>
      <c r="I1594" s="9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3"/>
      <c r="H1595" s="89"/>
      <c r="I1595" s="9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3"/>
      <c r="H1596" s="89"/>
      <c r="I1596" s="9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3"/>
      <c r="H1597" s="89"/>
      <c r="I1597" s="9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3"/>
      <c r="H1598" s="89"/>
      <c r="I1598" s="9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3"/>
      <c r="H1599" s="89"/>
      <c r="I1599" s="9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3"/>
      <c r="H1600" s="89"/>
      <c r="I1600" s="9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3"/>
      <c r="H1601" s="89"/>
      <c r="I1601" s="9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3"/>
      <c r="H1602" s="89"/>
      <c r="I1602" s="9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3"/>
      <c r="H1603" s="89"/>
      <c r="I1603" s="9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3"/>
      <c r="H1604" s="89"/>
      <c r="I1604" s="9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3"/>
      <c r="H1605" s="89"/>
      <c r="I1605" s="9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3"/>
      <c r="H1606" s="89"/>
      <c r="I1606" s="9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3"/>
      <c r="H1607" s="89"/>
      <c r="I1607" s="9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3"/>
      <c r="H1608" s="89"/>
      <c r="I1608" s="9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3"/>
      <c r="H1609" s="89"/>
      <c r="I1609" s="9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3"/>
      <c r="H1610" s="89"/>
      <c r="I1610" s="9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3"/>
      <c r="H1611" s="89"/>
      <c r="I1611" s="9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3"/>
      <c r="H1612" s="89"/>
      <c r="I1612" s="9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3"/>
      <c r="H1613" s="89"/>
      <c r="I1613" s="9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3"/>
      <c r="H1614" s="89"/>
      <c r="I1614" s="9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3"/>
      <c r="H1615" s="89"/>
      <c r="I1615" s="9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3"/>
      <c r="H1616" s="89"/>
      <c r="I1616" s="9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3"/>
      <c r="H1617" s="89"/>
      <c r="I1617" s="9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3"/>
      <c r="H1618" s="89"/>
      <c r="I1618" s="9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3"/>
      <c r="H1619" s="89"/>
      <c r="I1619" s="9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3"/>
      <c r="H1620" s="89"/>
      <c r="I1620" s="9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3"/>
      <c r="H1621" s="89"/>
      <c r="I1621" s="9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3"/>
      <c r="H1622" s="89"/>
      <c r="I1622" s="9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3"/>
      <c r="H1623" s="89"/>
      <c r="I1623" s="9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3"/>
      <c r="H1624" s="89"/>
      <c r="I1624" s="9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3"/>
      <c r="H1625" s="89"/>
      <c r="I1625" s="9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3"/>
      <c r="H1626" s="89"/>
      <c r="I1626" s="9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3"/>
      <c r="H1627" s="89"/>
      <c r="I1627" s="9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3"/>
      <c r="H1628" s="89"/>
      <c r="I1628" s="9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3"/>
      <c r="H1629" s="89"/>
      <c r="I1629" s="9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3"/>
      <c r="H1630" s="89"/>
      <c r="I1630" s="9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3"/>
      <c r="H1631" s="89"/>
      <c r="I1631" s="9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3"/>
      <c r="H1632" s="89"/>
      <c r="I1632" s="9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3"/>
      <c r="H1633" s="89"/>
      <c r="I1633" s="9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3"/>
      <c r="H1634" s="89"/>
      <c r="I1634" s="9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3"/>
      <c r="H1635" s="89"/>
      <c r="I1635" s="9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3"/>
      <c r="H1636" s="89"/>
      <c r="I1636" s="9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3"/>
      <c r="H1637" s="89"/>
      <c r="I1637" s="9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3"/>
      <c r="H1638" s="89"/>
      <c r="I1638" s="9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3"/>
      <c r="H1639" s="89"/>
      <c r="I1639" s="9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3"/>
      <c r="H1640" s="89"/>
      <c r="I1640" s="9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3"/>
      <c r="H1641" s="89"/>
      <c r="I1641" s="9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3"/>
      <c r="H1642" s="89"/>
      <c r="I1642" s="9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3"/>
      <c r="H1643" s="89"/>
      <c r="I1643" s="9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3"/>
      <c r="H1644" s="89"/>
      <c r="I1644" s="9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3"/>
      <c r="H1645" s="89"/>
      <c r="I1645" s="9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3"/>
      <c r="H1646" s="89"/>
      <c r="I1646" s="9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3"/>
      <c r="H1647" s="89"/>
      <c r="I1647" s="9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3"/>
      <c r="H1648" s="89"/>
      <c r="I1648" s="9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3"/>
      <c r="H1649" s="89"/>
      <c r="I1649" s="9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3"/>
      <c r="H1650" s="89"/>
      <c r="I1650" s="9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3"/>
      <c r="H1651" s="89"/>
      <c r="I1651" s="9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3"/>
      <c r="H1652" s="89"/>
      <c r="I1652" s="9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3"/>
      <c r="H1653" s="89"/>
      <c r="I1653" s="9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3"/>
      <c r="H1654" s="89"/>
      <c r="I1654" s="9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3"/>
      <c r="H1655" s="89"/>
      <c r="I1655" s="9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3"/>
      <c r="H1656" s="89"/>
      <c r="I1656" s="9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3"/>
      <c r="H1657" s="89"/>
      <c r="I1657" s="9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3"/>
      <c r="H1658" s="89"/>
      <c r="I1658" s="9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3"/>
      <c r="H1659" s="89"/>
      <c r="I1659" s="9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3"/>
      <c r="H1660" s="89"/>
      <c r="I1660" s="9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3"/>
      <c r="H1661" s="89"/>
      <c r="I1661" s="9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3"/>
      <c r="H1662" s="89"/>
      <c r="I1662" s="9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3"/>
      <c r="H1663" s="89"/>
      <c r="I1663" s="9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3"/>
      <c r="H1664" s="89"/>
      <c r="I1664" s="9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3"/>
      <c r="H1665" s="89"/>
      <c r="I1665" s="9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3"/>
      <c r="H1666" s="89"/>
      <c r="I1666" s="9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3"/>
      <c r="H1667" s="89"/>
      <c r="I1667" s="9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3"/>
      <c r="H1668" s="89"/>
      <c r="I1668" s="9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3"/>
      <c r="H1669" s="89"/>
      <c r="I1669" s="9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3"/>
      <c r="H1670" s="89"/>
      <c r="I1670" s="9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3"/>
      <c r="H1671" s="89"/>
      <c r="I1671" s="9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3"/>
      <c r="H1672" s="89"/>
      <c r="I1672" s="9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3"/>
      <c r="H1673" s="89"/>
      <c r="I1673" s="9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3"/>
      <c r="H1674" s="89"/>
      <c r="I1674" s="9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3"/>
      <c r="H1675" s="89"/>
      <c r="I1675" s="9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3"/>
      <c r="H1676" s="89"/>
      <c r="I1676" s="9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3"/>
      <c r="H1677" s="89"/>
      <c r="I1677" s="9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3"/>
      <c r="H1678" s="89"/>
      <c r="I1678" s="9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3"/>
      <c r="H1679" s="89"/>
      <c r="I1679" s="9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3"/>
      <c r="H1680" s="89"/>
      <c r="I1680" s="9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3"/>
      <c r="H1681" s="89"/>
      <c r="I1681" s="9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3"/>
      <c r="H1682" s="89"/>
      <c r="I1682" s="9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3"/>
      <c r="H1683" s="89"/>
      <c r="I1683" s="9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3"/>
      <c r="H1684" s="89"/>
      <c r="I1684" s="9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3"/>
      <c r="H1685" s="89"/>
      <c r="I1685" s="9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3"/>
      <c r="H1686" s="89"/>
      <c r="I1686" s="9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3"/>
      <c r="H1687" s="89"/>
      <c r="I1687" s="9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3"/>
      <c r="H1688" s="89"/>
      <c r="I1688" s="9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3"/>
      <c r="H1689" s="89"/>
      <c r="I1689" s="9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3"/>
      <c r="H1690" s="89"/>
      <c r="I1690" s="9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3"/>
      <c r="H1691" s="89"/>
      <c r="I1691" s="9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3"/>
      <c r="H1692" s="89"/>
      <c r="I1692" s="9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3"/>
      <c r="H1693" s="89"/>
      <c r="I1693" s="9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3"/>
      <c r="H1694" s="89"/>
      <c r="I1694" s="9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3"/>
      <c r="H1695" s="89"/>
      <c r="I1695" s="9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3"/>
      <c r="H1696" s="89"/>
      <c r="I1696" s="9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3"/>
      <c r="H1697" s="89"/>
      <c r="I1697" s="9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3"/>
      <c r="H1698" s="89"/>
      <c r="I1698" s="9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3"/>
      <c r="H1699" s="89"/>
      <c r="I1699" s="9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3"/>
      <c r="H1700" s="89"/>
      <c r="I1700" s="9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3"/>
      <c r="H1701" s="89"/>
      <c r="I1701" s="9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3"/>
      <c r="H1702" s="89"/>
      <c r="I1702" s="9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3"/>
      <c r="H1703" s="89"/>
      <c r="I1703" s="9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3"/>
      <c r="H1704" s="89"/>
      <c r="I1704" s="9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3"/>
      <c r="H1705" s="89"/>
      <c r="I1705" s="9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3"/>
      <c r="H1706" s="89"/>
      <c r="I1706" s="9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3"/>
      <c r="H1707" s="89"/>
      <c r="I1707" s="9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3"/>
      <c r="H1708" s="89"/>
      <c r="I1708" s="9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3"/>
      <c r="H1709" s="89"/>
      <c r="I1709" s="9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3"/>
      <c r="H1710" s="89"/>
      <c r="I1710" s="9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3"/>
      <c r="H1711" s="89"/>
      <c r="I1711" s="9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3"/>
      <c r="H1712" s="89"/>
      <c r="I1712" s="9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3"/>
      <c r="H1713" s="89"/>
      <c r="I1713" s="9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3"/>
      <c r="H1714" s="89"/>
      <c r="I1714" s="9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3"/>
      <c r="H1715" s="89"/>
      <c r="I1715" s="9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3"/>
      <c r="H1716" s="89"/>
      <c r="I1716" s="9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3"/>
      <c r="H1717" s="89"/>
      <c r="I1717" s="9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3"/>
      <c r="H1718" s="89"/>
      <c r="I1718" s="9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3"/>
      <c r="H1719" s="89"/>
      <c r="I1719" s="9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3"/>
      <c r="H1720" s="89"/>
      <c r="I1720" s="9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3"/>
      <c r="H1721" s="89"/>
      <c r="I1721" s="9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3"/>
      <c r="H1722" s="89"/>
      <c r="I1722" s="9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3"/>
      <c r="H1723" s="89"/>
      <c r="I1723" s="9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3"/>
      <c r="H1724" s="89"/>
      <c r="I1724" s="9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3"/>
      <c r="H1725" s="89"/>
      <c r="I1725" s="9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3"/>
      <c r="H1726" s="89"/>
      <c r="I1726" s="9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3"/>
      <c r="H1727" s="89"/>
      <c r="I1727" s="9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3"/>
      <c r="H1728" s="89"/>
      <c r="I1728" s="9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3"/>
      <c r="H1729" s="89"/>
      <c r="I1729" s="9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3"/>
      <c r="H1730" s="89"/>
      <c r="I1730" s="9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3"/>
      <c r="H1731" s="89"/>
      <c r="I1731" s="9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3"/>
      <c r="H1732" s="89"/>
      <c r="I1732" s="9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3"/>
      <c r="H1733" s="89"/>
      <c r="I1733" s="9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3"/>
      <c r="H1734" s="89"/>
      <c r="I1734" s="9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3"/>
      <c r="H1735" s="89"/>
      <c r="I1735" s="9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3"/>
      <c r="H1736" s="89"/>
      <c r="I1736" s="9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3"/>
      <c r="H1737" s="89"/>
      <c r="I1737" s="9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3"/>
      <c r="H1738" s="89"/>
      <c r="I1738" s="9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3"/>
      <c r="H1739" s="89"/>
      <c r="I1739" s="9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3"/>
      <c r="H1740" s="89"/>
      <c r="I1740" s="9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3"/>
      <c r="H1741" s="89"/>
      <c r="I1741" s="9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3"/>
      <c r="H1742" s="89"/>
      <c r="I1742" s="9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3"/>
      <c r="H1743" s="89"/>
      <c r="I1743" s="9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3"/>
      <c r="H1744" s="89"/>
      <c r="I1744" s="9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3"/>
      <c r="H1745" s="89"/>
      <c r="I1745" s="9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3"/>
      <c r="H1746" s="89"/>
      <c r="I1746" s="9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3"/>
      <c r="H1747" s="89"/>
      <c r="I1747" s="9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3"/>
      <c r="H1748" s="89"/>
      <c r="I1748" s="9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3"/>
      <c r="H1749" s="89"/>
      <c r="I1749" s="9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3"/>
      <c r="H1750" s="89"/>
      <c r="I1750" s="9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3"/>
      <c r="H1751" s="89"/>
      <c r="I1751" s="9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3"/>
      <c r="H1752" s="89"/>
      <c r="I1752" s="9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3"/>
      <c r="H1753" s="89"/>
      <c r="I1753" s="9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3"/>
      <c r="H1754" s="89"/>
      <c r="I1754" s="9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3"/>
      <c r="H1755" s="89"/>
      <c r="I1755" s="9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3"/>
      <c r="H1756" s="89"/>
      <c r="I1756" s="9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3"/>
      <c r="H1757" s="89"/>
      <c r="I1757" s="9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3"/>
      <c r="H1758" s="89"/>
      <c r="I1758" s="9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3"/>
      <c r="H1759" s="89"/>
      <c r="I1759" s="9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3"/>
      <c r="H1760" s="89"/>
      <c r="I1760" s="9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3"/>
      <c r="H1761" s="89"/>
      <c r="I1761" s="9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3"/>
      <c r="H1762" s="89"/>
      <c r="I1762" s="9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3"/>
      <c r="H1763" s="89"/>
      <c r="I1763" s="9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3"/>
      <c r="H1764" s="89"/>
      <c r="I1764" s="9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3"/>
      <c r="H1765" s="89"/>
      <c r="I1765" s="9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3"/>
      <c r="H1766" s="89"/>
      <c r="I1766" s="9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3"/>
      <c r="H1767" s="89"/>
      <c r="I1767" s="9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3"/>
      <c r="H1768" s="89"/>
      <c r="I1768" s="9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3"/>
      <c r="H1769" s="89"/>
      <c r="I1769" s="9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3"/>
      <c r="H1770" s="89"/>
      <c r="I1770" s="9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3"/>
      <c r="H1771" s="89"/>
      <c r="I1771" s="9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3"/>
      <c r="H1772" s="89"/>
      <c r="I1772" s="9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3"/>
      <c r="H1773" s="89"/>
      <c r="I1773" s="9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3"/>
      <c r="H1774" s="89"/>
      <c r="I1774" s="9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3"/>
      <c r="H1775" s="89"/>
      <c r="I1775" s="9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3"/>
      <c r="H1776" s="89"/>
      <c r="I1776" s="9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3"/>
      <c r="H1777" s="89"/>
      <c r="I1777" s="9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3"/>
      <c r="H1778" s="89"/>
      <c r="I1778" s="9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3"/>
      <c r="H1779" s="89"/>
      <c r="I1779" s="9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3"/>
      <c r="H1780" s="89"/>
      <c r="I1780" s="9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3"/>
      <c r="H1781" s="89"/>
      <c r="I1781" s="9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3"/>
      <c r="H1782" s="89"/>
      <c r="I1782" s="9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3"/>
      <c r="H1783" s="89"/>
      <c r="I1783" s="9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3"/>
      <c r="H1784" s="89"/>
      <c r="I1784" s="9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3"/>
      <c r="H1785" s="89"/>
      <c r="I1785" s="9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3"/>
      <c r="H1786" s="89"/>
      <c r="I1786" s="9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3"/>
      <c r="H1787" s="89"/>
      <c r="I1787" s="9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3"/>
      <c r="H1788" s="89"/>
      <c r="I1788" s="9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3"/>
      <c r="H1789" s="89"/>
      <c r="I1789" s="9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3"/>
      <c r="H1790" s="89"/>
      <c r="I1790" s="9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3"/>
      <c r="H1791" s="89"/>
      <c r="I1791" s="9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3"/>
      <c r="H1792" s="89"/>
      <c r="I1792" s="9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3"/>
      <c r="H1793" s="89"/>
      <c r="I1793" s="9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3"/>
      <c r="H1794" s="89"/>
      <c r="I1794" s="9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3"/>
      <c r="H1795" s="89"/>
      <c r="I1795" s="9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3"/>
      <c r="H1796" s="89"/>
      <c r="I1796" s="9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3"/>
      <c r="H1797" s="89"/>
      <c r="I1797" s="9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3"/>
      <c r="H1798" s="89"/>
      <c r="I1798" s="9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3"/>
      <c r="H1799" s="89"/>
      <c r="I1799" s="9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3"/>
      <c r="H1800" s="89"/>
      <c r="I1800" s="9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3"/>
      <c r="H1801" s="89"/>
      <c r="I1801" s="9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3"/>
      <c r="H1802" s="89"/>
      <c r="I1802" s="9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3"/>
      <c r="H1803" s="89"/>
      <c r="I1803" s="9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3"/>
      <c r="H1804" s="89"/>
      <c r="I1804" s="9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3"/>
      <c r="H1805" s="89"/>
      <c r="I1805" s="9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3"/>
      <c r="H1806" s="89"/>
      <c r="I1806" s="9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3"/>
      <c r="H1807" s="89"/>
      <c r="I1807" s="9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3"/>
      <c r="H1808" s="89"/>
      <c r="I1808" s="9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3"/>
      <c r="H1809" s="89"/>
      <c r="I1809" s="9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3"/>
      <c r="H1810" s="89"/>
      <c r="I1810" s="9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3"/>
      <c r="H1811" s="89"/>
      <c r="I1811" s="9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3"/>
      <c r="H1812" s="89"/>
      <c r="I1812" s="9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3"/>
      <c r="H1813" s="89"/>
      <c r="I1813" s="9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3"/>
      <c r="H1814" s="89"/>
      <c r="I1814" s="9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3"/>
      <c r="H1815" s="89"/>
      <c r="I1815" s="9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3"/>
      <c r="H1816" s="89"/>
      <c r="I1816" s="9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3"/>
      <c r="H1817" s="89"/>
      <c r="I1817" s="9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3"/>
      <c r="H1818" s="89"/>
      <c r="I1818" s="9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3"/>
      <c r="H1819" s="89"/>
      <c r="I1819" s="9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3"/>
      <c r="H1820" s="89"/>
      <c r="I1820" s="9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3"/>
      <c r="H1821" s="89"/>
      <c r="I1821" s="9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3"/>
      <c r="H1822" s="89"/>
      <c r="I1822" s="9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3"/>
      <c r="H1823" s="89"/>
      <c r="I1823" s="9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3"/>
      <c r="H1824" s="89"/>
      <c r="I1824" s="9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3"/>
      <c r="H1825" s="89"/>
      <c r="I1825" s="9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3"/>
      <c r="H1826" s="89"/>
      <c r="I1826" s="9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3"/>
      <c r="H1827" s="89"/>
      <c r="I1827" s="9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3"/>
      <c r="H1828" s="89"/>
      <c r="I1828" s="9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3"/>
      <c r="H1829" s="89"/>
      <c r="I1829" s="9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3"/>
      <c r="H1830" s="89"/>
      <c r="I1830" s="9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3"/>
      <c r="H1831" s="89"/>
      <c r="I1831" s="9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3"/>
      <c r="H1832" s="89"/>
      <c r="I1832" s="9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3"/>
      <c r="H1833" s="89"/>
      <c r="I1833" s="9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3"/>
      <c r="H1834" s="89"/>
      <c r="I1834" s="9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3"/>
      <c r="H1835" s="89"/>
      <c r="I1835" s="9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3"/>
      <c r="H1836" s="89"/>
      <c r="I1836" s="9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3"/>
      <c r="H1837" s="89"/>
      <c r="I1837" s="9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3"/>
      <c r="H1838" s="89"/>
      <c r="I1838" s="9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3"/>
      <c r="H1839" s="89"/>
      <c r="I1839" s="9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3"/>
      <c r="H1840" s="89"/>
      <c r="I1840" s="9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3"/>
      <c r="H1841" s="89"/>
      <c r="I1841" s="9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3"/>
      <c r="H1842" s="89"/>
      <c r="I1842" s="9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3"/>
      <c r="H1843" s="89"/>
      <c r="I1843" s="9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3"/>
      <c r="H1844" s="89"/>
      <c r="I1844" s="9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3"/>
      <c r="H1845" s="89"/>
      <c r="I1845" s="9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3"/>
      <c r="H1846" s="89"/>
      <c r="I1846" s="9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3"/>
      <c r="H1847" s="89"/>
      <c r="I1847" s="9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3"/>
      <c r="H1848" s="89"/>
      <c r="I1848" s="9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3"/>
      <c r="H1849" s="89"/>
      <c r="I1849" s="9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3"/>
      <c r="H1850" s="89"/>
      <c r="I1850" s="9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3"/>
      <c r="H1851" s="89"/>
      <c r="I1851" s="9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3"/>
      <c r="H1852" s="89"/>
      <c r="I1852" s="9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3"/>
      <c r="H1853" s="89"/>
      <c r="I1853" s="9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3"/>
      <c r="H1854" s="89"/>
      <c r="I1854" s="9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3"/>
      <c r="H1855" s="89"/>
      <c r="I1855" s="9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3"/>
      <c r="H1856" s="89"/>
      <c r="I1856" s="9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3"/>
      <c r="H1857" s="89"/>
      <c r="I1857" s="9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3"/>
      <c r="H1858" s="89"/>
      <c r="I1858" s="9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3"/>
      <c r="H1859" s="89"/>
      <c r="I1859" s="9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3"/>
      <c r="H1860" s="89"/>
      <c r="I1860" s="9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3"/>
      <c r="H1861" s="89"/>
      <c r="I1861" s="9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3"/>
      <c r="H1862" s="89"/>
      <c r="I1862" s="9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3"/>
      <c r="H1863" s="89"/>
      <c r="I1863" s="9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3"/>
      <c r="H1864" s="89"/>
      <c r="I1864" s="9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3"/>
      <c r="H1865" s="89"/>
      <c r="I1865" s="9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3"/>
      <c r="H1866" s="89"/>
      <c r="I1866" s="9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3"/>
      <c r="H1867" s="89"/>
      <c r="I1867" s="9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3"/>
      <c r="H1868" s="89"/>
      <c r="I1868" s="9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3"/>
      <c r="H1869" s="89"/>
      <c r="I1869" s="9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3"/>
      <c r="H1870" s="89"/>
      <c r="I1870" s="9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3"/>
      <c r="H1871" s="89"/>
      <c r="I1871" s="9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3"/>
      <c r="H1872" s="89"/>
      <c r="I1872" s="9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3"/>
      <c r="H1873" s="89"/>
      <c r="I1873" s="9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3"/>
      <c r="H1874" s="89"/>
      <c r="I1874" s="9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3"/>
      <c r="H1875" s="89"/>
      <c r="I1875" s="9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3"/>
      <c r="H1876" s="89"/>
      <c r="I1876" s="9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3"/>
      <c r="H1877" s="89"/>
      <c r="I1877" s="9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3"/>
      <c r="H1878" s="89"/>
      <c r="I1878" s="9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3"/>
      <c r="H1879" s="89"/>
      <c r="I1879" s="9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3"/>
      <c r="H1880" s="89"/>
      <c r="I1880" s="9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3"/>
      <c r="H1881" s="89"/>
      <c r="I1881" s="9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3"/>
      <c r="H1882" s="89"/>
      <c r="I1882" s="9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3"/>
      <c r="H1883" s="89"/>
      <c r="I1883" s="9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3"/>
      <c r="H1884" s="89"/>
      <c r="I1884" s="9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3"/>
      <c r="H1885" s="89"/>
      <c r="I1885" s="9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3"/>
      <c r="H1886" s="89"/>
      <c r="I1886" s="9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3"/>
      <c r="H1887" s="89"/>
      <c r="I1887" s="9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3"/>
      <c r="H1888" s="89"/>
      <c r="I1888" s="9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3"/>
      <c r="H1889" s="89"/>
      <c r="I1889" s="9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3"/>
      <c r="H1890" s="89"/>
      <c r="I1890" s="9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3"/>
      <c r="H1891" s="89"/>
      <c r="I1891" s="9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3"/>
      <c r="H1892" s="89"/>
      <c r="I1892" s="9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3"/>
      <c r="H1893" s="89"/>
      <c r="I1893" s="9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3"/>
      <c r="H1894" s="89"/>
      <c r="I1894" s="9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3"/>
      <c r="H1895" s="89"/>
      <c r="I1895" s="9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3"/>
      <c r="H1896" s="89"/>
      <c r="I1896" s="9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3"/>
      <c r="H1897" s="89"/>
      <c r="I1897" s="9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3"/>
      <c r="H1898" s="89"/>
      <c r="I1898" s="9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3"/>
      <c r="H1899" s="89"/>
      <c r="I1899" s="9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3"/>
      <c r="H1900" s="89"/>
      <c r="I1900" s="9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3"/>
      <c r="H1901" s="89"/>
      <c r="I1901" s="9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3"/>
      <c r="H1902" s="89"/>
      <c r="I1902" s="9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3"/>
      <c r="H1903" s="89"/>
      <c r="I1903" s="9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3"/>
      <c r="H1904" s="89"/>
      <c r="I1904" s="9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3"/>
      <c r="H1905" s="89"/>
      <c r="I1905" s="9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3"/>
      <c r="H1906" s="89"/>
      <c r="I1906" s="9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3"/>
      <c r="H1907" s="89"/>
      <c r="I1907" s="9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3"/>
      <c r="H1908" s="89"/>
      <c r="I1908" s="9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3"/>
      <c r="H1909" s="89"/>
      <c r="I1909" s="9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3"/>
      <c r="H1910" s="89"/>
      <c r="I1910" s="9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3"/>
      <c r="H1911" s="89"/>
      <c r="I1911" s="9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3"/>
      <c r="H1912" s="89"/>
      <c r="I1912" s="9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3"/>
      <c r="H1913" s="89"/>
      <c r="I1913" s="9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3"/>
      <c r="H1914" s="89"/>
      <c r="I1914" s="9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3"/>
      <c r="H1915" s="89"/>
      <c r="I1915" s="9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3"/>
      <c r="H1916" s="89"/>
      <c r="I1916" s="9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3"/>
      <c r="H1917" s="89"/>
      <c r="I1917" s="9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3"/>
      <c r="H1918" s="89"/>
      <c r="I1918" s="9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3"/>
      <c r="H1919" s="89"/>
      <c r="I1919" s="9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3"/>
      <c r="H1920" s="89"/>
      <c r="I1920" s="9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3"/>
      <c r="H1921" s="89"/>
      <c r="I1921" s="9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3"/>
      <c r="H1922" s="89"/>
      <c r="I1922" s="9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3"/>
      <c r="H1923" s="89"/>
      <c r="I1923" s="9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3"/>
      <c r="H1924" s="89"/>
      <c r="I1924" s="9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3"/>
      <c r="H1925" s="89"/>
      <c r="I1925" s="9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3"/>
      <c r="H1926" s="89"/>
      <c r="I1926" s="9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3"/>
      <c r="H1927" s="89"/>
      <c r="I1927" s="9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3"/>
      <c r="H1928" s="89"/>
      <c r="I1928" s="9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3"/>
      <c r="H1929" s="89"/>
      <c r="I1929" s="9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3"/>
      <c r="H1930" s="89"/>
      <c r="I1930" s="9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3"/>
      <c r="H1931" s="89"/>
      <c r="I1931" s="9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3"/>
      <c r="H1932" s="89"/>
      <c r="I1932" s="9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3"/>
      <c r="H1933" s="89"/>
      <c r="I1933" s="9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3"/>
      <c r="H1934" s="89"/>
      <c r="I1934" s="9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3"/>
      <c r="H1935" s="89"/>
      <c r="I1935" s="9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3"/>
      <c r="H1936" s="89"/>
      <c r="I1936" s="9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3"/>
      <c r="H1937" s="89"/>
      <c r="I1937" s="9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3"/>
      <c r="H1938" s="89"/>
      <c r="I1938" s="9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3"/>
      <c r="H1939" s="89"/>
      <c r="I1939" s="9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3"/>
      <c r="H1940" s="89"/>
      <c r="I1940" s="9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3"/>
      <c r="H1941" s="89"/>
      <c r="I1941" s="9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3"/>
      <c r="H1942" s="89"/>
      <c r="I1942" s="9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3"/>
      <c r="H1943" s="89"/>
      <c r="I1943" s="9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3"/>
      <c r="H1944" s="89"/>
      <c r="I1944" s="9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3"/>
      <c r="H1945" s="89"/>
      <c r="I1945" s="9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3"/>
      <c r="H1946" s="89"/>
      <c r="I1946" s="9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3"/>
      <c r="H1947" s="89"/>
      <c r="I1947" s="9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3"/>
      <c r="H1948" s="89"/>
      <c r="I1948" s="9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3"/>
      <c r="H1949" s="89"/>
      <c r="I1949" s="9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3"/>
      <c r="H1950" s="89"/>
      <c r="I1950" s="9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3"/>
      <c r="H1951" s="89"/>
      <c r="I1951" s="9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3"/>
      <c r="H1952" s="89"/>
      <c r="I1952" s="9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3"/>
      <c r="H1953" s="89"/>
      <c r="I1953" s="9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3"/>
      <c r="H1954" s="89"/>
      <c r="I1954" s="9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3"/>
      <c r="H1955" s="89"/>
      <c r="I1955" s="9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3"/>
      <c r="H1956" s="89"/>
      <c r="I1956" s="9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3"/>
      <c r="H1957" s="89"/>
      <c r="I1957" s="9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3"/>
      <c r="H1958" s="89"/>
      <c r="I1958" s="9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3"/>
      <c r="H1959" s="89"/>
      <c r="I1959" s="9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3"/>
      <c r="H1960" s="89"/>
      <c r="I1960" s="9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3"/>
      <c r="H1961" s="89"/>
      <c r="I1961" s="9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3"/>
      <c r="H1962" s="89"/>
      <c r="I1962" s="9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3"/>
      <c r="H1963" s="89"/>
      <c r="I1963" s="9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3"/>
      <c r="H1964" s="89"/>
      <c r="I1964" s="9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3"/>
      <c r="H1965" s="89"/>
      <c r="I1965" s="9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3"/>
      <c r="H1966" s="89"/>
      <c r="I1966" s="9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3"/>
      <c r="H1967" s="89"/>
      <c r="I1967" s="9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3"/>
      <c r="H1968" s="89"/>
      <c r="I1968" s="9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3"/>
      <c r="H1969" s="89"/>
      <c r="I1969" s="9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3"/>
      <c r="H1970" s="89"/>
      <c r="I1970" s="9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3"/>
      <c r="H1971" s="89"/>
      <c r="I1971" s="9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3"/>
      <c r="H1972" s="89"/>
      <c r="I1972" s="9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3"/>
      <c r="H1973" s="89"/>
      <c r="I1973" s="9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3"/>
      <c r="H1974" s="89"/>
      <c r="I1974" s="9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3"/>
      <c r="H1975" s="89"/>
      <c r="I1975" s="9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3"/>
      <c r="H1976" s="89"/>
      <c r="I1976" s="9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3"/>
      <c r="H1977" s="89"/>
      <c r="I1977" s="9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3"/>
      <c r="H1978" s="89"/>
      <c r="I1978" s="9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3"/>
      <c r="H1979" s="89"/>
      <c r="I1979" s="9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3"/>
      <c r="H1980" s="89"/>
      <c r="I1980" s="9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3"/>
      <c r="H1981" s="89"/>
      <c r="I1981" s="9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3"/>
      <c r="H1982" s="89"/>
      <c r="I1982" s="9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3"/>
      <c r="H1983" s="89"/>
      <c r="I1983" s="9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3"/>
      <c r="H1984" s="89"/>
      <c r="I1984" s="9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3"/>
      <c r="H1985" s="89"/>
      <c r="I1985" s="9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3"/>
      <c r="H1986" s="89"/>
      <c r="I1986" s="9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3"/>
      <c r="H1987" s="89"/>
      <c r="I1987" s="9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3"/>
      <c r="H1988" s="89"/>
      <c r="I1988" s="9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3"/>
      <c r="H1989" s="89"/>
      <c r="I1989" s="9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3"/>
      <c r="H1990" s="89"/>
      <c r="I1990" s="9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3"/>
      <c r="H1991" s="89"/>
      <c r="I1991" s="9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3"/>
      <c r="H1992" s="89"/>
      <c r="I1992" s="9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3"/>
      <c r="H1993" s="89"/>
      <c r="I1993" s="9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3"/>
      <c r="H1994" s="89"/>
      <c r="I1994" s="9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3"/>
      <c r="H1995" s="89"/>
      <c r="I1995" s="9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3"/>
      <c r="H1996" s="89"/>
      <c r="I1996" s="9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3"/>
      <c r="H1997" s="89"/>
      <c r="I1997" s="9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3"/>
      <c r="H1998" s="89"/>
      <c r="I1998" s="9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3"/>
      <c r="H1999" s="89"/>
      <c r="I1999" s="9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3"/>
      <c r="H2000" s="89"/>
      <c r="I2000" s="9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3"/>
      <c r="H2001" s="89"/>
      <c r="I2001" s="9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3"/>
      <c r="H2002" s="89"/>
      <c r="I2002" s="9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3"/>
      <c r="H2003" s="89"/>
      <c r="I2003" s="9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3"/>
      <c r="H2004" s="89"/>
      <c r="I2004" s="9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3"/>
      <c r="H2005" s="89"/>
      <c r="I2005" s="9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3"/>
      <c r="H2006" s="89"/>
      <c r="I2006" s="9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3"/>
      <c r="H2007" s="89"/>
      <c r="I2007" s="9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3"/>
      <c r="H2008" s="89"/>
      <c r="I2008" s="9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3"/>
      <c r="H2009" s="89"/>
      <c r="I2009" s="9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3"/>
      <c r="H2010" s="89"/>
      <c r="I2010" s="9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3"/>
      <c r="H2011" s="89"/>
      <c r="I2011" s="9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3"/>
      <c r="H2012" s="89"/>
      <c r="I2012" s="9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3"/>
      <c r="H2013" s="89"/>
      <c r="I2013" s="9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3"/>
      <c r="H2014" s="89"/>
      <c r="I2014" s="9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3"/>
      <c r="H2015" s="89"/>
      <c r="I2015" s="9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3"/>
      <c r="H2016" s="89"/>
      <c r="I2016" s="9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3"/>
      <c r="H2017" s="89"/>
      <c r="I2017" s="9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3"/>
      <c r="H2018" s="89"/>
      <c r="I2018" s="9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3"/>
      <c r="H2019" s="89"/>
      <c r="I2019" s="9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3"/>
      <c r="H2020" s="89"/>
      <c r="I2020" s="9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3"/>
      <c r="H2021" s="89"/>
      <c r="I2021" s="9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3"/>
      <c r="H2022" s="89"/>
      <c r="I2022" s="9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3"/>
      <c r="H2023" s="89"/>
      <c r="I2023" s="9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3"/>
      <c r="H2024" s="89"/>
      <c r="I2024" s="9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3"/>
      <c r="H2025" s="89"/>
      <c r="I2025" s="9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3"/>
      <c r="H2026" s="89"/>
      <c r="I2026" s="9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3"/>
      <c r="H2027" s="89"/>
      <c r="I2027" s="9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3"/>
      <c r="H2028" s="89"/>
      <c r="I2028" s="9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3"/>
      <c r="H2029" s="89"/>
      <c r="I2029" s="9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3"/>
      <c r="H2030" s="89"/>
      <c r="I2030" s="9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3"/>
      <c r="H2031" s="89"/>
      <c r="I2031" s="9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3"/>
      <c r="H2032" s="89"/>
      <c r="I2032" s="9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3"/>
      <c r="H2033" s="89"/>
      <c r="I2033" s="9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3"/>
      <c r="H2034" s="89"/>
      <c r="I2034" s="9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3"/>
      <c r="H2035" s="89"/>
      <c r="I2035" s="9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3"/>
      <c r="H2036" s="89"/>
      <c r="I2036" s="9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3"/>
      <c r="H2037" s="89"/>
      <c r="I2037" s="9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3"/>
      <c r="H2038" s="89"/>
      <c r="I2038" s="9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3"/>
      <c r="H2039" s="89"/>
      <c r="I2039" s="9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3"/>
      <c r="H2040" s="89"/>
      <c r="I2040" s="9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3"/>
      <c r="H2041" s="89"/>
      <c r="I2041" s="9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3"/>
      <c r="H2042" s="89"/>
      <c r="I2042" s="9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3"/>
      <c r="H2043" s="89"/>
      <c r="I2043" s="9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3"/>
      <c r="H2044" s="89"/>
      <c r="I2044" s="9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3"/>
      <c r="H2045" s="89"/>
      <c r="I2045" s="9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3"/>
      <c r="H2046" s="89"/>
      <c r="I2046" s="9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3"/>
      <c r="H2047" s="89"/>
      <c r="I2047" s="9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3"/>
      <c r="H2048" s="89"/>
      <c r="I2048" s="9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3"/>
      <c r="H2049" s="89"/>
      <c r="I2049" s="9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3"/>
      <c r="H2050" s="89"/>
      <c r="I2050" s="9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3"/>
      <c r="H2051" s="89"/>
      <c r="I2051" s="9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3"/>
      <c r="H2052" s="89"/>
      <c r="I2052" s="9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3"/>
      <c r="H2053" s="89"/>
      <c r="I2053" s="9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3"/>
      <c r="H2054" s="89"/>
      <c r="I2054" s="9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3"/>
      <c r="H2055" s="89"/>
      <c r="I2055" s="9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3"/>
      <c r="H2056" s="89"/>
      <c r="I2056" s="9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3"/>
      <c r="H2057" s="89"/>
      <c r="I2057" s="9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3"/>
      <c r="H2058" s="89"/>
      <c r="I2058" s="9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3"/>
      <c r="H2059" s="89"/>
      <c r="I2059" s="9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3"/>
      <c r="H2060" s="89"/>
      <c r="I2060" s="9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3"/>
      <c r="H2061" s="89"/>
      <c r="I2061" s="9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3"/>
      <c r="H2062" s="89"/>
      <c r="I2062" s="9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3"/>
      <c r="H2063" s="89"/>
      <c r="I2063" s="9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3"/>
      <c r="H2064" s="89"/>
      <c r="I2064" s="9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3"/>
      <c r="H2065" s="89"/>
      <c r="I2065" s="9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3"/>
      <c r="H2066" s="89"/>
      <c r="I2066" s="9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3"/>
      <c r="H2067" s="89"/>
      <c r="I2067" s="9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3"/>
      <c r="H2068" s="89"/>
      <c r="I2068" s="9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3"/>
      <c r="H2069" s="89"/>
      <c r="I2069" s="9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3"/>
      <c r="H2070" s="89"/>
      <c r="I2070" s="9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3"/>
      <c r="H2071" s="89"/>
      <c r="I2071" s="9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3"/>
      <c r="H2072" s="89"/>
      <c r="I2072" s="9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3"/>
      <c r="H2073" s="89"/>
      <c r="I2073" s="9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3"/>
      <c r="H2074" s="89"/>
      <c r="I2074" s="9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3"/>
      <c r="H2075" s="89"/>
      <c r="I2075" s="9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3"/>
      <c r="H2076" s="89"/>
      <c r="I2076" s="9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3"/>
      <c r="H2077" s="89"/>
      <c r="I2077" s="9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3"/>
      <c r="H2078" s="89"/>
      <c r="I2078" s="9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3"/>
      <c r="H2079" s="89"/>
      <c r="I2079" s="9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3"/>
      <c r="H2080" s="89"/>
      <c r="I2080" s="9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3"/>
      <c r="H2081" s="89"/>
      <c r="I2081" s="9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3"/>
      <c r="H2082" s="89"/>
      <c r="I2082" s="9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3"/>
      <c r="H2083" s="89"/>
      <c r="I2083" s="9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3"/>
      <c r="H2084" s="89"/>
      <c r="I2084" s="9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3"/>
      <c r="H2085" s="89"/>
      <c r="I2085" s="9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3"/>
      <c r="H2086" s="89"/>
      <c r="I2086" s="9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3"/>
      <c r="H2087" s="89"/>
      <c r="I2087" s="9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3"/>
      <c r="H2088" s="89"/>
      <c r="I2088" s="9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3"/>
      <c r="H2089" s="89"/>
      <c r="I2089" s="9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3"/>
      <c r="H2090" s="89"/>
      <c r="I2090" s="9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3"/>
      <c r="H2091" s="89"/>
      <c r="I2091" s="9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3"/>
      <c r="H2092" s="89"/>
      <c r="I2092" s="9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3"/>
      <c r="H2093" s="89"/>
      <c r="I2093" s="9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3"/>
      <c r="H2094" s="89"/>
      <c r="I2094" s="9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3"/>
      <c r="H2095" s="89"/>
      <c r="I2095" s="9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3"/>
      <c r="H2096" s="89"/>
      <c r="I2096" s="9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3"/>
      <c r="H2097" s="89"/>
      <c r="I2097" s="9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3"/>
      <c r="H2098" s="89"/>
      <c r="I2098" s="9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3"/>
      <c r="H2099" s="89"/>
      <c r="I2099" s="9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3"/>
      <c r="H2100" s="89"/>
      <c r="I2100" s="9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3"/>
      <c r="H2101" s="89"/>
      <c r="I2101" s="9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3"/>
      <c r="H2102" s="89"/>
      <c r="I2102" s="9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3"/>
      <c r="H2103" s="89"/>
      <c r="I2103" s="9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3"/>
      <c r="H2104" s="89"/>
      <c r="I2104" s="9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3"/>
      <c r="H2105" s="89"/>
      <c r="I2105" s="9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3"/>
      <c r="H2106" s="89"/>
      <c r="I2106" s="9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3"/>
      <c r="H2107" s="89"/>
      <c r="I2107" s="9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3"/>
      <c r="H2108" s="89"/>
      <c r="I2108" s="9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3"/>
      <c r="H2109" s="89"/>
      <c r="I2109" s="9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3"/>
      <c r="H2110" s="89"/>
      <c r="I2110" s="9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3"/>
      <c r="H2111" s="89"/>
      <c r="I2111" s="9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3"/>
      <c r="H2112" s="89"/>
      <c r="I2112" s="9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3"/>
      <c r="H2113" s="89"/>
      <c r="I2113" s="9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3"/>
      <c r="H2114" s="89"/>
      <c r="I2114" s="9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3"/>
      <c r="H2115" s="89"/>
      <c r="I2115" s="9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3"/>
      <c r="H2116" s="89"/>
      <c r="I2116" s="9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3"/>
      <c r="H2117" s="89"/>
      <c r="I2117" s="9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3"/>
      <c r="H2118" s="89"/>
      <c r="I2118" s="9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3"/>
      <c r="H2119" s="89"/>
      <c r="I2119" s="9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3"/>
      <c r="H2120" s="89"/>
      <c r="I2120" s="9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3"/>
      <c r="H2121" s="89"/>
      <c r="I2121" s="9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3"/>
      <c r="H2122" s="89"/>
      <c r="I2122" s="9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3"/>
      <c r="H2123" s="89"/>
      <c r="I2123" s="9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3"/>
      <c r="H2124" s="89"/>
      <c r="I2124" s="9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3"/>
      <c r="H2125" s="89"/>
      <c r="I2125" s="9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3"/>
      <c r="H2126" s="89"/>
      <c r="I2126" s="9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3"/>
      <c r="H2127" s="89"/>
      <c r="I2127" s="9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3"/>
      <c r="H2128" s="89"/>
      <c r="I2128" s="9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3"/>
      <c r="H2129" s="89"/>
      <c r="I2129" s="9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3"/>
      <c r="H2130" s="89"/>
      <c r="I2130" s="9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3"/>
      <c r="H2131" s="89"/>
      <c r="I2131" s="9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3"/>
      <c r="H2132" s="89"/>
      <c r="I2132" s="9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3"/>
      <c r="H2133" s="89"/>
      <c r="I2133" s="9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3"/>
      <c r="H2134" s="89"/>
      <c r="I2134" s="9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3"/>
      <c r="H2135" s="89"/>
      <c r="I2135" s="9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3"/>
      <c r="H2136" s="89"/>
      <c r="I2136" s="9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3"/>
      <c r="H2137" s="89"/>
      <c r="I2137" s="9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3"/>
      <c r="H2138" s="89"/>
      <c r="I2138" s="9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3"/>
      <c r="H2139" s="89"/>
      <c r="I2139" s="9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3"/>
      <c r="H2140" s="89"/>
      <c r="I2140" s="9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3"/>
      <c r="H2141" s="89"/>
      <c r="I2141" s="9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3"/>
      <c r="H2142" s="89"/>
      <c r="I2142" s="9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3"/>
      <c r="H2143" s="89"/>
      <c r="I2143" s="9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3"/>
      <c r="H2144" s="89"/>
      <c r="I2144" s="9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3"/>
      <c r="H2145" s="89"/>
      <c r="I2145" s="9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3"/>
      <c r="H2146" s="89"/>
      <c r="I2146" s="9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3"/>
      <c r="H2147" s="89"/>
      <c r="I2147" s="9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3"/>
      <c r="H2148" s="89"/>
      <c r="I2148" s="9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3"/>
      <c r="H2149" s="89"/>
      <c r="I2149" s="9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3"/>
      <c r="H2150" s="89"/>
      <c r="I2150" s="9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3"/>
      <c r="H2151" s="89"/>
      <c r="I2151" s="9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3"/>
      <c r="H2152" s="89"/>
      <c r="I2152" s="9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3"/>
      <c r="H2153" s="89"/>
      <c r="I2153" s="9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3"/>
      <c r="H2154" s="89"/>
      <c r="I2154" s="9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3"/>
      <c r="H2155" s="89"/>
      <c r="I2155" s="9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3"/>
      <c r="H2156" s="89"/>
      <c r="I2156" s="9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3"/>
      <c r="H2157" s="89"/>
      <c r="I2157" s="9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3"/>
      <c r="H2158" s="89"/>
      <c r="I2158" s="9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3"/>
      <c r="H2159" s="89"/>
      <c r="I2159" s="9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3"/>
      <c r="H2160" s="89"/>
      <c r="I2160" s="9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3"/>
      <c r="H2161" s="89"/>
      <c r="I2161" s="9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3"/>
      <c r="H2162" s="89"/>
      <c r="I2162" s="9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3"/>
      <c r="H2163" s="89"/>
      <c r="I2163" s="9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3"/>
      <c r="H2164" s="89"/>
      <c r="I2164" s="9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3"/>
      <c r="H2165" s="89"/>
      <c r="I2165" s="9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3"/>
      <c r="H2166" s="89"/>
      <c r="I2166" s="9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3"/>
      <c r="H2167" s="89"/>
      <c r="I2167" s="9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3"/>
      <c r="H2168" s="89"/>
      <c r="I2168" s="9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3"/>
      <c r="H2169" s="89"/>
      <c r="I2169" s="9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3"/>
      <c r="H2170" s="89"/>
      <c r="I2170" s="9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3"/>
      <c r="H2171" s="89"/>
      <c r="I2171" s="9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3"/>
      <c r="H2172" s="89"/>
      <c r="I2172" s="9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3"/>
      <c r="H2173" s="89"/>
      <c r="I2173" s="9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3"/>
      <c r="H2174" s="89"/>
      <c r="I2174" s="9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3"/>
      <c r="H2175" s="89"/>
      <c r="I2175" s="9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3"/>
      <c r="H2176" s="89"/>
      <c r="I2176" s="9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3"/>
      <c r="H2177" s="89"/>
      <c r="I2177" s="9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3"/>
      <c r="H2178" s="89"/>
      <c r="I2178" s="9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3"/>
      <c r="H2179" s="89"/>
      <c r="I2179" s="9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3"/>
      <c r="H2180" s="89"/>
      <c r="I2180" s="9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3"/>
      <c r="H2181" s="89"/>
      <c r="I2181" s="9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3"/>
      <c r="H2182" s="89"/>
      <c r="I2182" s="9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3"/>
      <c r="H2183" s="89"/>
      <c r="I2183" s="9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3"/>
      <c r="H2184" s="89"/>
      <c r="I2184" s="9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3"/>
      <c r="H2185" s="89"/>
      <c r="I2185" s="9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3"/>
      <c r="H2186" s="89"/>
      <c r="I2186" s="9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3"/>
      <c r="H2187" s="89"/>
      <c r="I2187" s="9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3"/>
      <c r="H2188" s="89"/>
      <c r="I2188" s="9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3"/>
      <c r="H2189" s="89"/>
      <c r="I2189" s="9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3"/>
      <c r="H2190" s="89"/>
      <c r="I2190" s="9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3"/>
      <c r="H2191" s="89"/>
      <c r="I2191" s="9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3"/>
      <c r="H2192" s="89"/>
      <c r="I2192" s="9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3"/>
      <c r="H2193" s="89"/>
      <c r="I2193" s="9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3"/>
      <c r="H2194" s="89"/>
      <c r="I2194" s="9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3"/>
      <c r="H2195" s="89"/>
      <c r="I2195" s="9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3"/>
      <c r="H2196" s="89"/>
      <c r="I2196" s="9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3"/>
      <c r="H2197" s="89"/>
      <c r="I2197" s="9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3"/>
      <c r="H2198" s="89"/>
      <c r="I2198" s="9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3"/>
      <c r="H2199" s="89"/>
      <c r="I2199" s="9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3"/>
      <c r="H2200" s="89"/>
      <c r="I2200" s="9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3"/>
      <c r="H2201" s="89"/>
      <c r="I2201" s="9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3"/>
      <c r="H2202" s="89"/>
      <c r="I2202" s="9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3"/>
      <c r="H2203" s="89"/>
      <c r="I2203" s="9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3"/>
      <c r="H2204" s="89"/>
      <c r="I2204" s="9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3"/>
      <c r="H2205" s="89"/>
      <c r="I2205" s="9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3"/>
      <c r="H2206" s="89"/>
      <c r="I2206" s="9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3"/>
      <c r="H2207" s="89"/>
      <c r="I2207" s="9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3"/>
      <c r="H2208" s="89"/>
      <c r="I2208" s="9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3"/>
      <c r="H2209" s="89"/>
      <c r="I2209" s="9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3"/>
      <c r="H2210" s="89"/>
      <c r="I2210" s="9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3"/>
      <c r="H2211" s="89"/>
      <c r="I2211" s="9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3"/>
      <c r="H2212" s="89"/>
      <c r="I2212" s="9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3"/>
      <c r="H2213" s="89"/>
      <c r="I2213" s="9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3"/>
      <c r="H2214" s="89"/>
      <c r="I2214" s="9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3"/>
      <c r="H2215" s="89"/>
      <c r="I2215" s="9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3"/>
      <c r="H2216" s="89"/>
      <c r="I2216" s="9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3"/>
      <c r="H2217" s="89"/>
      <c r="I2217" s="9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3"/>
      <c r="H2218" s="89"/>
      <c r="I2218" s="9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3"/>
      <c r="H2219" s="89"/>
      <c r="I2219" s="9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3"/>
      <c r="H2220" s="89"/>
      <c r="I2220" s="9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3"/>
      <c r="H2221" s="89"/>
      <c r="I2221" s="9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3"/>
      <c r="H2222" s="89"/>
      <c r="I2222" s="9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3"/>
      <c r="H2223" s="89"/>
      <c r="I2223" s="9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3"/>
      <c r="H2224" s="89"/>
      <c r="I2224" s="9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3"/>
      <c r="H2225" s="89"/>
      <c r="I2225" s="9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3"/>
      <c r="H2226" s="89"/>
      <c r="I2226" s="9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3"/>
      <c r="H2227" s="89"/>
      <c r="I2227" s="9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3"/>
      <c r="H2228" s="89"/>
      <c r="I2228" s="9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3"/>
      <c r="H2229" s="89"/>
      <c r="I2229" s="9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3"/>
      <c r="H2230" s="89"/>
      <c r="I2230" s="9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3"/>
      <c r="H2231" s="89"/>
      <c r="I2231" s="9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3"/>
      <c r="H2232" s="89"/>
      <c r="I2232" s="9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3"/>
      <c r="H2233" s="89"/>
      <c r="I2233" s="9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3"/>
      <c r="H2234" s="89"/>
      <c r="I2234" s="9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3"/>
      <c r="H2235" s="89"/>
      <c r="I2235" s="9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3"/>
      <c r="H2236" s="89"/>
      <c r="I2236" s="9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3"/>
      <c r="H2237" s="89"/>
      <c r="I2237" s="9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3"/>
      <c r="H2238" s="89"/>
      <c r="I2238" s="9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3"/>
      <c r="H2239" s="89"/>
      <c r="I2239" s="9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3"/>
      <c r="H2240" s="89"/>
      <c r="I2240" s="9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3"/>
      <c r="H2241" s="89"/>
      <c r="I2241" s="9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3"/>
      <c r="H2242" s="89"/>
      <c r="I2242" s="9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3"/>
      <c r="H2243" s="89"/>
      <c r="I2243" s="9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3"/>
      <c r="H2244" s="89"/>
      <c r="I2244" s="9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3"/>
      <c r="H2245" s="89"/>
      <c r="I2245" s="9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3"/>
      <c r="H2246" s="89"/>
      <c r="I2246" s="9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3"/>
      <c r="H2247" s="89"/>
      <c r="I2247" s="9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3"/>
      <c r="H2248" s="89"/>
      <c r="I2248" s="9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3"/>
      <c r="H2249" s="89"/>
      <c r="I2249" s="9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3"/>
      <c r="H2250" s="89"/>
      <c r="I2250" s="9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3"/>
      <c r="H2251" s="89"/>
      <c r="I2251" s="9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3"/>
      <c r="H2252" s="89"/>
      <c r="I2252" s="9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3"/>
      <c r="H2253" s="89"/>
      <c r="I2253" s="9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3"/>
      <c r="H2254" s="89"/>
      <c r="I2254" s="9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3"/>
      <c r="H2255" s="89"/>
      <c r="I2255" s="9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3"/>
      <c r="H2256" s="89"/>
      <c r="I2256" s="9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3"/>
      <c r="H2257" s="89"/>
      <c r="I2257" s="9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3"/>
      <c r="H2258" s="89"/>
      <c r="I2258" s="9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3"/>
      <c r="H2259" s="89"/>
      <c r="I2259" s="9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3"/>
      <c r="H2260" s="89"/>
      <c r="I2260" s="9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3"/>
      <c r="H2261" s="89"/>
      <c r="I2261" s="9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3"/>
      <c r="H2262" s="89"/>
      <c r="I2262" s="9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3"/>
      <c r="H2263" s="89"/>
      <c r="I2263" s="9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3"/>
      <c r="H2264" s="89"/>
      <c r="I2264" s="9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3"/>
      <c r="H2265" s="89"/>
      <c r="I2265" s="9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3"/>
      <c r="H2266" s="89"/>
      <c r="I2266" s="9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3"/>
      <c r="H2267" s="89"/>
      <c r="I2267" s="9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3"/>
      <c r="H2268" s="89"/>
      <c r="I2268" s="9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3"/>
      <c r="H2269" s="89"/>
      <c r="I2269" s="9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3"/>
      <c r="H2270" s="89"/>
      <c r="I2270" s="9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3"/>
      <c r="H2271" s="89"/>
      <c r="I2271" s="9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3"/>
      <c r="H2272" s="89"/>
      <c r="I2272" s="9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3"/>
      <c r="H2273" s="89"/>
      <c r="I2273" s="9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3"/>
      <c r="H2274" s="89"/>
      <c r="I2274" s="9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3"/>
      <c r="H2275" s="89"/>
      <c r="I2275" s="9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3"/>
      <c r="H2276" s="89"/>
      <c r="I2276" s="9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3"/>
      <c r="H2277" s="89"/>
      <c r="I2277" s="9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3"/>
      <c r="H2278" s="89"/>
      <c r="I2278" s="9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3"/>
      <c r="H2279" s="89"/>
      <c r="I2279" s="9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3"/>
      <c r="H2280" s="89"/>
      <c r="I2280" s="9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3"/>
      <c r="H2281" s="89"/>
      <c r="I2281" s="9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3"/>
      <c r="H2282" s="89"/>
      <c r="I2282" s="9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3"/>
      <c r="H2283" s="89"/>
      <c r="I2283" s="9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3"/>
      <c r="H2284" s="89"/>
      <c r="I2284" s="9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3"/>
      <c r="H2285" s="89"/>
      <c r="I2285" s="9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3"/>
      <c r="H2286" s="89"/>
      <c r="I2286" s="9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3"/>
      <c r="H2287" s="89"/>
      <c r="I2287" s="9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3"/>
      <c r="H2288" s="89"/>
      <c r="I2288" s="9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3"/>
      <c r="H2289" s="89"/>
      <c r="I2289" s="9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3"/>
      <c r="H2290" s="89"/>
      <c r="I2290" s="9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3"/>
      <c r="H2291" s="89"/>
      <c r="I2291" s="9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3"/>
      <c r="H2292" s="89"/>
      <c r="I2292" s="9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3"/>
      <c r="H2293" s="89"/>
      <c r="I2293" s="9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3"/>
      <c r="H2294" s="89"/>
      <c r="I2294" s="9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3"/>
      <c r="H2295" s="89"/>
      <c r="I2295" s="9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3"/>
      <c r="H2296" s="89"/>
      <c r="I2296" s="9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3"/>
      <c r="H2297" s="89"/>
      <c r="I2297" s="9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3"/>
      <c r="H2298" s="89"/>
      <c r="I2298" s="9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3"/>
      <c r="H2299" s="89"/>
      <c r="I2299" s="9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3"/>
      <c r="H2300" s="89"/>
      <c r="I2300" s="9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3"/>
      <c r="H2301" s="89"/>
      <c r="I2301" s="9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3"/>
      <c r="H2302" s="89"/>
      <c r="I2302" s="9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3"/>
      <c r="H2303" s="89"/>
      <c r="I2303" s="9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3"/>
      <c r="H2304" s="89"/>
      <c r="I2304" s="9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3"/>
      <c r="H2305" s="89"/>
      <c r="I2305" s="9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3"/>
      <c r="H2306" s="89"/>
      <c r="I2306" s="9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3"/>
      <c r="H2307" s="89"/>
      <c r="I2307" s="9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3"/>
      <c r="H2308" s="89"/>
      <c r="I2308" s="9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3"/>
      <c r="H2309" s="89"/>
      <c r="I2309" s="9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3"/>
      <c r="H2310" s="89"/>
      <c r="I2310" s="9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3"/>
      <c r="H2311" s="89"/>
      <c r="I2311" s="9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3"/>
      <c r="H2312" s="89"/>
      <c r="I2312" s="9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3"/>
      <c r="H2313" s="89"/>
      <c r="I2313" s="9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3"/>
      <c r="H2314" s="89"/>
      <c r="I2314" s="9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3"/>
      <c r="H2315" s="89"/>
      <c r="I2315" s="9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3"/>
      <c r="H2316" s="89"/>
      <c r="I2316" s="9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3"/>
      <c r="H2317" s="89"/>
      <c r="I2317" s="9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3"/>
      <c r="H2318" s="89"/>
      <c r="I2318" s="9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3"/>
      <c r="H2319" s="89"/>
      <c r="I2319" s="9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3"/>
      <c r="H2320" s="89"/>
      <c r="I2320" s="9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3"/>
      <c r="H2321" s="89"/>
      <c r="I2321" s="9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3"/>
      <c r="H2322" s="89"/>
      <c r="I2322" s="9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3"/>
      <c r="H2323" s="89"/>
      <c r="I2323" s="9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3"/>
      <c r="H2324" s="89"/>
      <c r="I2324" s="9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3"/>
      <c r="H2325" s="89"/>
      <c r="I2325" s="9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3"/>
      <c r="H2326" s="89"/>
      <c r="I2326" s="9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3"/>
      <c r="H2327" s="89"/>
      <c r="I2327" s="9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3"/>
      <c r="H2328" s="89"/>
      <c r="I2328" s="9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3"/>
      <c r="H2329" s="89"/>
      <c r="I2329" s="9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3"/>
      <c r="H2330" s="89"/>
      <c r="I2330" s="9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3"/>
      <c r="H2331" s="89"/>
      <c r="I2331" s="9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3"/>
      <c r="H2332" s="89"/>
      <c r="I2332" s="9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3"/>
      <c r="H2333" s="89"/>
      <c r="I2333" s="9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3"/>
      <c r="H2334" s="89"/>
      <c r="I2334" s="9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3"/>
      <c r="H2335" s="89"/>
      <c r="I2335" s="9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3"/>
      <c r="H2336" s="89"/>
      <c r="I2336" s="9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3"/>
      <c r="H2337" s="89"/>
      <c r="I2337" s="9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3"/>
      <c r="H2338" s="89"/>
      <c r="I2338" s="9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3"/>
      <c r="H2339" s="89"/>
      <c r="I2339" s="9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3"/>
      <c r="H2340" s="89"/>
      <c r="I2340" s="9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3"/>
      <c r="H2341" s="89"/>
      <c r="I2341" s="9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3"/>
      <c r="H2342" s="89"/>
      <c r="I2342" s="9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3"/>
      <c r="H2343" s="89"/>
      <c r="I2343" s="9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3"/>
      <c r="H2344" s="89"/>
      <c r="I2344" s="9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3"/>
      <c r="H2345" s="89"/>
      <c r="I2345" s="9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3"/>
      <c r="H2346" s="89"/>
      <c r="I2346" s="9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3"/>
      <c r="H2347" s="89"/>
      <c r="I2347" s="9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3"/>
      <c r="H2348" s="89"/>
      <c r="I2348" s="9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3"/>
      <c r="H2349" s="89"/>
      <c r="I2349" s="9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3"/>
      <c r="H2350" s="89"/>
      <c r="I2350" s="9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3"/>
      <c r="H2351" s="89"/>
      <c r="I2351" s="9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3"/>
      <c r="H2352" s="89"/>
      <c r="I2352" s="9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3"/>
      <c r="H2353" s="89"/>
      <c r="I2353" s="9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3"/>
      <c r="H2354" s="89"/>
      <c r="I2354" s="9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3"/>
      <c r="H2355" s="89"/>
      <c r="I2355" s="9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3"/>
      <c r="H2356" s="89"/>
      <c r="I2356" s="9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3"/>
      <c r="H2357" s="89"/>
      <c r="I2357" s="9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3"/>
      <c r="H2358" s="89"/>
      <c r="I2358" s="9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3"/>
      <c r="H2359" s="89"/>
      <c r="I2359" s="9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3"/>
      <c r="H2360" s="89"/>
      <c r="I2360" s="9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3"/>
      <c r="H2361" s="89"/>
      <c r="I2361" s="9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3"/>
      <c r="H2362" s="89"/>
      <c r="I2362" s="9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3"/>
      <c r="H2363" s="89"/>
      <c r="I2363" s="9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3"/>
      <c r="H2364" s="89"/>
      <c r="I2364" s="9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3"/>
      <c r="H2365" s="89"/>
      <c r="I2365" s="9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3"/>
      <c r="H2366" s="89"/>
      <c r="I2366" s="9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3"/>
      <c r="H2367" s="89"/>
      <c r="I2367" s="9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3"/>
      <c r="H2368" s="89"/>
      <c r="I2368" s="9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3"/>
      <c r="H2369" s="89"/>
      <c r="I2369" s="9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3"/>
      <c r="H2370" s="89"/>
      <c r="I2370" s="9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3"/>
      <c r="H2371" s="89"/>
      <c r="I2371" s="9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3"/>
      <c r="H2372" s="89"/>
      <c r="I2372" s="9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3"/>
      <c r="H2373" s="89"/>
      <c r="I2373" s="9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3"/>
      <c r="H2374" s="89"/>
      <c r="I2374" s="9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3"/>
      <c r="H2375" s="89"/>
      <c r="I2375" s="9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3"/>
      <c r="H2376" s="89"/>
      <c r="I2376" s="9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3"/>
      <c r="H2377" s="89"/>
      <c r="I2377" s="9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3"/>
      <c r="H2378" s="89"/>
      <c r="I2378" s="9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3"/>
      <c r="H2379" s="89"/>
      <c r="I2379" s="9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3"/>
      <c r="H2380" s="89"/>
      <c r="I2380" s="9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3"/>
      <c r="H2381" s="89"/>
      <c r="I2381" s="9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3"/>
      <c r="H2382" s="89"/>
      <c r="I2382" s="9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3"/>
      <c r="H2383" s="89"/>
      <c r="I2383" s="9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3"/>
      <c r="H2384" s="89"/>
      <c r="I2384" s="9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3"/>
      <c r="H2385" s="89"/>
      <c r="I2385" s="9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3"/>
      <c r="H2386" s="89"/>
      <c r="I2386" s="9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3"/>
      <c r="H2387" s="89"/>
      <c r="I2387" s="9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3"/>
      <c r="H2388" s="89"/>
      <c r="I2388" s="9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3"/>
      <c r="H2389" s="89"/>
      <c r="I2389" s="9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3"/>
      <c r="H2390" s="89"/>
      <c r="I2390" s="9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3"/>
      <c r="H2391" s="89"/>
      <c r="I2391" s="9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3"/>
      <c r="H2392" s="89"/>
      <c r="I2392" s="9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3"/>
      <c r="H2393" s="89"/>
      <c r="I2393" s="9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3"/>
      <c r="H2394" s="89"/>
      <c r="I2394" s="9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3"/>
      <c r="H2395" s="89"/>
      <c r="I2395" s="9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3"/>
      <c r="H2396" s="89"/>
      <c r="I2396" s="9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3"/>
      <c r="H2397" s="89"/>
      <c r="I2397" s="9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3"/>
      <c r="H2398" s="89"/>
      <c r="I2398" s="9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3"/>
      <c r="H2399" s="89"/>
      <c r="I2399" s="9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3"/>
      <c r="H2400" s="89"/>
      <c r="I2400" s="9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3"/>
      <c r="H2401" s="89"/>
      <c r="I2401" s="9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3"/>
      <c r="H2402" s="89"/>
      <c r="I2402" s="9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3"/>
      <c r="H2403" s="89"/>
      <c r="I2403" s="9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3"/>
      <c r="H2404" s="89"/>
      <c r="I2404" s="9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3"/>
      <c r="H2405" s="89"/>
      <c r="I2405" s="9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3"/>
      <c r="H2406" s="89"/>
      <c r="I2406" s="9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3"/>
      <c r="H2407" s="89"/>
      <c r="I2407" s="9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3"/>
      <c r="H2408" s="89"/>
      <c r="I2408" s="9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3"/>
      <c r="H2409" s="89"/>
      <c r="I2409" s="9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3"/>
      <c r="H2410" s="89"/>
      <c r="I2410" s="9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3"/>
      <c r="H2411" s="89"/>
      <c r="I2411" s="9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3"/>
      <c r="H2412" s="89"/>
      <c r="I2412" s="9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3"/>
      <c r="H2413" s="89"/>
      <c r="I2413" s="9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3"/>
      <c r="H2414" s="89"/>
      <c r="I2414" s="9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3"/>
      <c r="H2415" s="89"/>
      <c r="I2415" s="9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3"/>
      <c r="H2416" s="89"/>
      <c r="I2416" s="9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3"/>
      <c r="H2417" s="89"/>
      <c r="I2417" s="9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3"/>
      <c r="H2418" s="89"/>
      <c r="I2418" s="9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3"/>
      <c r="H2419" s="89"/>
      <c r="I2419" s="9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3"/>
      <c r="H2420" s="89"/>
      <c r="I2420" s="9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3"/>
      <c r="H2421" s="89"/>
      <c r="I2421" s="9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3"/>
      <c r="H2422" s="89"/>
      <c r="I2422" s="9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3"/>
      <c r="H2423" s="89"/>
      <c r="I2423" s="9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3"/>
      <c r="H2424" s="89"/>
      <c r="I2424" s="9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3"/>
      <c r="H2425" s="89"/>
      <c r="I2425" s="9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3"/>
      <c r="H2426" s="89"/>
      <c r="I2426" s="9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3"/>
      <c r="H2427" s="89"/>
      <c r="I2427" s="9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3"/>
      <c r="H2428" s="89"/>
      <c r="I2428" s="9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3"/>
      <c r="H2429" s="89"/>
      <c r="I2429" s="9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3"/>
      <c r="H2430" s="89"/>
      <c r="I2430" s="9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3"/>
      <c r="H2431" s="89"/>
      <c r="I2431" s="9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3"/>
      <c r="H2432" s="89"/>
      <c r="I2432" s="9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3"/>
      <c r="H2433" s="89"/>
      <c r="I2433" s="9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3"/>
      <c r="H2434" s="89"/>
      <c r="I2434" s="9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3"/>
      <c r="H2435" s="89"/>
      <c r="I2435" s="9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3"/>
      <c r="H2436" s="89"/>
      <c r="I2436" s="9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3"/>
      <c r="H2437" s="89"/>
      <c r="I2437" s="9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3"/>
      <c r="H2438" s="89"/>
      <c r="I2438" s="9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3"/>
      <c r="H2439" s="89"/>
      <c r="I2439" s="9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3"/>
      <c r="H2440" s="89"/>
      <c r="I2440" s="9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3"/>
      <c r="H2441" s="89"/>
      <c r="I2441" s="9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3"/>
      <c r="H2442" s="89"/>
      <c r="I2442" s="9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3"/>
      <c r="H2443" s="89"/>
      <c r="I2443" s="9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3"/>
      <c r="H2444" s="89"/>
      <c r="I2444" s="9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3"/>
      <c r="H2445" s="89"/>
      <c r="I2445" s="9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3"/>
      <c r="H2446" s="89"/>
      <c r="I2446" s="9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3"/>
      <c r="H2447" s="89"/>
      <c r="I2447" s="9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3"/>
      <c r="H2448" s="89"/>
      <c r="I2448" s="9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3"/>
      <c r="H2449" s="89"/>
      <c r="I2449" s="9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3"/>
      <c r="H2450" s="89"/>
      <c r="I2450" s="9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3"/>
      <c r="H2451" s="89"/>
      <c r="I2451" s="9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3"/>
      <c r="H2452" s="89"/>
      <c r="I2452" s="9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3"/>
      <c r="H2453" s="89"/>
      <c r="I2453" s="9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3"/>
      <c r="H2454" s="89"/>
      <c r="I2454" s="9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3"/>
      <c r="H2455" s="89"/>
      <c r="I2455" s="9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3"/>
      <c r="H2456" s="89"/>
      <c r="I2456" s="9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3"/>
      <c r="H2457" s="89"/>
      <c r="I2457" s="9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3"/>
      <c r="H2458" s="89"/>
      <c r="I2458" s="9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3"/>
      <c r="H2459" s="89"/>
      <c r="I2459" s="9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3"/>
      <c r="H2460" s="89"/>
      <c r="I2460" s="9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3"/>
      <c r="H2461" s="89"/>
      <c r="I2461" s="9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3"/>
      <c r="H2462" s="89"/>
      <c r="I2462" s="9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3"/>
      <c r="H2463" s="89"/>
      <c r="I2463" s="9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3"/>
      <c r="H2464" s="89"/>
      <c r="I2464" s="9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3"/>
      <c r="H2465" s="89"/>
      <c r="I2465" s="9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3"/>
      <c r="H2466" s="89"/>
      <c r="I2466" s="9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3"/>
      <c r="H2467" s="89"/>
      <c r="I2467" s="9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3"/>
      <c r="H2468" s="89"/>
      <c r="I2468" s="9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3"/>
      <c r="H2469" s="89"/>
      <c r="I2469" s="9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3"/>
      <c r="H2470" s="89"/>
      <c r="I2470" s="9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3"/>
      <c r="H2471" s="89"/>
      <c r="I2471" s="9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3"/>
      <c r="H2472" s="89"/>
      <c r="I2472" s="9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3"/>
      <c r="H2473" s="89"/>
      <c r="I2473" s="9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3"/>
      <c r="H2474" s="89"/>
      <c r="I2474" s="9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3"/>
      <c r="H2475" s="89"/>
      <c r="I2475" s="9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3"/>
      <c r="H2476" s="89"/>
      <c r="I2476" s="9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3"/>
      <c r="H2477" s="89"/>
      <c r="I2477" s="9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3"/>
      <c r="H2478" s="89"/>
      <c r="I2478" s="9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3"/>
      <c r="H2479" s="89"/>
      <c r="I2479" s="9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3"/>
      <c r="H2480" s="89"/>
      <c r="I2480" s="9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3"/>
      <c r="H2481" s="89"/>
      <c r="I2481" s="9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3"/>
      <c r="H2482" s="89"/>
      <c r="I2482" s="9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3"/>
      <c r="H2483" s="89"/>
      <c r="I2483" s="9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3"/>
      <c r="H2484" s="89"/>
      <c r="I2484" s="9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3"/>
      <c r="H2485" s="89"/>
      <c r="I2485" s="9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3"/>
      <c r="H2486" s="89"/>
      <c r="I2486" s="9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3"/>
      <c r="H2487" s="89"/>
      <c r="I2487" s="9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3"/>
      <c r="H2488" s="89"/>
      <c r="I2488" s="9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3"/>
      <c r="H2489" s="89"/>
      <c r="I2489" s="9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3"/>
      <c r="H2490" s="89"/>
      <c r="I2490" s="9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3"/>
      <c r="H2491" s="89"/>
      <c r="I2491" s="9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3"/>
      <c r="H2492" s="89"/>
      <c r="I2492" s="9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3"/>
      <c r="H2493" s="89"/>
      <c r="I2493" s="9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3"/>
      <c r="H2494" s="89"/>
      <c r="I2494" s="9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3"/>
      <c r="H2495" s="89"/>
      <c r="I2495" s="9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3"/>
      <c r="H2496" s="89"/>
      <c r="I2496" s="9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3"/>
      <c r="H2497" s="89"/>
      <c r="I2497" s="9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3"/>
      <c r="H2498" s="89"/>
      <c r="I2498" s="9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3"/>
      <c r="H2499" s="89"/>
      <c r="I2499" s="9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3"/>
      <c r="H2500" s="89"/>
      <c r="I2500" s="9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3"/>
      <c r="H2501" s="89"/>
      <c r="I2501" s="9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3"/>
      <c r="H2502" s="89"/>
      <c r="I2502" s="9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3"/>
      <c r="H2503" s="89"/>
      <c r="I2503" s="9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3"/>
      <c r="H2504" s="89"/>
      <c r="I2504" s="9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3"/>
      <c r="H2505" s="89"/>
      <c r="I2505" s="9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3"/>
      <c r="H2506" s="89"/>
      <c r="I2506" s="9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3"/>
      <c r="H2507" s="89"/>
      <c r="I2507" s="9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3"/>
      <c r="H2508" s="89"/>
      <c r="I2508" s="9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3"/>
      <c r="H2509" s="89"/>
      <c r="I2509" s="9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3"/>
      <c r="H2510" s="89"/>
      <c r="I2510" s="9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3"/>
      <c r="H2511" s="89"/>
      <c r="I2511" s="9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3"/>
      <c r="H2512" s="89"/>
      <c r="I2512" s="9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3"/>
      <c r="H2513" s="89"/>
      <c r="I2513" s="9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3"/>
      <c r="H2514" s="89"/>
      <c r="I2514" s="9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3"/>
      <c r="H2515" s="89"/>
      <c r="I2515" s="9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3"/>
      <c r="H2516" s="89"/>
      <c r="I2516" s="9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3"/>
      <c r="H2517" s="89"/>
      <c r="I2517" s="9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3"/>
      <c r="H2518" s="89"/>
      <c r="I2518" s="9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3"/>
      <c r="H2519" s="89"/>
      <c r="I2519" s="9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3"/>
      <c r="H2520" s="89"/>
      <c r="I2520" s="9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3"/>
      <c r="H2521" s="89"/>
      <c r="I2521" s="9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3"/>
      <c r="H2522" s="89"/>
      <c r="I2522" s="9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3"/>
      <c r="H2523" s="89"/>
      <c r="I2523" s="9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3"/>
      <c r="H2524" s="89"/>
      <c r="I2524" s="9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3"/>
      <c r="H2525" s="89"/>
      <c r="I2525" s="9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3"/>
      <c r="H2526" s="89"/>
      <c r="I2526" s="9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3"/>
      <c r="H2527" s="89"/>
      <c r="I2527" s="9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3"/>
      <c r="H2528" s="89"/>
      <c r="I2528" s="9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3"/>
      <c r="H2529" s="89"/>
      <c r="I2529" s="9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3"/>
      <c r="H2530" s="89"/>
      <c r="I2530" s="9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3"/>
      <c r="H2531" s="89"/>
      <c r="I2531" s="9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3"/>
      <c r="H2532" s="89"/>
      <c r="I2532" s="9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3"/>
      <c r="H2533" s="89"/>
      <c r="I2533" s="9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3"/>
      <c r="H2534" s="89"/>
      <c r="I2534" s="9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3"/>
      <c r="H2535" s="89"/>
      <c r="I2535" s="9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3"/>
      <c r="H2536" s="89"/>
      <c r="I2536" s="9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3"/>
      <c r="H2537" s="89"/>
      <c r="I2537" s="9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3"/>
      <c r="H2538" s="89"/>
      <c r="I2538" s="9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3"/>
      <c r="H2539" s="89"/>
      <c r="I2539" s="9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3"/>
      <c r="H2540" s="89"/>
      <c r="I2540" s="9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3"/>
      <c r="H2541" s="89"/>
      <c r="I2541" s="9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3"/>
      <c r="H2542" s="89"/>
      <c r="I2542" s="9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3"/>
      <c r="H2543" s="89"/>
      <c r="I2543" s="9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3"/>
      <c r="H2544" s="89"/>
      <c r="I2544" s="9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3"/>
      <c r="H2545" s="89"/>
      <c r="I2545" s="9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3"/>
      <c r="H2546" s="89"/>
      <c r="I2546" s="9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3"/>
      <c r="H2547" s="89"/>
      <c r="I2547" s="9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3"/>
      <c r="H2548" s="89"/>
      <c r="I2548" s="9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3"/>
      <c r="H2549" s="89"/>
      <c r="I2549" s="9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3"/>
      <c r="H2550" s="89"/>
      <c r="I2550" s="9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3"/>
      <c r="H2551" s="89"/>
      <c r="I2551" s="9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3"/>
      <c r="H2552" s="89"/>
      <c r="I2552" s="9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3"/>
      <c r="H2553" s="89"/>
      <c r="I2553" s="9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3"/>
      <c r="H2554" s="89"/>
      <c r="I2554" s="9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3"/>
      <c r="H2555" s="89"/>
      <c r="I2555" s="9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3"/>
      <c r="H2556" s="89"/>
      <c r="I2556" s="9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3"/>
      <c r="H2557" s="89"/>
      <c r="I2557" s="9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3"/>
      <c r="H2558" s="89"/>
      <c r="I2558" s="9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3"/>
      <c r="H2559" s="89"/>
      <c r="I2559" s="9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3"/>
      <c r="H2560" s="89"/>
      <c r="I2560" s="9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3"/>
      <c r="H2561" s="89"/>
      <c r="I2561" s="9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3"/>
      <c r="H2562" s="89"/>
      <c r="I2562" s="9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3"/>
      <c r="H2563" s="89"/>
      <c r="I2563" s="9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3"/>
      <c r="H2564" s="89"/>
      <c r="I2564" s="9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3"/>
      <c r="H2565" s="89"/>
      <c r="I2565" s="9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3"/>
      <c r="H2566" s="89"/>
      <c r="I2566" s="9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3"/>
      <c r="H2567" s="89"/>
      <c r="I2567" s="9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3"/>
      <c r="H2568" s="89"/>
      <c r="I2568" s="9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3"/>
      <c r="H2569" s="89"/>
      <c r="I2569" s="9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3"/>
      <c r="H2570" s="89"/>
      <c r="I2570" s="9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3"/>
      <c r="H2571" s="89"/>
      <c r="I2571" s="9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3"/>
      <c r="H2572" s="89"/>
      <c r="I2572" s="9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3"/>
      <c r="H2573" s="89"/>
      <c r="I2573" s="9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3"/>
      <c r="H2574" s="89"/>
      <c r="I2574" s="9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3"/>
      <c r="H2575" s="89"/>
      <c r="I2575" s="9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3"/>
      <c r="H2576" s="89"/>
      <c r="I2576" s="9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3"/>
      <c r="H2577" s="89"/>
      <c r="I2577" s="9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3"/>
      <c r="H2578" s="89"/>
      <c r="I2578" s="9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3"/>
      <c r="H2579" s="89"/>
      <c r="I2579" s="9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3"/>
      <c r="H2580" s="89"/>
      <c r="I2580" s="9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3"/>
      <c r="H2581" s="89"/>
      <c r="I2581" s="9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3"/>
      <c r="H2582" s="89"/>
      <c r="I2582" s="9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3"/>
      <c r="H2583" s="89"/>
      <c r="I2583" s="9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3"/>
      <c r="H2584" s="89"/>
      <c r="I2584" s="9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3"/>
      <c r="H2585" s="89"/>
      <c r="I2585" s="9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3"/>
      <c r="H2586" s="89"/>
      <c r="I2586" s="9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3"/>
      <c r="H2587" s="89"/>
      <c r="I2587" s="9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3"/>
      <c r="H2588" s="89"/>
      <c r="I2588" s="9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3"/>
      <c r="H2589" s="89"/>
      <c r="I2589" s="9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3"/>
      <c r="H2590" s="89"/>
      <c r="I2590" s="9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3"/>
      <c r="H2591" s="89"/>
      <c r="I2591" s="9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3"/>
      <c r="H2592" s="89"/>
      <c r="I2592" s="9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3"/>
      <c r="H2593" s="89"/>
      <c r="I2593" s="9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3"/>
      <c r="H2594" s="89"/>
      <c r="I2594" s="9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3"/>
      <c r="H2595" s="89"/>
      <c r="I2595" s="9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3"/>
      <c r="H2596" s="89"/>
      <c r="I2596" s="9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3"/>
      <c r="H2597" s="89"/>
      <c r="I2597" s="9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3"/>
      <c r="H2598" s="89"/>
      <c r="I2598" s="9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3"/>
      <c r="H2599" s="89"/>
      <c r="I2599" s="9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3"/>
      <c r="H2600" s="89"/>
      <c r="I2600" s="9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3"/>
      <c r="H2601" s="89"/>
      <c r="I2601" s="9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3"/>
      <c r="H2602" s="89"/>
      <c r="I2602" s="9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3"/>
      <c r="H2603" s="89"/>
      <c r="I2603" s="9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3"/>
      <c r="H2604" s="89"/>
      <c r="I2604" s="9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3"/>
      <c r="H2605" s="89"/>
      <c r="I2605" s="9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3"/>
      <c r="H2606" s="89"/>
      <c r="I2606" s="9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3"/>
      <c r="H2607" s="89"/>
      <c r="I2607" s="9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3"/>
      <c r="H2608" s="89"/>
      <c r="I2608" s="9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3"/>
      <c r="H2609" s="89"/>
      <c r="I2609" s="9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3"/>
      <c r="H2610" s="89"/>
      <c r="I2610" s="9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3"/>
      <c r="H2611" s="89"/>
      <c r="I2611" s="9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3"/>
      <c r="H2612" s="89"/>
      <c r="I2612" s="9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3"/>
      <c r="H2613" s="89"/>
      <c r="I2613" s="9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3"/>
      <c r="H2614" s="89"/>
      <c r="I2614" s="9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3"/>
      <c r="H2615" s="89"/>
      <c r="I2615" s="9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3"/>
      <c r="H2616" s="89"/>
      <c r="I2616" s="9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3"/>
      <c r="H2617" s="89"/>
      <c r="I2617" s="9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3"/>
      <c r="H2618" s="89"/>
      <c r="I2618" s="9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3"/>
      <c r="H2619" s="89"/>
      <c r="I2619" s="9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3"/>
      <c r="H2620" s="89"/>
      <c r="I2620" s="9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3"/>
      <c r="H2621" s="89"/>
      <c r="I2621" s="9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3"/>
      <c r="H2622" s="89"/>
      <c r="I2622" s="9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3"/>
      <c r="H2623" s="89"/>
      <c r="I2623" s="9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3"/>
      <c r="H2624" s="89"/>
      <c r="I2624" s="9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3"/>
      <c r="H2625" s="89"/>
      <c r="I2625" s="9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3"/>
      <c r="H2626" s="89"/>
      <c r="I2626" s="9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3"/>
      <c r="H2627" s="89"/>
      <c r="I2627" s="9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3"/>
      <c r="H2628" s="89"/>
      <c r="I2628" s="9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3"/>
      <c r="H2629" s="89"/>
      <c r="I2629" s="9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3"/>
      <c r="H2630" s="89"/>
      <c r="I2630" s="9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3"/>
      <c r="H2631" s="89"/>
      <c r="I2631" s="9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3"/>
      <c r="H2632" s="89"/>
      <c r="I2632" s="9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3"/>
      <c r="H2633" s="89"/>
      <c r="I2633" s="9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3"/>
      <c r="H2634" s="89"/>
      <c r="I2634" s="9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3"/>
      <c r="H2635" s="89"/>
      <c r="I2635" s="9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3"/>
      <c r="H2636" s="89"/>
      <c r="I2636" s="9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3"/>
      <c r="H2637" s="89"/>
      <c r="I2637" s="9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3"/>
      <c r="H2638" s="89"/>
      <c r="I2638" s="9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3"/>
      <c r="H2639" s="89"/>
      <c r="I2639" s="9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3"/>
      <c r="H2640" s="89"/>
      <c r="I2640" s="9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3"/>
      <c r="H2641" s="89"/>
      <c r="I2641" s="9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3"/>
      <c r="H2642" s="89"/>
      <c r="I2642" s="9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3"/>
      <c r="H2643" s="89"/>
      <c r="I2643" s="9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3"/>
      <c r="H2644" s="89"/>
      <c r="I2644" s="9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3"/>
      <c r="H2645" s="89"/>
      <c r="I2645" s="9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3"/>
      <c r="H2646" s="89"/>
      <c r="I2646" s="9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3"/>
      <c r="H2647" s="89"/>
      <c r="I2647" s="9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3"/>
      <c r="H2648" s="89"/>
      <c r="I2648" s="9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3"/>
      <c r="H2649" s="89"/>
      <c r="I2649" s="9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3"/>
      <c r="H2650" s="89"/>
      <c r="I2650" s="9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3"/>
      <c r="H2651" s="89"/>
      <c r="I2651" s="9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3"/>
      <c r="H2652" s="89"/>
      <c r="I2652" s="9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3"/>
      <c r="H2653" s="89"/>
      <c r="I2653" s="9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3"/>
      <c r="H2654" s="89"/>
      <c r="I2654" s="9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3"/>
      <c r="H2655" s="89"/>
      <c r="I2655" s="9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3"/>
      <c r="H2656" s="89"/>
      <c r="I2656" s="9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3"/>
      <c r="H2657" s="89"/>
      <c r="I2657" s="9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3"/>
      <c r="H2658" s="89"/>
      <c r="I2658" s="9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3"/>
      <c r="H2659" s="89"/>
      <c r="I2659" s="9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3"/>
      <c r="H2660" s="89"/>
      <c r="I2660" s="9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3"/>
      <c r="H2661" s="89"/>
      <c r="I2661" s="9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3"/>
      <c r="H2662" s="89"/>
      <c r="I2662" s="9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3"/>
      <c r="H2663" s="89"/>
      <c r="I2663" s="9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3"/>
      <c r="H2664" s="89"/>
      <c r="I2664" s="9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3"/>
      <c r="H2665" s="89"/>
      <c r="I2665" s="9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3"/>
      <c r="H2666" s="89"/>
      <c r="I2666" s="9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3"/>
      <c r="H2667" s="89"/>
      <c r="I2667" s="9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3"/>
      <c r="H2668" s="89"/>
      <c r="I2668" s="9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3"/>
      <c r="H2669" s="89"/>
      <c r="I2669" s="9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3"/>
      <c r="H2670" s="89"/>
      <c r="I2670" s="9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3"/>
      <c r="H2671" s="89"/>
      <c r="I2671" s="9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3"/>
      <c r="H2672" s="89"/>
      <c r="I2672" s="9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3"/>
      <c r="H2673" s="89"/>
      <c r="I2673" s="9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3"/>
      <c r="H2674" s="89"/>
      <c r="I2674" s="9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3"/>
      <c r="H2675" s="89"/>
      <c r="I2675" s="9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3"/>
      <c r="H2676" s="89"/>
      <c r="I2676" s="9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3"/>
      <c r="H2677" s="89"/>
      <c r="I2677" s="9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3"/>
      <c r="H2678" s="89"/>
      <c r="I2678" s="9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3"/>
      <c r="H2679" s="89"/>
      <c r="I2679" s="9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3"/>
      <c r="H2680" s="89"/>
      <c r="I2680" s="9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3"/>
      <c r="H2681" s="89"/>
      <c r="I2681" s="9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3"/>
      <c r="H2682" s="89"/>
      <c r="I2682" s="9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3"/>
      <c r="H2683" s="89"/>
      <c r="I2683" s="9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3"/>
      <c r="H2684" s="89"/>
      <c r="I2684" s="9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3"/>
      <c r="H2685" s="89"/>
      <c r="I2685" s="9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3"/>
      <c r="H2686" s="89"/>
      <c r="I2686" s="9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3"/>
      <c r="H2687" s="89"/>
      <c r="I2687" s="9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3"/>
      <c r="H2688" s="89"/>
      <c r="I2688" s="9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3"/>
      <c r="H2689" s="89"/>
      <c r="I2689" s="9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3"/>
      <c r="H2690" s="89"/>
      <c r="I2690" s="9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3"/>
      <c r="H2691" s="89"/>
      <c r="I2691" s="9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3"/>
      <c r="H2692" s="89"/>
      <c r="I2692" s="9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3"/>
      <c r="H2693" s="89"/>
      <c r="I2693" s="9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3"/>
      <c r="H2694" s="89"/>
      <c r="I2694" s="9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3"/>
      <c r="H2695" s="89"/>
      <c r="I2695" s="9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3"/>
      <c r="H2696" s="89"/>
      <c r="I2696" s="9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3"/>
      <c r="H2697" s="89"/>
      <c r="I2697" s="9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3"/>
      <c r="H2698" s="89"/>
      <c r="I2698" s="9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3"/>
      <c r="H2699" s="89"/>
      <c r="I2699" s="9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3"/>
      <c r="H2700" s="89"/>
      <c r="I2700" s="9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3"/>
      <c r="H2701" s="89"/>
      <c r="I2701" s="9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3"/>
      <c r="H2702" s="89"/>
      <c r="I2702" s="9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3"/>
      <c r="H2703" s="89"/>
      <c r="I2703" s="9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3"/>
      <c r="H2704" s="89"/>
      <c r="I2704" s="9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3"/>
      <c r="H2705" s="89"/>
      <c r="I2705" s="9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3"/>
      <c r="H2706" s="89"/>
      <c r="I2706" s="9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3"/>
      <c r="H2707" s="89"/>
      <c r="I2707" s="9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3"/>
      <c r="H2708" s="89"/>
      <c r="I2708" s="9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3"/>
      <c r="H2709" s="89"/>
      <c r="I2709" s="9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3"/>
      <c r="H2710" s="89"/>
      <c r="I2710" s="9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3"/>
      <c r="H2711" s="89"/>
      <c r="I2711" s="9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3"/>
      <c r="H2712" s="89"/>
      <c r="I2712" s="9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3"/>
      <c r="H2713" s="89"/>
      <c r="I2713" s="9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3"/>
      <c r="H2714" s="89"/>
      <c r="I2714" s="9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3"/>
      <c r="H2715" s="89"/>
      <c r="I2715" s="9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3"/>
      <c r="H2716" s="89"/>
      <c r="I2716" s="9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3"/>
      <c r="H2717" s="89"/>
      <c r="I2717" s="9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3"/>
      <c r="H2718" s="89"/>
      <c r="I2718" s="9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3"/>
      <c r="H2719" s="89"/>
      <c r="I2719" s="9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3"/>
      <c r="H2720" s="89"/>
      <c r="I2720" s="9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3"/>
      <c r="H2721" s="89"/>
      <c r="I2721" s="9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3"/>
      <c r="H2722" s="89"/>
      <c r="I2722" s="9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3"/>
      <c r="H2723" s="89"/>
      <c r="I2723" s="9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3"/>
      <c r="H2724" s="89"/>
      <c r="I2724" s="9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3"/>
      <c r="H2725" s="89"/>
      <c r="I2725" s="9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3"/>
      <c r="H2726" s="89"/>
      <c r="I2726" s="9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3"/>
      <c r="H2727" s="89"/>
      <c r="I2727" s="9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3"/>
      <c r="H2728" s="89"/>
      <c r="I2728" s="9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3"/>
      <c r="H2729" s="89"/>
      <c r="I2729" s="9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3"/>
      <c r="H2730" s="89"/>
      <c r="I2730" s="9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3"/>
      <c r="H2731" s="89"/>
      <c r="I2731" s="9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3"/>
      <c r="H2732" s="89"/>
      <c r="I2732" s="9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3"/>
      <c r="H2733" s="89"/>
      <c r="I2733" s="9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3"/>
      <c r="H2734" s="89"/>
      <c r="I2734" s="9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3"/>
      <c r="H2735" s="89"/>
      <c r="I2735" s="9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3"/>
      <c r="H2736" s="89"/>
      <c r="I2736" s="9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3"/>
      <c r="H2737" s="89"/>
      <c r="I2737" s="9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3"/>
      <c r="H2738" s="89"/>
      <c r="I2738" s="9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3"/>
      <c r="H2739" s="89"/>
      <c r="I2739" s="9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3"/>
      <c r="H2740" s="89"/>
      <c r="I2740" s="9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3"/>
      <c r="H2741" s="89"/>
      <c r="I2741" s="9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3"/>
      <c r="H2742" s="89"/>
      <c r="I2742" s="9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3"/>
      <c r="H2743" s="89"/>
      <c r="I2743" s="9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3"/>
      <c r="H2744" s="89"/>
      <c r="I2744" s="9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3"/>
      <c r="H2745" s="89"/>
      <c r="I2745" s="9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3"/>
      <c r="H2746" s="89"/>
      <c r="I2746" s="9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3"/>
      <c r="H2747" s="89"/>
      <c r="I2747" s="9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3"/>
      <c r="H2748" s="89"/>
      <c r="I2748" s="9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3"/>
      <c r="H2749" s="89"/>
      <c r="I2749" s="9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3"/>
      <c r="H2750" s="89"/>
      <c r="I2750" s="9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3"/>
      <c r="H2751" s="89"/>
      <c r="I2751" s="9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3"/>
      <c r="H2752" s="89"/>
      <c r="I2752" s="9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3"/>
      <c r="H2753" s="89"/>
      <c r="I2753" s="9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3"/>
      <c r="H2754" s="89"/>
      <c r="I2754" s="9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3"/>
      <c r="H2755" s="89"/>
      <c r="I2755" s="9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3"/>
      <c r="H2756" s="89"/>
      <c r="I2756" s="9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3"/>
      <c r="H2757" s="89"/>
      <c r="I2757" s="9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3"/>
      <c r="H2758" s="89"/>
      <c r="I2758" s="9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3"/>
      <c r="H2759" s="89"/>
      <c r="I2759" s="9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3"/>
      <c r="H2760" s="89"/>
      <c r="I2760" s="9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3"/>
      <c r="H2761" s="89"/>
      <c r="I2761" s="9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3"/>
      <c r="H2762" s="89"/>
      <c r="I2762" s="9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3"/>
      <c r="H2763" s="89"/>
      <c r="I2763" s="9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3"/>
      <c r="H2764" s="89"/>
      <c r="I2764" s="9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3"/>
      <c r="H2765" s="89"/>
      <c r="I2765" s="9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3"/>
      <c r="H2766" s="89"/>
      <c r="I2766" s="9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3"/>
      <c r="H2767" s="89"/>
      <c r="I2767" s="9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3"/>
      <c r="H2768" s="89"/>
      <c r="I2768" s="9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3"/>
      <c r="H2769" s="89"/>
      <c r="I2769" s="9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3"/>
      <c r="H2770" s="89"/>
      <c r="I2770" s="9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3"/>
      <c r="H2771" s="89"/>
      <c r="I2771" s="9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3"/>
      <c r="H2772" s="89"/>
      <c r="I2772" s="9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3"/>
      <c r="H2773" s="89"/>
      <c r="I2773" s="9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3"/>
      <c r="H2774" s="89"/>
      <c r="I2774" s="9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3"/>
      <c r="H2775" s="89"/>
      <c r="I2775" s="9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3"/>
      <c r="H2776" s="89"/>
      <c r="I2776" s="9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3"/>
      <c r="H2777" s="89"/>
      <c r="I2777" s="9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3"/>
      <c r="H2778" s="89"/>
      <c r="I2778" s="9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3"/>
      <c r="H2779" s="89"/>
      <c r="I2779" s="9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3"/>
      <c r="H2780" s="89"/>
      <c r="I2780" s="9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3"/>
      <c r="H2781" s="89"/>
      <c r="I2781" s="9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3"/>
      <c r="H2782" s="89"/>
      <c r="I2782" s="9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3"/>
      <c r="H2783" s="89"/>
      <c r="I2783" s="9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3"/>
      <c r="H2784" s="89"/>
      <c r="I2784" s="9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3"/>
      <c r="H2785" s="89"/>
      <c r="I2785" s="9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3"/>
      <c r="H2786" s="89"/>
      <c r="I2786" s="9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3"/>
      <c r="H2787" s="89"/>
      <c r="I2787" s="9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3"/>
      <c r="H2788" s="89"/>
      <c r="I2788" s="9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3"/>
      <c r="H2789" s="89"/>
      <c r="I2789" s="9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3"/>
      <c r="H2790" s="89"/>
      <c r="I2790" s="9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3"/>
      <c r="H2791" s="89"/>
      <c r="I2791" s="9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3"/>
      <c r="H2792" s="89"/>
      <c r="I2792" s="9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3"/>
      <c r="H2793" s="89"/>
      <c r="I2793" s="9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3"/>
      <c r="H2794" s="89"/>
      <c r="I2794" s="9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3"/>
      <c r="H2795" s="89"/>
      <c r="I2795" s="9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3"/>
      <c r="H2796" s="89"/>
      <c r="I2796" s="9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3"/>
      <c r="H2797" s="89"/>
      <c r="I2797" s="9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3"/>
      <c r="H2798" s="89"/>
      <c r="I2798" s="9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3"/>
      <c r="H2799" s="89"/>
      <c r="I2799" s="9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3"/>
      <c r="H2800" s="89"/>
      <c r="I2800" s="9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3"/>
      <c r="H2801" s="89"/>
      <c r="I2801" s="9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3"/>
      <c r="H2802" s="89"/>
      <c r="I2802" s="9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3"/>
      <c r="H2803" s="89"/>
      <c r="I2803" s="9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3"/>
      <c r="H2804" s="89"/>
      <c r="I2804" s="9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3"/>
      <c r="H2805" s="89"/>
      <c r="I2805" s="9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3"/>
      <c r="H2806" s="89"/>
      <c r="I2806" s="9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3"/>
      <c r="H2807" s="89"/>
      <c r="I2807" s="9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3"/>
      <c r="H2808" s="89"/>
      <c r="I2808" s="9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3"/>
      <c r="H2809" s="89"/>
      <c r="I2809" s="9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3"/>
      <c r="H2810" s="89"/>
      <c r="I2810" s="9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3"/>
      <c r="H2811" s="89"/>
      <c r="I2811" s="9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3"/>
      <c r="H2812" s="89"/>
      <c r="I2812" s="9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3"/>
      <c r="H2813" s="89"/>
      <c r="I2813" s="9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3"/>
      <c r="H2814" s="89"/>
      <c r="I2814" s="9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3"/>
      <c r="H2815" s="89"/>
      <c r="I2815" s="9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3"/>
      <c r="H2816" s="89"/>
      <c r="I2816" s="9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3"/>
      <c r="H2817" s="89"/>
      <c r="I2817" s="9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3"/>
      <c r="H2818" s="89"/>
      <c r="I2818" s="9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3"/>
      <c r="H2819" s="89"/>
      <c r="I2819" s="9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3"/>
      <c r="H2820" s="89"/>
      <c r="I2820" s="9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3"/>
      <c r="H2821" s="89"/>
      <c r="I2821" s="9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3"/>
      <c r="H2822" s="89"/>
      <c r="I2822" s="9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3"/>
      <c r="H2823" s="89"/>
      <c r="I2823" s="9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3"/>
      <c r="H2824" s="89"/>
      <c r="I2824" s="9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3"/>
      <c r="H2825" s="89"/>
      <c r="I2825" s="9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3"/>
      <c r="H2826" s="89"/>
      <c r="I2826" s="9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3"/>
      <c r="H2827" s="89"/>
      <c r="I2827" s="9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3"/>
      <c r="H2828" s="89"/>
      <c r="I2828" s="9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3"/>
      <c r="H2829" s="89"/>
      <c r="I2829" s="9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3"/>
      <c r="H2830" s="89"/>
      <c r="I2830" s="9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3"/>
      <c r="H2831" s="89"/>
      <c r="I2831" s="9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3"/>
      <c r="H2832" s="89"/>
      <c r="I2832" s="9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3"/>
      <c r="H2833" s="89"/>
      <c r="I2833" s="9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3"/>
      <c r="H2834" s="89"/>
      <c r="I2834" s="9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3"/>
      <c r="H2835" s="89"/>
      <c r="I2835" s="9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3"/>
      <c r="H2836" s="89"/>
      <c r="I2836" s="9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3"/>
      <c r="H2837" s="89"/>
      <c r="I2837" s="9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3"/>
      <c r="H2838" s="89"/>
      <c r="I2838" s="9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3"/>
      <c r="H2839" s="89"/>
      <c r="I2839" s="9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3"/>
      <c r="H2840" s="89"/>
      <c r="I2840" s="9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3"/>
      <c r="H2841" s="89"/>
      <c r="I2841" s="9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3"/>
      <c r="H2842" s="89"/>
      <c r="I2842" s="9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3"/>
      <c r="H2843" s="89"/>
      <c r="I2843" s="9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3"/>
      <c r="H2844" s="89"/>
      <c r="I2844" s="9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3"/>
      <c r="H2845" s="89"/>
      <c r="I2845" s="9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3"/>
      <c r="H2846" s="89"/>
      <c r="I2846" s="9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3"/>
      <c r="H2847" s="89"/>
      <c r="I2847" s="9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3"/>
      <c r="H2848" s="89"/>
      <c r="I2848" s="9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3"/>
      <c r="H2849" s="89"/>
      <c r="I2849" s="9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3"/>
      <c r="H2850" s="89"/>
      <c r="I2850" s="9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3"/>
      <c r="H2851" s="89"/>
      <c r="I2851" s="9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3"/>
      <c r="H2852" s="89"/>
      <c r="I2852" s="9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3"/>
      <c r="H2853" s="89"/>
      <c r="I2853" s="9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3"/>
      <c r="H2854" s="89"/>
      <c r="I2854" s="9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3"/>
      <c r="H2855" s="89"/>
      <c r="I2855" s="9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3"/>
      <c r="H2856" s="89"/>
      <c r="I2856" s="9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3"/>
      <c r="H2857" s="89"/>
      <c r="I2857" s="9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3"/>
      <c r="H2858" s="89"/>
      <c r="I2858" s="9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3"/>
      <c r="H2859" s="89"/>
      <c r="I2859" s="9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3"/>
      <c r="H2860" s="89"/>
      <c r="I2860" s="9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3"/>
      <c r="H2861" s="89"/>
      <c r="I2861" s="9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3"/>
      <c r="H2862" s="89"/>
      <c r="I2862" s="9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3"/>
      <c r="H2863" s="89"/>
      <c r="I2863" s="9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3"/>
      <c r="H2864" s="89"/>
      <c r="I2864" s="9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3"/>
      <c r="H2865" s="89"/>
      <c r="I2865" s="9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3"/>
      <c r="H2866" s="89"/>
      <c r="I2866" s="9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3"/>
      <c r="H2867" s="89"/>
      <c r="I2867" s="9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3"/>
      <c r="H2868" s="89"/>
      <c r="I2868" s="9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3"/>
      <c r="H2869" s="89"/>
      <c r="I2869" s="9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3"/>
      <c r="H2870" s="89"/>
      <c r="I2870" s="9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3"/>
      <c r="H2871" s="89"/>
      <c r="I2871" s="9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3"/>
      <c r="H2872" s="89"/>
      <c r="I2872" s="9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3"/>
      <c r="H2873" s="89"/>
      <c r="I2873" s="9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3"/>
      <c r="H2874" s="89"/>
      <c r="I2874" s="9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3"/>
      <c r="H2875" s="89"/>
      <c r="I2875" s="9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3"/>
      <c r="H2876" s="89"/>
      <c r="I2876" s="9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3"/>
      <c r="H2877" s="89"/>
      <c r="I2877" s="9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3"/>
      <c r="H2878" s="89"/>
      <c r="I2878" s="9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3"/>
      <c r="H2879" s="89"/>
      <c r="I2879" s="9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3"/>
      <c r="H2880" s="89"/>
      <c r="I2880" s="9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3"/>
      <c r="H2881" s="89"/>
      <c r="I2881" s="9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3"/>
      <c r="H2882" s="89"/>
      <c r="I2882" s="9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3"/>
      <c r="H2883" s="89"/>
      <c r="I2883" s="9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3"/>
      <c r="H2884" s="89"/>
      <c r="I2884" s="9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3"/>
      <c r="H2885" s="89"/>
      <c r="I2885" s="9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3"/>
      <c r="H2886" s="89"/>
      <c r="I2886" s="9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3"/>
      <c r="H2887" s="89"/>
      <c r="I2887" s="9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3"/>
      <c r="H2888" s="89"/>
      <c r="I2888" s="9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3"/>
      <c r="H2889" s="89"/>
      <c r="I2889" s="9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3"/>
      <c r="H2890" s="89"/>
      <c r="I2890" s="9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3"/>
      <c r="H2891" s="89"/>
      <c r="I2891" s="9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3"/>
      <c r="H2892" s="89"/>
      <c r="I2892" s="9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3"/>
      <c r="H2893" s="89"/>
      <c r="I2893" s="9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3"/>
      <c r="H2894" s="89"/>
      <c r="I2894" s="9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3"/>
      <c r="H2895" s="89"/>
      <c r="I2895" s="9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3"/>
      <c r="H2896" s="89"/>
      <c r="I2896" s="9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3"/>
      <c r="H2897" s="89"/>
      <c r="I2897" s="9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3"/>
      <c r="H2898" s="89"/>
      <c r="I2898" s="9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3"/>
      <c r="H2899" s="89"/>
      <c r="I2899" s="9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3"/>
      <c r="H2900" s="89"/>
      <c r="I2900" s="9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3"/>
      <c r="H2901" s="89"/>
      <c r="I2901" s="9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3"/>
      <c r="H2902" s="89"/>
      <c r="I2902" s="9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3"/>
      <c r="H2903" s="89"/>
      <c r="I2903" s="9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3"/>
      <c r="H2904" s="89"/>
      <c r="I2904" s="9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3"/>
      <c r="H2905" s="89"/>
      <c r="I2905" s="9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3"/>
      <c r="H2906" s="89"/>
      <c r="I2906" s="9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3"/>
      <c r="H2907" s="89"/>
      <c r="I2907" s="9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3"/>
      <c r="H2908" s="89"/>
      <c r="I2908" s="9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3"/>
      <c r="H2909" s="89"/>
      <c r="I2909" s="9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3"/>
      <c r="H2910" s="89"/>
      <c r="I2910" s="9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3"/>
      <c r="H2911" s="89"/>
      <c r="I2911" s="9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3"/>
      <c r="H2912" s="89"/>
      <c r="I2912" s="9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3"/>
      <c r="H2913" s="89"/>
      <c r="I2913" s="9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3"/>
      <c r="H2914" s="89"/>
      <c r="I2914" s="9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3"/>
      <c r="H2915" s="89"/>
      <c r="I2915" s="9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3"/>
      <c r="H2916" s="89"/>
      <c r="I2916" s="9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3"/>
      <c r="H2917" s="89"/>
      <c r="I2917" s="9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3"/>
      <c r="H2918" s="89"/>
      <c r="I2918" s="9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3"/>
      <c r="H2919" s="89"/>
      <c r="I2919" s="9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3"/>
      <c r="H2920" s="89"/>
      <c r="I2920" s="9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3"/>
      <c r="H2921" s="89"/>
      <c r="I2921" s="9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3"/>
      <c r="H2922" s="89"/>
      <c r="I2922" s="9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3"/>
      <c r="H2923" s="89"/>
      <c r="I2923" s="9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3"/>
      <c r="H2924" s="89"/>
      <c r="I2924" s="9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3"/>
      <c r="H2925" s="89"/>
      <c r="I2925" s="9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3"/>
      <c r="H2926" s="89"/>
      <c r="I2926" s="9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3"/>
      <c r="H2927" s="89"/>
      <c r="I2927" s="9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3"/>
      <c r="H2928" s="89"/>
      <c r="I2928" s="9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3"/>
      <c r="H2929" s="89"/>
      <c r="I2929" s="9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3"/>
      <c r="H2930" s="89"/>
      <c r="I2930" s="9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3"/>
      <c r="H2931" s="89"/>
      <c r="I2931" s="9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3"/>
      <c r="H2932" s="89"/>
      <c r="I2932" s="9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3"/>
      <c r="H2933" s="89"/>
      <c r="I2933" s="9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3"/>
      <c r="H2934" s="89"/>
      <c r="I2934" s="9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3"/>
      <c r="H2935" s="89"/>
      <c r="I2935" s="9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3"/>
      <c r="H2936" s="89"/>
      <c r="I2936" s="9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3"/>
      <c r="H2937" s="89"/>
      <c r="I2937" s="9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3"/>
      <c r="H2938" s="89"/>
      <c r="I2938" s="9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3"/>
      <c r="H2939" s="89"/>
      <c r="I2939" s="9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3"/>
      <c r="H2940" s="89"/>
      <c r="I2940" s="9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3"/>
      <c r="H2941" s="89"/>
      <c r="I2941" s="9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3"/>
      <c r="H2942" s="89"/>
      <c r="I2942" s="9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3"/>
      <c r="H2943" s="89"/>
      <c r="I2943" s="9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3"/>
      <c r="H2944" s="89"/>
      <c r="I2944" s="9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3"/>
      <c r="H2945" s="89"/>
      <c r="I2945" s="9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3"/>
      <c r="H2946" s="89"/>
      <c r="I2946" s="9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3"/>
      <c r="H2947" s="89"/>
      <c r="I2947" s="9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3"/>
      <c r="H2948" s="89"/>
      <c r="I2948" s="9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3"/>
      <c r="H2949" s="89"/>
      <c r="I2949" s="9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3"/>
      <c r="H2950" s="89"/>
      <c r="I2950" s="9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3"/>
      <c r="H2951" s="89"/>
      <c r="I2951" s="9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3"/>
      <c r="H2952" s="89"/>
      <c r="I2952" s="9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3"/>
      <c r="H2953" s="89"/>
      <c r="I2953" s="9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3"/>
      <c r="H2954" s="89"/>
      <c r="I2954" s="9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3"/>
      <c r="H2955" s="89"/>
      <c r="I2955" s="9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3"/>
      <c r="H2956" s="89"/>
      <c r="I2956" s="9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3"/>
      <c r="H2957" s="89"/>
      <c r="I2957" s="9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3"/>
      <c r="H2958" s="89"/>
      <c r="I2958" s="9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3"/>
      <c r="H2959" s="89"/>
      <c r="I2959" s="9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3"/>
      <c r="H2960" s="89"/>
      <c r="I2960" s="9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3"/>
      <c r="H2961" s="89"/>
      <c r="I2961" s="9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3"/>
      <c r="H2962" s="89"/>
      <c r="I2962" s="9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3"/>
      <c r="H2963" s="89"/>
      <c r="I2963" s="9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3"/>
      <c r="H2964" s="89"/>
      <c r="I2964" s="9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3"/>
      <c r="H2965" s="89"/>
      <c r="I2965" s="9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3"/>
      <c r="H2966" s="89"/>
      <c r="I2966" s="9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3"/>
      <c r="H2967" s="89"/>
      <c r="I2967" s="9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3"/>
      <c r="H2968" s="89"/>
      <c r="I2968" s="9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3"/>
      <c r="H2969" s="89"/>
      <c r="I2969" s="9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3"/>
      <c r="H2970" s="89"/>
      <c r="I2970" s="9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3"/>
      <c r="H2971" s="89"/>
      <c r="I2971" s="9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3"/>
      <c r="H2972" s="89"/>
      <c r="I2972" s="9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3"/>
      <c r="H2973" s="89"/>
      <c r="I2973" s="9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3"/>
      <c r="H2974" s="89"/>
      <c r="I2974" s="9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3"/>
      <c r="H2975" s="89"/>
      <c r="I2975" s="9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3"/>
      <c r="H2976" s="89"/>
      <c r="I2976" s="9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3"/>
      <c r="H2977" s="89"/>
      <c r="I2977" s="9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3"/>
      <c r="H2978" s="89"/>
      <c r="I2978" s="9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3"/>
      <c r="H2979" s="89"/>
      <c r="I2979" s="9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3"/>
      <c r="H2980" s="89"/>
      <c r="I2980" s="9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3"/>
      <c r="H2981" s="89"/>
      <c r="I2981" s="9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3"/>
      <c r="H2982" s="89"/>
      <c r="I2982" s="9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3"/>
      <c r="H2983" s="89"/>
      <c r="I2983" s="9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3"/>
      <c r="H2984" s="89"/>
      <c r="I2984" s="9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3"/>
      <c r="H2985" s="89"/>
      <c r="I2985" s="9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3"/>
      <c r="H2986" s="89"/>
      <c r="I2986" s="9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3"/>
      <c r="H2987" s="89"/>
      <c r="I2987" s="9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3"/>
      <c r="H2988" s="89"/>
      <c r="I2988" s="9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3"/>
      <c r="H2989" s="89"/>
      <c r="I2989" s="9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3"/>
      <c r="H2990" s="89"/>
      <c r="I2990" s="9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3"/>
      <c r="H2991" s="89"/>
      <c r="I2991" s="9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3"/>
      <c r="H2992" s="89"/>
      <c r="I2992" s="9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3"/>
      <c r="H2993" s="89"/>
      <c r="I2993" s="9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3"/>
      <c r="H2994" s="89"/>
      <c r="I2994" s="9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3"/>
      <c r="H2995" s="89"/>
      <c r="I2995" s="9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3"/>
      <c r="H2996" s="89"/>
      <c r="I2996" s="9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3"/>
      <c r="H2997" s="89"/>
      <c r="I2997" s="9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3"/>
      <c r="H2998" s="89"/>
      <c r="I2998" s="9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3"/>
      <c r="H2999" s="89"/>
      <c r="I2999" s="9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3"/>
      <c r="H3000" s="89"/>
      <c r="I3000" s="9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3"/>
      <c r="H3001" s="89"/>
      <c r="I3001" s="9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3"/>
      <c r="H3002" s="89"/>
      <c r="I3002" s="9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3"/>
      <c r="H3003" s="89"/>
      <c r="I3003" s="9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3"/>
      <c r="H3004" s="89"/>
      <c r="I3004" s="9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3"/>
      <c r="H3005" s="89"/>
      <c r="I3005" s="9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3"/>
      <c r="H3006" s="89"/>
      <c r="I3006" s="9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3"/>
      <c r="H3007" s="89"/>
      <c r="I3007" s="9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3"/>
      <c r="H3008" s="89"/>
      <c r="I3008" s="9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3"/>
      <c r="H3009" s="89"/>
      <c r="I3009" s="9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3"/>
      <c r="H3010" s="89"/>
      <c r="I3010" s="9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3"/>
      <c r="H3011" s="89"/>
      <c r="I3011" s="9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3"/>
      <c r="H3012" s="89"/>
      <c r="I3012" s="9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3"/>
      <c r="H3013" s="89"/>
      <c r="I3013" s="9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3"/>
      <c r="H3014" s="89"/>
      <c r="I3014" s="9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3"/>
      <c r="H3015" s="89"/>
      <c r="I3015" s="9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3"/>
      <c r="H3016" s="89"/>
      <c r="I3016" s="9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3"/>
      <c r="H3017" s="89"/>
      <c r="I3017" s="9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3"/>
      <c r="H3018" s="89"/>
      <c r="I3018" s="9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3"/>
      <c r="H3019" s="89"/>
      <c r="I3019" s="9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3"/>
      <c r="H3020" s="89"/>
      <c r="I3020" s="9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3"/>
      <c r="H3021" s="89"/>
      <c r="I3021" s="9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3"/>
      <c r="H3022" s="89"/>
      <c r="I3022" s="9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3"/>
      <c r="H3023" s="89"/>
      <c r="I3023" s="9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3"/>
      <c r="H3024" s="89"/>
      <c r="I3024" s="9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3"/>
      <c r="H3025" s="89"/>
      <c r="I3025" s="9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3"/>
      <c r="H3026" s="89"/>
      <c r="I3026" s="9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3"/>
      <c r="H3027" s="89"/>
      <c r="I3027" s="9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3"/>
      <c r="H3028" s="89"/>
      <c r="I3028" s="9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3"/>
      <c r="H3029" s="89"/>
      <c r="I3029" s="9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3"/>
      <c r="H3030" s="89"/>
      <c r="I3030" s="9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3"/>
      <c r="H3031" s="89"/>
      <c r="I3031" s="9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3"/>
      <c r="H3032" s="89"/>
      <c r="I3032" s="9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3"/>
      <c r="H3033" s="89"/>
      <c r="I3033" s="9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3"/>
      <c r="H3034" s="89"/>
      <c r="I3034" s="9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3"/>
      <c r="H3035" s="89"/>
      <c r="I3035" s="9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3"/>
      <c r="H3036" s="89"/>
      <c r="I3036" s="9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3"/>
      <c r="H3037" s="89"/>
      <c r="I3037" s="9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3"/>
      <c r="H3038" s="89"/>
      <c r="I3038" s="9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3"/>
      <c r="H3039" s="89"/>
      <c r="I3039" s="9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3"/>
      <c r="H3040" s="89"/>
      <c r="I3040" s="9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3"/>
      <c r="H3041" s="89"/>
      <c r="I3041" s="9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3"/>
      <c r="H3042" s="89"/>
      <c r="I3042" s="9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3"/>
      <c r="H3043" s="89"/>
      <c r="I3043" s="9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3"/>
      <c r="H3044" s="89"/>
      <c r="I3044" s="9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3"/>
      <c r="H3045" s="89"/>
      <c r="I3045" s="9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3"/>
      <c r="H3046" s="89"/>
      <c r="I3046" s="9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3"/>
      <c r="H3047" s="89"/>
      <c r="I3047" s="9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3"/>
      <c r="H3048" s="89"/>
      <c r="I3048" s="9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3"/>
      <c r="H3049" s="89"/>
      <c r="I3049" s="9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3"/>
      <c r="H3050" s="89"/>
      <c r="I3050" s="9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3"/>
      <c r="H3051" s="89"/>
      <c r="I3051" s="9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3"/>
      <c r="H3052" s="89"/>
      <c r="I3052" s="9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3"/>
      <c r="H3053" s="89"/>
      <c r="I3053" s="9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3"/>
      <c r="H3054" s="89"/>
      <c r="I3054" s="9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3"/>
      <c r="H3055" s="89"/>
      <c r="I3055" s="9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3"/>
      <c r="H3056" s="89"/>
      <c r="I3056" s="9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3"/>
      <c r="H3057" s="89"/>
      <c r="I3057" s="9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3"/>
      <c r="H3058" s="89"/>
      <c r="I3058" s="9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3"/>
      <c r="H3059" s="89"/>
      <c r="I3059" s="9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3"/>
      <c r="H3060" s="89"/>
      <c r="I3060" s="9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3"/>
      <c r="H3061" s="89"/>
      <c r="I3061" s="9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3"/>
      <c r="H3062" s="89"/>
      <c r="I3062" s="9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3"/>
      <c r="H3063" s="89"/>
      <c r="I3063" s="9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3"/>
      <c r="H3064" s="89"/>
      <c r="I3064" s="9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3"/>
      <c r="H3065" s="89"/>
      <c r="I3065" s="9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3"/>
      <c r="H3066" s="89"/>
      <c r="I3066" s="9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3"/>
      <c r="H3067" s="89"/>
      <c r="I3067" s="9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3"/>
      <c r="H3068" s="89"/>
      <c r="I3068" s="9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3"/>
      <c r="H3069" s="89"/>
      <c r="I3069" s="9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3"/>
      <c r="H3070" s="89"/>
      <c r="I3070" s="9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3"/>
      <c r="H3071" s="89"/>
      <c r="I3071" s="9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3"/>
      <c r="H3072" s="89"/>
      <c r="I3072" s="9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3"/>
      <c r="H3073" s="89"/>
      <c r="I3073" s="9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3"/>
      <c r="H3074" s="89"/>
      <c r="I3074" s="9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3"/>
      <c r="H3075" s="89"/>
      <c r="I3075" s="9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3"/>
      <c r="H3076" s="89"/>
      <c r="I3076" s="9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3"/>
      <c r="H3077" s="89"/>
      <c r="I3077" s="9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3"/>
      <c r="H3078" s="89"/>
      <c r="I3078" s="9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3"/>
      <c r="H3079" s="89"/>
      <c r="I3079" s="9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3"/>
      <c r="H3080" s="89"/>
      <c r="I3080" s="9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3"/>
      <c r="H3081" s="89"/>
      <c r="I3081" s="9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3"/>
      <c r="H3082" s="89"/>
      <c r="I3082" s="9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3"/>
      <c r="H3083" s="89"/>
      <c r="I3083" s="9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3"/>
      <c r="H3084" s="89"/>
      <c r="I3084" s="9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3"/>
      <c r="H3085" s="89"/>
      <c r="I3085" s="9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3"/>
      <c r="H3086" s="89"/>
      <c r="I3086" s="9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3"/>
      <c r="H3087" s="89"/>
      <c r="I3087" s="9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3"/>
      <c r="H3088" s="89"/>
      <c r="I3088" s="9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3"/>
      <c r="H3089" s="89"/>
      <c r="I3089" s="9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3"/>
      <c r="H3090" s="89"/>
      <c r="I3090" s="9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3"/>
      <c r="H3091" s="89"/>
      <c r="I3091" s="9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3"/>
      <c r="H3092" s="89"/>
      <c r="I3092" s="9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3"/>
      <c r="H3093" s="89"/>
      <c r="I3093" s="9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3"/>
      <c r="H3094" s="89"/>
      <c r="I3094" s="9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3"/>
      <c r="H3095" s="89"/>
      <c r="I3095" s="9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3"/>
      <c r="H3096" s="89"/>
      <c r="I3096" s="9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3"/>
      <c r="H3097" s="89"/>
      <c r="I3097" s="9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3"/>
      <c r="H3098" s="89"/>
      <c r="I3098" s="9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3"/>
      <c r="H3099" s="89"/>
      <c r="I3099" s="9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3"/>
      <c r="H3100" s="89"/>
      <c r="I3100" s="9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3"/>
      <c r="H3101" s="89"/>
      <c r="I3101" s="9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3"/>
      <c r="H3102" s="89"/>
      <c r="I3102" s="9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3"/>
      <c r="H3103" s="89"/>
      <c r="I3103" s="9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3"/>
      <c r="H3104" s="89"/>
      <c r="I3104" s="9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3"/>
      <c r="H3105" s="89"/>
      <c r="I3105" s="9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3"/>
      <c r="H3106" s="89"/>
      <c r="I3106" s="9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3"/>
      <c r="H3107" s="89"/>
      <c r="I3107" s="9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3"/>
      <c r="H3108" s="89"/>
      <c r="I3108" s="9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3"/>
      <c r="H3109" s="89"/>
      <c r="I3109" s="9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3"/>
      <c r="H3110" s="89"/>
      <c r="I3110" s="9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3"/>
      <c r="H3111" s="89"/>
      <c r="I3111" s="9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3"/>
      <c r="H3112" s="89"/>
      <c r="I3112" s="9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3"/>
      <c r="H3113" s="89"/>
      <c r="I3113" s="9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3"/>
      <c r="H3114" s="89"/>
      <c r="I3114" s="9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3"/>
      <c r="H3115" s="89"/>
      <c r="I3115" s="9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3"/>
      <c r="H3116" s="89"/>
      <c r="I3116" s="9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3"/>
      <c r="H3117" s="89"/>
      <c r="I3117" s="9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3"/>
      <c r="H3118" s="89"/>
      <c r="I3118" s="9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3"/>
      <c r="H3119" s="89"/>
      <c r="I3119" s="9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3"/>
      <c r="H3120" s="89"/>
      <c r="I3120" s="9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3"/>
      <c r="H3121" s="89"/>
      <c r="I3121" s="9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3"/>
      <c r="H3122" s="89"/>
      <c r="I3122" s="9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3"/>
      <c r="H3123" s="89"/>
      <c r="I3123" s="9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3"/>
      <c r="H3124" s="89"/>
      <c r="I3124" s="9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3"/>
      <c r="H3125" s="89"/>
      <c r="I3125" s="9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3"/>
      <c r="H3126" s="89"/>
      <c r="I3126" s="9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3"/>
      <c r="H3127" s="89"/>
      <c r="I3127" s="9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3"/>
      <c r="H3128" s="89"/>
      <c r="I3128" s="9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3"/>
      <c r="H3129" s="89"/>
      <c r="I3129" s="9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3"/>
      <c r="H3130" s="89"/>
      <c r="I3130" s="9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3"/>
      <c r="H3131" s="89"/>
      <c r="I3131" s="9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3"/>
      <c r="H3132" s="89"/>
      <c r="I3132" s="9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3"/>
      <c r="H3133" s="89"/>
      <c r="I3133" s="9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3"/>
      <c r="H3134" s="89"/>
      <c r="I3134" s="9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3"/>
      <c r="H3135" s="89"/>
      <c r="I3135" s="9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3"/>
      <c r="H3136" s="89"/>
      <c r="I3136" s="9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3"/>
      <c r="H3137" s="89"/>
      <c r="I3137" s="9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3"/>
      <c r="H3138" s="89"/>
      <c r="I3138" s="9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3"/>
      <c r="H3139" s="89"/>
      <c r="I3139" s="9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3"/>
      <c r="H3140" s="89"/>
      <c r="I3140" s="9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3"/>
      <c r="H3141" s="89"/>
      <c r="I3141" s="9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3"/>
      <c r="H3142" s="89"/>
      <c r="I3142" s="9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3"/>
      <c r="H3143" s="89"/>
      <c r="I3143" s="9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3"/>
      <c r="H3144" s="89"/>
      <c r="I3144" s="9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3"/>
      <c r="H3145" s="89"/>
      <c r="I3145" s="9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3"/>
      <c r="H3146" s="89"/>
      <c r="I3146" s="9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3"/>
      <c r="H3147" s="89"/>
      <c r="I3147" s="9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3"/>
      <c r="H3148" s="89"/>
      <c r="I3148" s="9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3"/>
      <c r="H3149" s="89"/>
      <c r="I3149" s="9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3"/>
      <c r="H3150" s="89"/>
      <c r="I3150" s="9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3"/>
      <c r="H3151" s="89"/>
      <c r="I3151" s="9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3"/>
      <c r="H3152" s="89"/>
      <c r="I3152" s="9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3"/>
      <c r="H3153" s="89"/>
      <c r="I3153" s="9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3"/>
      <c r="H3154" s="89"/>
      <c r="I3154" s="9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3"/>
      <c r="H3155" s="89"/>
      <c r="I3155" s="9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3"/>
      <c r="H3156" s="89"/>
      <c r="I3156" s="9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3"/>
      <c r="H3157" s="89"/>
      <c r="I3157" s="9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3"/>
      <c r="H3158" s="89"/>
      <c r="I3158" s="9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3"/>
      <c r="H3159" s="89"/>
      <c r="I3159" s="9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3"/>
      <c r="H3160" s="89"/>
      <c r="I3160" s="9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3"/>
      <c r="H3161" s="89"/>
      <c r="I3161" s="9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3"/>
      <c r="H3162" s="89"/>
      <c r="I3162" s="9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3"/>
      <c r="H3163" s="89"/>
      <c r="I3163" s="9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3"/>
      <c r="H3164" s="89"/>
      <c r="I3164" s="9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3"/>
      <c r="H3165" s="89"/>
      <c r="I3165" s="9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3"/>
      <c r="H3166" s="89"/>
      <c r="I3166" s="9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3"/>
      <c r="H3167" s="89"/>
      <c r="I3167" s="9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3"/>
      <c r="H3168" s="89"/>
      <c r="I3168" s="9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3"/>
      <c r="H3169" s="89"/>
      <c r="I3169" s="9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3"/>
      <c r="H3170" s="89"/>
      <c r="I3170" s="9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3"/>
      <c r="H3171" s="89"/>
      <c r="I3171" s="9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3"/>
      <c r="H3172" s="89"/>
      <c r="I3172" s="9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3"/>
      <c r="H3173" s="89"/>
      <c r="I3173" s="9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3"/>
      <c r="H3174" s="89"/>
      <c r="I3174" s="9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3"/>
      <c r="H3175" s="89"/>
      <c r="I3175" s="9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3"/>
      <c r="H3176" s="89"/>
      <c r="I3176" s="9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3"/>
      <c r="H3177" s="89"/>
      <c r="I3177" s="9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3"/>
      <c r="H3178" s="89"/>
      <c r="I3178" s="9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3"/>
      <c r="H3179" s="89"/>
      <c r="I3179" s="9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3"/>
      <c r="H3180" s="89"/>
      <c r="I3180" s="9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3"/>
      <c r="H3181" s="89"/>
      <c r="I3181" s="9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3"/>
      <c r="H3182" s="89"/>
      <c r="I3182" s="9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3"/>
      <c r="H3183" s="89"/>
      <c r="I3183" s="9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3"/>
      <c r="H3184" s="89"/>
      <c r="I3184" s="9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3"/>
      <c r="H3185" s="89"/>
      <c r="I3185" s="9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3"/>
      <c r="H3186" s="89"/>
      <c r="I3186" s="9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3"/>
      <c r="H3187" s="89"/>
      <c r="I3187" s="9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3"/>
      <c r="H3188" s="89"/>
      <c r="I3188" s="9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3"/>
      <c r="H3189" s="89"/>
      <c r="I3189" s="9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3"/>
      <c r="H3190" s="89"/>
      <c r="I3190" s="9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3"/>
      <c r="H3191" s="89"/>
      <c r="I3191" s="9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3"/>
      <c r="H3192" s="89"/>
      <c r="I3192" s="9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3"/>
      <c r="H3193" s="89"/>
      <c r="I3193" s="9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3"/>
      <c r="H3194" s="89"/>
      <c r="I3194" s="9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3"/>
      <c r="H3195" s="89"/>
      <c r="I3195" s="9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3"/>
      <c r="H3196" s="89"/>
      <c r="I3196" s="9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3"/>
      <c r="H3197" s="89"/>
      <c r="I3197" s="9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3"/>
      <c r="H3198" s="89"/>
      <c r="I3198" s="9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3"/>
      <c r="H3199" s="89"/>
      <c r="I3199" s="9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3"/>
      <c r="H3200" s="89"/>
      <c r="I3200" s="9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3"/>
      <c r="H3201" s="89"/>
      <c r="I3201" s="9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3"/>
      <c r="H3202" s="89"/>
      <c r="I3202" s="9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3"/>
      <c r="H3203" s="89"/>
      <c r="I3203" s="9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3"/>
      <c r="H3204" s="89"/>
      <c r="I3204" s="9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3"/>
      <c r="H3205" s="89"/>
      <c r="I3205" s="9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3"/>
      <c r="H3206" s="89"/>
      <c r="I3206" s="9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3"/>
      <c r="H3207" s="89"/>
      <c r="I3207" s="9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3"/>
      <c r="H3208" s="89"/>
      <c r="I3208" s="9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3"/>
      <c r="H3209" s="89"/>
      <c r="I3209" s="9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3"/>
      <c r="H3210" s="89"/>
      <c r="I3210" s="9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3"/>
      <c r="H3211" s="89"/>
      <c r="I3211" s="9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3"/>
      <c r="H3212" s="89"/>
      <c r="I3212" s="9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3"/>
      <c r="H3213" s="89"/>
      <c r="I3213" s="9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3"/>
      <c r="H3214" s="89"/>
      <c r="I3214" s="9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3"/>
      <c r="H3215" s="89"/>
      <c r="I3215" s="9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3"/>
      <c r="H3216" s="89"/>
      <c r="I3216" s="9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3"/>
      <c r="H3217" s="89"/>
      <c r="I3217" s="9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3"/>
      <c r="H3218" s="89"/>
      <c r="I3218" s="9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3"/>
      <c r="H3219" s="89"/>
      <c r="I3219" s="9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3"/>
      <c r="H3220" s="89"/>
      <c r="I3220" s="9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3"/>
      <c r="H3221" s="89"/>
      <c r="I3221" s="9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3"/>
      <c r="H3222" s="89"/>
      <c r="I3222" s="9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3"/>
      <c r="H3223" s="89"/>
      <c r="I3223" s="9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3"/>
      <c r="H3224" s="89"/>
      <c r="I3224" s="9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3"/>
      <c r="H3225" s="89"/>
      <c r="I3225" s="9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3"/>
      <c r="H3226" s="89"/>
      <c r="I3226" s="9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3"/>
      <c r="H3227" s="89"/>
      <c r="I3227" s="9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3"/>
      <c r="H3228" s="89"/>
      <c r="I3228" s="9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3"/>
      <c r="H3229" s="89"/>
      <c r="I3229" s="9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3"/>
      <c r="H3230" s="89"/>
      <c r="I3230" s="9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3"/>
      <c r="H3231" s="89"/>
      <c r="I3231" s="9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3"/>
      <c r="H3232" s="89"/>
      <c r="I3232" s="9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3"/>
      <c r="H3233" s="89"/>
      <c r="I3233" s="9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3"/>
      <c r="H3234" s="89"/>
      <c r="I3234" s="9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3"/>
      <c r="H3235" s="89"/>
      <c r="I3235" s="9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3"/>
      <c r="H3236" s="89"/>
      <c r="I3236" s="9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3"/>
      <c r="H3237" s="89"/>
      <c r="I3237" s="9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3"/>
      <c r="H3238" s="89"/>
      <c r="I3238" s="9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3"/>
      <c r="H3239" s="89"/>
      <c r="I3239" s="9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3"/>
      <c r="H3240" s="89"/>
      <c r="I3240" s="9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3"/>
      <c r="H3241" s="89"/>
      <c r="I3241" s="9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3"/>
      <c r="H3242" s="89"/>
      <c r="I3242" s="9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3"/>
      <c r="H3243" s="89"/>
      <c r="I3243" s="9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3"/>
      <c r="H3244" s="89"/>
      <c r="I3244" s="9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3"/>
      <c r="H3245" s="89"/>
      <c r="I3245" s="9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3"/>
      <c r="H3246" s="89"/>
      <c r="I3246" s="9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3"/>
      <c r="H3247" s="89"/>
      <c r="I3247" s="9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3"/>
      <c r="H3248" s="89"/>
      <c r="I3248" s="9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3"/>
      <c r="H3249" s="89"/>
      <c r="I3249" s="9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3"/>
      <c r="H3250" s="89"/>
      <c r="I3250" s="9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3"/>
      <c r="H3251" s="89"/>
      <c r="I3251" s="9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3"/>
      <c r="H3252" s="89"/>
      <c r="I3252" s="9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3"/>
      <c r="H3253" s="89"/>
      <c r="I3253" s="9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3"/>
      <c r="H3254" s="89"/>
      <c r="I3254" s="9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3"/>
      <c r="H3255" s="89"/>
      <c r="I3255" s="9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3"/>
      <c r="H3256" s="89"/>
      <c r="I3256" s="9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3"/>
      <c r="H3257" s="89"/>
      <c r="I3257" s="9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3"/>
      <c r="H3258" s="89"/>
      <c r="I3258" s="9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3"/>
      <c r="H3259" s="89"/>
      <c r="I3259" s="9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3"/>
      <c r="H3260" s="89"/>
      <c r="I3260" s="9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3"/>
      <c r="H3261" s="89"/>
      <c r="I3261" s="9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3"/>
      <c r="H3262" s="89"/>
      <c r="I3262" s="9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3"/>
      <c r="H3263" s="89"/>
      <c r="I3263" s="9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3"/>
      <c r="H3264" s="89"/>
      <c r="I3264" s="9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3"/>
      <c r="H3265" s="89"/>
      <c r="I3265" s="9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3"/>
      <c r="H3266" s="89"/>
      <c r="I3266" s="9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3"/>
      <c r="H3267" s="89"/>
      <c r="I3267" s="9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3"/>
      <c r="H3268" s="89"/>
      <c r="I3268" s="9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3"/>
      <c r="H3269" s="89"/>
      <c r="I3269" s="9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3"/>
      <c r="H3270" s="89"/>
      <c r="I3270" s="9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3"/>
      <c r="H3271" s="89"/>
      <c r="I3271" s="9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3"/>
      <c r="H3272" s="89"/>
      <c r="I3272" s="9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3"/>
      <c r="H3273" s="89"/>
      <c r="I3273" s="9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3"/>
      <c r="H3274" s="89"/>
      <c r="I3274" s="9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3"/>
      <c r="H3275" s="89"/>
      <c r="I3275" s="9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3"/>
      <c r="H3276" s="89"/>
      <c r="I3276" s="9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3"/>
      <c r="H3277" s="89"/>
      <c r="I3277" s="9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3"/>
      <c r="H3278" s="89"/>
      <c r="I3278" s="9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3"/>
      <c r="H3279" s="89"/>
      <c r="I3279" s="9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3"/>
      <c r="H3280" s="89"/>
      <c r="I3280" s="9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3"/>
      <c r="H3281" s="89"/>
      <c r="I3281" s="9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3"/>
      <c r="H3282" s="89"/>
      <c r="I3282" s="9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3"/>
      <c r="H3283" s="89"/>
      <c r="I3283" s="9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3"/>
      <c r="H3284" s="89"/>
      <c r="I3284" s="9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3"/>
      <c r="H3285" s="89"/>
      <c r="I3285" s="9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3"/>
      <c r="H3286" s="89"/>
      <c r="I3286" s="9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3"/>
      <c r="H3287" s="89"/>
      <c r="I3287" s="9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3"/>
      <c r="H3288" s="89"/>
      <c r="I3288" s="9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3"/>
      <c r="H3289" s="89"/>
      <c r="I3289" s="9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3"/>
      <c r="H3290" s="89"/>
      <c r="I3290" s="9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3"/>
      <c r="H3291" s="89"/>
      <c r="I3291" s="9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3"/>
      <c r="H3292" s="89"/>
      <c r="I3292" s="9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3"/>
      <c r="H3293" s="89"/>
      <c r="I3293" s="9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3"/>
      <c r="H3294" s="89"/>
      <c r="I3294" s="9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3"/>
      <c r="H3295" s="89"/>
      <c r="I3295" s="9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3"/>
      <c r="H3296" s="89"/>
      <c r="I3296" s="9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3"/>
      <c r="H3297" s="89"/>
      <c r="I3297" s="9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3"/>
      <c r="H3298" s="89"/>
      <c r="I3298" s="9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3"/>
      <c r="H3299" s="89"/>
      <c r="I3299" s="9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3"/>
      <c r="H3300" s="89"/>
      <c r="I3300" s="9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3"/>
      <c r="H3301" s="89"/>
      <c r="I3301" s="9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3"/>
      <c r="H3302" s="89"/>
      <c r="I3302" s="9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3"/>
      <c r="H3303" s="89"/>
      <c r="I3303" s="9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3"/>
      <c r="H3304" s="89"/>
      <c r="I3304" s="9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3"/>
      <c r="H3305" s="89"/>
      <c r="I3305" s="9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3"/>
      <c r="H3306" s="89"/>
      <c r="I3306" s="9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3"/>
      <c r="H3307" s="89"/>
      <c r="I3307" s="9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3"/>
      <c r="H3308" s="89"/>
      <c r="I3308" s="9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3"/>
      <c r="H3309" s="89"/>
      <c r="I3309" s="9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3"/>
      <c r="H3310" s="89"/>
      <c r="I3310" s="9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3"/>
      <c r="H3311" s="89"/>
      <c r="I3311" s="9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3"/>
      <c r="H3312" s="89"/>
      <c r="I3312" s="9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3"/>
      <c r="H3313" s="89"/>
      <c r="I3313" s="9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3"/>
      <c r="H3314" s="89"/>
      <c r="I3314" s="9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3"/>
      <c r="H3315" s="89"/>
      <c r="I3315" s="9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3"/>
      <c r="H3316" s="89"/>
      <c r="I3316" s="9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3"/>
      <c r="H3317" s="89"/>
      <c r="I3317" s="9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3"/>
      <c r="H3318" s="89"/>
      <c r="I3318" s="9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3"/>
      <c r="H3319" s="89"/>
      <c r="I3319" s="9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3"/>
      <c r="H3320" s="89"/>
      <c r="I3320" s="9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3"/>
      <c r="H3321" s="89"/>
      <c r="I3321" s="9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3"/>
      <c r="H3322" s="89"/>
      <c r="I3322" s="9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3"/>
      <c r="H3323" s="89"/>
      <c r="I3323" s="9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3"/>
      <c r="H3324" s="89"/>
      <c r="I3324" s="9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3"/>
      <c r="H3325" s="89"/>
      <c r="I3325" s="9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3"/>
      <c r="H3326" s="89"/>
      <c r="I3326" s="9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3"/>
      <c r="H3327" s="89"/>
      <c r="I3327" s="9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3"/>
      <c r="H3328" s="89"/>
      <c r="I3328" s="9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3"/>
      <c r="H3329" s="89"/>
      <c r="I3329" s="9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3"/>
      <c r="H3330" s="89"/>
      <c r="I3330" s="9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3"/>
      <c r="H3331" s="89"/>
      <c r="I3331" s="9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3"/>
      <c r="H3332" s="89"/>
      <c r="I3332" s="9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3"/>
      <c r="H3333" s="89"/>
      <c r="I3333" s="9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3"/>
      <c r="H3334" s="89"/>
      <c r="I3334" s="9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3"/>
      <c r="H3335" s="89"/>
      <c r="I3335" s="9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3"/>
      <c r="H3336" s="89"/>
      <c r="I3336" s="9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3"/>
      <c r="H3337" s="89"/>
      <c r="I3337" s="9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3"/>
      <c r="H3338" s="89"/>
      <c r="I3338" s="9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3"/>
      <c r="H3339" s="89"/>
      <c r="I3339" s="9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3"/>
      <c r="H3340" s="89"/>
      <c r="I3340" s="9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3"/>
      <c r="H3341" s="89"/>
      <c r="I3341" s="9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3"/>
      <c r="H3342" s="89"/>
      <c r="I3342" s="9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3"/>
      <c r="H3343" s="89"/>
      <c r="I3343" s="9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3"/>
      <c r="H3344" s="89"/>
      <c r="I3344" s="9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3"/>
      <c r="H3345" s="89"/>
      <c r="I3345" s="9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3"/>
      <c r="H3346" s="89"/>
      <c r="I3346" s="9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3"/>
      <c r="H3347" s="89"/>
      <c r="I3347" s="9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3"/>
      <c r="H3348" s="89"/>
      <c r="I3348" s="9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3"/>
      <c r="H3349" s="89"/>
      <c r="I3349" s="9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3"/>
      <c r="H3350" s="89"/>
      <c r="I3350" s="9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3"/>
      <c r="H3351" s="89"/>
      <c r="I3351" s="9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3"/>
      <c r="H3352" s="89"/>
      <c r="I3352" s="9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3"/>
      <c r="H3353" s="89"/>
      <c r="I3353" s="9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3"/>
      <c r="H3354" s="89"/>
      <c r="I3354" s="9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3"/>
      <c r="H3355" s="89"/>
      <c r="I3355" s="9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3"/>
      <c r="H3356" s="89"/>
      <c r="I3356" s="9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3"/>
      <c r="H3357" s="89"/>
      <c r="I3357" s="9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3"/>
      <c r="H3358" s="89"/>
      <c r="I3358" s="9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3"/>
      <c r="H3359" s="89"/>
      <c r="I3359" s="9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3"/>
      <c r="H3360" s="89"/>
      <c r="I3360" s="9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3"/>
      <c r="H3361" s="89"/>
      <c r="I3361" s="9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3"/>
      <c r="H3362" s="89"/>
      <c r="I3362" s="9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3"/>
      <c r="H3363" s="89"/>
      <c r="I3363" s="9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3"/>
      <c r="H3364" s="89"/>
      <c r="I3364" s="9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3"/>
      <c r="H3365" s="89"/>
      <c r="I3365" s="9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3"/>
      <c r="H3366" s="89"/>
      <c r="I3366" s="9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3"/>
      <c r="H3367" s="89"/>
      <c r="I3367" s="9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3"/>
      <c r="H3368" s="89"/>
      <c r="I3368" s="9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3"/>
      <c r="H3369" s="89"/>
      <c r="I3369" s="9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3"/>
      <c r="H3370" s="89"/>
      <c r="I3370" s="9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3"/>
      <c r="H3371" s="89"/>
      <c r="I3371" s="9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3"/>
      <c r="H3372" s="89"/>
      <c r="I3372" s="9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3"/>
      <c r="H3373" s="89"/>
      <c r="I3373" s="9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3"/>
      <c r="H3374" s="89"/>
      <c r="I3374" s="9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3"/>
      <c r="H3375" s="89"/>
      <c r="I3375" s="9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3"/>
      <c r="H3376" s="89"/>
      <c r="I3376" s="9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3"/>
      <c r="H3377" s="89"/>
      <c r="I3377" s="9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3"/>
      <c r="H3378" s="89"/>
      <c r="I3378" s="9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3"/>
      <c r="H3379" s="89"/>
      <c r="I3379" s="9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3"/>
      <c r="H3380" s="89"/>
      <c r="I3380" s="9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3"/>
      <c r="H3381" s="89"/>
      <c r="I3381" s="9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3"/>
      <c r="H3382" s="89"/>
      <c r="I3382" s="9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3"/>
      <c r="H3383" s="89"/>
      <c r="I3383" s="9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3"/>
      <c r="H3384" s="89"/>
      <c r="I3384" s="9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3"/>
      <c r="H3385" s="89"/>
      <c r="I3385" s="9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3"/>
      <c r="H3386" s="89"/>
      <c r="I3386" s="9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3"/>
      <c r="H3387" s="89"/>
      <c r="I3387" s="9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3"/>
      <c r="H3388" s="89"/>
      <c r="I3388" s="9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3"/>
      <c r="H3389" s="89"/>
      <c r="I3389" s="9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3"/>
      <c r="H3390" s="89"/>
      <c r="I3390" s="9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3"/>
      <c r="H3391" s="89"/>
      <c r="I3391" s="9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3"/>
      <c r="H3392" s="89"/>
      <c r="I3392" s="9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3"/>
      <c r="H3393" s="89"/>
      <c r="I3393" s="9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3"/>
      <c r="H3394" s="89"/>
      <c r="I3394" s="9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3"/>
      <c r="H3395" s="89"/>
      <c r="I3395" s="9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3"/>
      <c r="H3396" s="89"/>
      <c r="I3396" s="9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3"/>
      <c r="H3397" s="89"/>
      <c r="I3397" s="9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3"/>
      <c r="H3398" s="89"/>
      <c r="I3398" s="9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3"/>
      <c r="H3399" s="89"/>
      <c r="I3399" s="9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3"/>
      <c r="H3400" s="89"/>
      <c r="I3400" s="9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3"/>
      <c r="H3401" s="89"/>
      <c r="I3401" s="9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3"/>
      <c r="H3402" s="89"/>
      <c r="I3402" s="9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3"/>
      <c r="H3403" s="89"/>
      <c r="I3403" s="9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3"/>
      <c r="H3404" s="89"/>
      <c r="I3404" s="9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3"/>
      <c r="H3405" s="89"/>
      <c r="I3405" s="9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3"/>
      <c r="H3406" s="89"/>
      <c r="I3406" s="9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3"/>
      <c r="H3407" s="89"/>
      <c r="I3407" s="9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3"/>
      <c r="H3408" s="89"/>
      <c r="I3408" s="9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3"/>
      <c r="H3409" s="89"/>
      <c r="I3409" s="9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3"/>
      <c r="H3410" s="89"/>
      <c r="I3410" s="9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3"/>
      <c r="H3411" s="89"/>
      <c r="I3411" s="9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3"/>
      <c r="H3412" s="89"/>
      <c r="I3412" s="9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3"/>
      <c r="H3413" s="89"/>
      <c r="I3413" s="9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3"/>
      <c r="H3414" s="89"/>
      <c r="I3414" s="9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3"/>
      <c r="H3415" s="89"/>
      <c r="I3415" s="9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3"/>
      <c r="H3416" s="89"/>
      <c r="I3416" s="9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3"/>
      <c r="H3417" s="89"/>
      <c r="I3417" s="9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3"/>
      <c r="H3418" s="89"/>
      <c r="I3418" s="9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3"/>
      <c r="H3419" s="89"/>
      <c r="I3419" s="9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3"/>
      <c r="H3420" s="89"/>
      <c r="I3420" s="9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3"/>
      <c r="H3421" s="89"/>
      <c r="I3421" s="9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3"/>
      <c r="H3422" s="89"/>
      <c r="I3422" s="9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3"/>
      <c r="H3423" s="89"/>
      <c r="I3423" s="9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3"/>
      <c r="H3424" s="89"/>
      <c r="I3424" s="9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3"/>
      <c r="H3425" s="89"/>
      <c r="I3425" s="9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3"/>
      <c r="H3426" s="89"/>
      <c r="I3426" s="9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3"/>
      <c r="H3427" s="89"/>
      <c r="I3427" s="9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3"/>
      <c r="H3428" s="89"/>
      <c r="I3428" s="9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3"/>
      <c r="H3429" s="89"/>
      <c r="I3429" s="9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3"/>
      <c r="H3430" s="89"/>
      <c r="I3430" s="9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3"/>
      <c r="H3431" s="89"/>
      <c r="I3431" s="9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3"/>
      <c r="H3432" s="89"/>
      <c r="I3432" s="9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3"/>
      <c r="H3433" s="89"/>
      <c r="I3433" s="9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3"/>
      <c r="H3434" s="89"/>
      <c r="I3434" s="9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3"/>
      <c r="H3435" s="89"/>
      <c r="I3435" s="9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3"/>
      <c r="H3436" s="89"/>
      <c r="I3436" s="9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3"/>
      <c r="H3437" s="89"/>
      <c r="I3437" s="9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3"/>
      <c r="H3438" s="89"/>
      <c r="I3438" s="9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3"/>
      <c r="H3439" s="89"/>
      <c r="I3439" s="9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3"/>
      <c r="H3440" s="89"/>
      <c r="I3440" s="9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3"/>
      <c r="H3441" s="89"/>
      <c r="I3441" s="9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3"/>
      <c r="H3442" s="89"/>
      <c r="I3442" s="9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3"/>
      <c r="H3443" s="89"/>
      <c r="I3443" s="9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3"/>
      <c r="H3444" s="89"/>
      <c r="I3444" s="9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3"/>
      <c r="H3445" s="89"/>
      <c r="I3445" s="9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3"/>
      <c r="H3446" s="89"/>
      <c r="I3446" s="9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3"/>
      <c r="H3447" s="89"/>
      <c r="I3447" s="9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3"/>
      <c r="H3448" s="89"/>
      <c r="I3448" s="9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3"/>
      <c r="H3449" s="89"/>
      <c r="I3449" s="9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3"/>
      <c r="H3450" s="89"/>
      <c r="I3450" s="9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3"/>
      <c r="H3451" s="89"/>
      <c r="I3451" s="9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3"/>
      <c r="H3452" s="89"/>
      <c r="I3452" s="9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3"/>
      <c r="H3453" s="89"/>
      <c r="I3453" s="9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3"/>
      <c r="H3454" s="89"/>
      <c r="I3454" s="9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3"/>
      <c r="H3455" s="89"/>
      <c r="I3455" s="9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3"/>
      <c r="H3456" s="89"/>
      <c r="I3456" s="9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3"/>
      <c r="H3457" s="89"/>
      <c r="I3457" s="9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3"/>
      <c r="H3458" s="89"/>
      <c r="I3458" s="9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3"/>
      <c r="H3459" s="89"/>
      <c r="I3459" s="9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3"/>
      <c r="H3460" s="89"/>
      <c r="I3460" s="9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3"/>
      <c r="H3461" s="89"/>
      <c r="I3461" s="9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3"/>
      <c r="H3462" s="89"/>
      <c r="I3462" s="9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3"/>
      <c r="H3463" s="89"/>
      <c r="I3463" s="9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3"/>
      <c r="H3464" s="89"/>
      <c r="I3464" s="9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3"/>
      <c r="H3465" s="89"/>
      <c r="I3465" s="9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3"/>
      <c r="H3466" s="89"/>
      <c r="I3466" s="9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3"/>
      <c r="H3467" s="89"/>
      <c r="I3467" s="9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3"/>
      <c r="H3468" s="89"/>
      <c r="I3468" s="9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3"/>
      <c r="H3469" s="89"/>
      <c r="I3469" s="9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3"/>
      <c r="H3470" s="89"/>
      <c r="I3470" s="9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3"/>
      <c r="H3471" s="89"/>
      <c r="I3471" s="9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3"/>
      <c r="H3472" s="89"/>
      <c r="I3472" s="9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3"/>
      <c r="H3473" s="89"/>
      <c r="I3473" s="9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3"/>
      <c r="H3474" s="89"/>
      <c r="I3474" s="9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3"/>
      <c r="H3475" s="89"/>
      <c r="I3475" s="9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3"/>
      <c r="H3476" s="89"/>
      <c r="I3476" s="9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3"/>
      <c r="H3477" s="89"/>
      <c r="I3477" s="9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3"/>
      <c r="H3478" s="89"/>
      <c r="I3478" s="9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3"/>
      <c r="H3479" s="89"/>
      <c r="I3479" s="9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3"/>
      <c r="H3480" s="89"/>
      <c r="I3480" s="9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3"/>
      <c r="H3481" s="89"/>
      <c r="I3481" s="9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3"/>
      <c r="H3482" s="89"/>
      <c r="I3482" s="9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3"/>
      <c r="H3483" s="89"/>
      <c r="I3483" s="9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3"/>
      <c r="H3484" s="89"/>
      <c r="I3484" s="9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3"/>
      <c r="H3485" s="89"/>
      <c r="I3485" s="9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3"/>
      <c r="H3486" s="89"/>
      <c r="I3486" s="9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3"/>
      <c r="H3487" s="89"/>
      <c r="I3487" s="9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3"/>
      <c r="H3488" s="89"/>
      <c r="I3488" s="9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3"/>
      <c r="H3489" s="89"/>
      <c r="I3489" s="9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3"/>
      <c r="H3490" s="89"/>
      <c r="I3490" s="9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3"/>
      <c r="H3491" s="89"/>
      <c r="I3491" s="9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3"/>
      <c r="H3492" s="89"/>
      <c r="I3492" s="9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3"/>
      <c r="H3493" s="89"/>
      <c r="I3493" s="9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3"/>
      <c r="H3494" s="89"/>
      <c r="I3494" s="9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3"/>
      <c r="H3495" s="89"/>
      <c r="I3495" s="9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3"/>
      <c r="H3496" s="89"/>
      <c r="I3496" s="9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3"/>
      <c r="H3497" s="89"/>
      <c r="I3497" s="9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3"/>
      <c r="H3498" s="89"/>
      <c r="I3498" s="9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3"/>
      <c r="H3499" s="89"/>
      <c r="I3499" s="9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3"/>
      <c r="H3500" s="89"/>
      <c r="I3500" s="9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3"/>
      <c r="H3501" s="89"/>
      <c r="I3501" s="9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3"/>
      <c r="H3502" s="89"/>
      <c r="I3502" s="9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3"/>
      <c r="H3503" s="89"/>
      <c r="I3503" s="9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3"/>
      <c r="H3504" s="89"/>
      <c r="I3504" s="9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3"/>
      <c r="H3505" s="89"/>
      <c r="I3505" s="9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3"/>
      <c r="H3506" s="89"/>
      <c r="I3506" s="9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3"/>
      <c r="H3507" s="89"/>
      <c r="I3507" s="9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3"/>
      <c r="H3508" s="89"/>
      <c r="I3508" s="9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3"/>
      <c r="H3509" s="89"/>
      <c r="I3509" s="9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3"/>
      <c r="H3510" s="89"/>
      <c r="I3510" s="9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3"/>
      <c r="H3511" s="89"/>
      <c r="I3511" s="9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3"/>
      <c r="H3512" s="89"/>
      <c r="I3512" s="9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3"/>
      <c r="H3513" s="89"/>
      <c r="I3513" s="9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3"/>
      <c r="H3514" s="89"/>
      <c r="I3514" s="9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3"/>
      <c r="H3515" s="89"/>
      <c r="I3515" s="9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3"/>
      <c r="H3516" s="89"/>
      <c r="I3516" s="9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3"/>
      <c r="H3517" s="89"/>
      <c r="I3517" s="9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3"/>
      <c r="H3518" s="89"/>
      <c r="I3518" s="9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3"/>
      <c r="H3519" s="89"/>
      <c r="I3519" s="9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3"/>
      <c r="H3520" s="89"/>
      <c r="I3520" s="9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3"/>
      <c r="H3521" s="89"/>
      <c r="I3521" s="9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3"/>
      <c r="H3522" s="89"/>
      <c r="I3522" s="9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3"/>
      <c r="H3523" s="89"/>
      <c r="I3523" s="9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3"/>
      <c r="H3524" s="89"/>
      <c r="I3524" s="9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3"/>
      <c r="H3525" s="89"/>
      <c r="I3525" s="9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3"/>
      <c r="H3526" s="89"/>
      <c r="I3526" s="9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3"/>
      <c r="H3527" s="89"/>
      <c r="I3527" s="9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3"/>
      <c r="H3528" s="89"/>
      <c r="I3528" s="9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3"/>
      <c r="H3529" s="89"/>
      <c r="I3529" s="9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3"/>
      <c r="H3530" s="89"/>
      <c r="I3530" s="9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3"/>
      <c r="H3531" s="89"/>
      <c r="I3531" s="9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3"/>
      <c r="H3532" s="89"/>
      <c r="I3532" s="9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3"/>
      <c r="H3533" s="89"/>
      <c r="I3533" s="9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3"/>
      <c r="H3534" s="89"/>
      <c r="I3534" s="9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3"/>
      <c r="H3535" s="89"/>
      <c r="I3535" s="9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3"/>
      <c r="H3536" s="89"/>
      <c r="I3536" s="9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3"/>
      <c r="H3537" s="89"/>
      <c r="I3537" s="9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3"/>
      <c r="H3538" s="89"/>
      <c r="I3538" s="9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3"/>
      <c r="H3539" s="89"/>
      <c r="I3539" s="9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3"/>
      <c r="H3540" s="89"/>
      <c r="I3540" s="9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3"/>
      <c r="H3541" s="89"/>
      <c r="I3541" s="9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3"/>
      <c r="H3542" s="89"/>
      <c r="I3542" s="9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3"/>
      <c r="H3543" s="89"/>
      <c r="I3543" s="9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3"/>
      <c r="H3544" s="89"/>
      <c r="I3544" s="9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3"/>
      <c r="H3545" s="89"/>
      <c r="I3545" s="9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3"/>
      <c r="H3546" s="89"/>
      <c r="I3546" s="9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3"/>
      <c r="H3547" s="89"/>
      <c r="I3547" s="9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3"/>
      <c r="H3548" s="89"/>
      <c r="I3548" s="9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3"/>
      <c r="H3549" s="89"/>
      <c r="I3549" s="9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3"/>
      <c r="H3550" s="89"/>
      <c r="I3550" s="9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3"/>
      <c r="H3551" s="89"/>
      <c r="I3551" s="9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3"/>
      <c r="H3552" s="89"/>
      <c r="I3552" s="9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3"/>
      <c r="H3553" s="89"/>
      <c r="I3553" s="9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3"/>
      <c r="H3554" s="89"/>
      <c r="I3554" s="9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3"/>
      <c r="H3555" s="89"/>
      <c r="I3555" s="9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3"/>
      <c r="H3556" s="89"/>
      <c r="I3556" s="9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3"/>
      <c r="H3557" s="89"/>
      <c r="I3557" s="9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3"/>
      <c r="H3558" s="89"/>
      <c r="I3558" s="9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3"/>
      <c r="H3559" s="89"/>
      <c r="I3559" s="9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3"/>
      <c r="H3560" s="89"/>
      <c r="I3560" s="9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3"/>
      <c r="H3561" s="89"/>
      <c r="I3561" s="9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3"/>
      <c r="H3562" s="89"/>
      <c r="I3562" s="9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3"/>
      <c r="H3563" s="89"/>
      <c r="I3563" s="9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3"/>
      <c r="H3564" s="89"/>
      <c r="I3564" s="9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3"/>
      <c r="H3565" s="89"/>
      <c r="I3565" s="9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3"/>
      <c r="H3566" s="89"/>
      <c r="I3566" s="9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3"/>
      <c r="H3567" s="89"/>
      <c r="I3567" s="9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3"/>
      <c r="H3568" s="89"/>
      <c r="I3568" s="9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3"/>
      <c r="H3569" s="89"/>
      <c r="I3569" s="9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3"/>
      <c r="H3570" s="89"/>
      <c r="I3570" s="9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3"/>
      <c r="H3571" s="89"/>
      <c r="I3571" s="9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3"/>
      <c r="H3572" s="89"/>
      <c r="I3572" s="9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3"/>
      <c r="H3573" s="89"/>
      <c r="I3573" s="9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3"/>
      <c r="H3574" s="89"/>
      <c r="I3574" s="9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3"/>
      <c r="H3575" s="89"/>
      <c r="I3575" s="9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3"/>
      <c r="H3576" s="89"/>
      <c r="I3576" s="9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3"/>
      <c r="H3577" s="89"/>
      <c r="I3577" s="9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3"/>
      <c r="H3578" s="89"/>
      <c r="I3578" s="9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3"/>
      <c r="H3579" s="89"/>
      <c r="I3579" s="9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3"/>
      <c r="H3580" s="89"/>
      <c r="I3580" s="9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3"/>
      <c r="H3581" s="89"/>
      <c r="I3581" s="9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3"/>
      <c r="H3582" s="89"/>
      <c r="I3582" s="9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3"/>
      <c r="H3583" s="89"/>
      <c r="I3583" s="9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3"/>
      <c r="H3584" s="89"/>
      <c r="I3584" s="9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3"/>
      <c r="H3585" s="89"/>
      <c r="I3585" s="9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3"/>
      <c r="H3586" s="89"/>
      <c r="I3586" s="9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3"/>
      <c r="H3587" s="89"/>
      <c r="I3587" s="9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3"/>
      <c r="H3588" s="89"/>
      <c r="I3588" s="9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3"/>
      <c r="H3589" s="89"/>
      <c r="I3589" s="9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3"/>
      <c r="H3590" s="89"/>
      <c r="I3590" s="9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3"/>
      <c r="H3591" s="89"/>
      <c r="I3591" s="9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3"/>
      <c r="H3592" s="89"/>
      <c r="I3592" s="9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3"/>
      <c r="H3593" s="89"/>
      <c r="I3593" s="9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3"/>
      <c r="H3594" s="89"/>
      <c r="I3594" s="9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3"/>
      <c r="H3595" s="89"/>
      <c r="I3595" s="9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3"/>
      <c r="H3596" s="89"/>
      <c r="I3596" s="9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3"/>
      <c r="H3597" s="89"/>
      <c r="I3597" s="9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3"/>
      <c r="H3598" s="89"/>
      <c r="I3598" s="9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3"/>
      <c r="H3599" s="89"/>
      <c r="I3599" s="9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3"/>
      <c r="H3600" s="89"/>
      <c r="I3600" s="9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3"/>
      <c r="H3601" s="89"/>
      <c r="I3601" s="9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3"/>
      <c r="H3602" s="89"/>
      <c r="I3602" s="9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3"/>
      <c r="H3603" s="89"/>
      <c r="I3603" s="9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3"/>
      <c r="H3604" s="89"/>
      <c r="I3604" s="9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3"/>
      <c r="H3605" s="89"/>
      <c r="I3605" s="9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3"/>
      <c r="H3606" s="89"/>
      <c r="I3606" s="9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3"/>
      <c r="H3607" s="89"/>
      <c r="I3607" s="9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3"/>
      <c r="H3608" s="89"/>
      <c r="I3608" s="9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3"/>
      <c r="H3609" s="89"/>
      <c r="I3609" s="9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3"/>
      <c r="H3610" s="89"/>
      <c r="I3610" s="9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3"/>
      <c r="H3611" s="89"/>
      <c r="I3611" s="9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3"/>
      <c r="H3612" s="89"/>
      <c r="I3612" s="9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3"/>
      <c r="H3613" s="89"/>
      <c r="I3613" s="9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3"/>
      <c r="H3614" s="89"/>
      <c r="I3614" s="9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3"/>
      <c r="H3615" s="89"/>
      <c r="I3615" s="9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3"/>
      <c r="H3616" s="89"/>
      <c r="I3616" s="9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3"/>
      <c r="H3617" s="89"/>
      <c r="I3617" s="9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3"/>
      <c r="H3618" s="89"/>
      <c r="I3618" s="9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3"/>
      <c r="H3619" s="89"/>
      <c r="I3619" s="9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3"/>
      <c r="H3620" s="89"/>
      <c r="I3620" s="9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3"/>
      <c r="H3621" s="89"/>
      <c r="I3621" s="9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3"/>
      <c r="H3622" s="89"/>
      <c r="I3622" s="9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3"/>
      <c r="H3623" s="89"/>
      <c r="I3623" s="9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3"/>
      <c r="H3624" s="89"/>
      <c r="I3624" s="9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3"/>
      <c r="H3625" s="89"/>
      <c r="I3625" s="9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3"/>
      <c r="H3626" s="89"/>
      <c r="I3626" s="9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3"/>
      <c r="H3627" s="89"/>
      <c r="I3627" s="9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3"/>
      <c r="H3628" s="89"/>
      <c r="I3628" s="9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3"/>
      <c r="H3629" s="89"/>
      <c r="I3629" s="9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3"/>
      <c r="H3630" s="89"/>
      <c r="I3630" s="9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3"/>
      <c r="H3631" s="89"/>
      <c r="I3631" s="9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3"/>
      <c r="H3632" s="89"/>
      <c r="I3632" s="9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3"/>
      <c r="H3633" s="89"/>
      <c r="I3633" s="9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3"/>
      <c r="H3634" s="89"/>
      <c r="I3634" s="9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3"/>
      <c r="H3635" s="89"/>
      <c r="I3635" s="9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3"/>
      <c r="H3636" s="89"/>
      <c r="I3636" s="9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3"/>
      <c r="H3637" s="89"/>
      <c r="I3637" s="9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3"/>
      <c r="H3638" s="89"/>
      <c r="I3638" s="9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3"/>
      <c r="H3639" s="89"/>
      <c r="I3639" s="9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3"/>
      <c r="H3640" s="89"/>
      <c r="I3640" s="9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3"/>
      <c r="H3641" s="89"/>
      <c r="I3641" s="9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3"/>
      <c r="H3642" s="89"/>
      <c r="I3642" s="9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3"/>
      <c r="H3643" s="89"/>
      <c r="I3643" s="9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3"/>
      <c r="H3644" s="89"/>
      <c r="I3644" s="9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3"/>
      <c r="H3645" s="89"/>
      <c r="I3645" s="9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3"/>
      <c r="H3646" s="89"/>
      <c r="I3646" s="9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3"/>
      <c r="H3647" s="89"/>
      <c r="I3647" s="9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3"/>
      <c r="H3648" s="89"/>
      <c r="I3648" s="9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3"/>
      <c r="H3649" s="89"/>
      <c r="I3649" s="9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3"/>
      <c r="H3650" s="89"/>
      <c r="I3650" s="9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3"/>
      <c r="H3651" s="89"/>
      <c r="I3651" s="9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3"/>
      <c r="H3652" s="89"/>
      <c r="I3652" s="9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3"/>
      <c r="H3653" s="89"/>
      <c r="I3653" s="9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3"/>
      <c r="H3654" s="89"/>
      <c r="I3654" s="9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3"/>
      <c r="H3655" s="89"/>
      <c r="I3655" s="9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3"/>
      <c r="H3656" s="89"/>
      <c r="I3656" s="9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3"/>
      <c r="H3657" s="89"/>
      <c r="I3657" s="9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3"/>
      <c r="H3658" s="89"/>
      <c r="I3658" s="9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3"/>
      <c r="H3659" s="89"/>
      <c r="I3659" s="9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3"/>
      <c r="H3660" s="89"/>
      <c r="I3660" s="9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3"/>
      <c r="H3661" s="89"/>
      <c r="I3661" s="9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3"/>
      <c r="H3662" s="89"/>
      <c r="I3662" s="9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3"/>
      <c r="H3663" s="89"/>
      <c r="I3663" s="9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3"/>
      <c r="H3664" s="89"/>
      <c r="I3664" s="9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3"/>
      <c r="H3665" s="89"/>
      <c r="I3665" s="9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3"/>
      <c r="H3666" s="89"/>
      <c r="I3666" s="9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3"/>
      <c r="H3667" s="89"/>
      <c r="I3667" s="9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3"/>
      <c r="H3668" s="89"/>
      <c r="I3668" s="9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3"/>
      <c r="H3669" s="89"/>
      <c r="I3669" s="9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3"/>
      <c r="H3670" s="89"/>
      <c r="I3670" s="9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3"/>
      <c r="H3671" s="89"/>
      <c r="I3671" s="9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3"/>
      <c r="H3672" s="89"/>
      <c r="I3672" s="9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3"/>
      <c r="H3673" s="89"/>
      <c r="I3673" s="9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3"/>
      <c r="H3674" s="89"/>
      <c r="I3674" s="9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3"/>
      <c r="H3675" s="89"/>
      <c r="I3675" s="9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3"/>
      <c r="H3676" s="89"/>
      <c r="I3676" s="9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3"/>
      <c r="H3677" s="89"/>
      <c r="I3677" s="9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3"/>
      <c r="H3678" s="89"/>
      <c r="I3678" s="9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3"/>
      <c r="H3679" s="89"/>
      <c r="I3679" s="9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3"/>
      <c r="H3680" s="89"/>
      <c r="I3680" s="9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3"/>
      <c r="H3681" s="89"/>
      <c r="I3681" s="9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3"/>
      <c r="H3682" s="89"/>
      <c r="I3682" s="9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3"/>
      <c r="H3683" s="89"/>
      <c r="I3683" s="9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3"/>
      <c r="H3684" s="89"/>
      <c r="I3684" s="9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3"/>
      <c r="H3685" s="89"/>
      <c r="I3685" s="9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3"/>
      <c r="H3686" s="89"/>
      <c r="I3686" s="9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3"/>
      <c r="H3687" s="89"/>
      <c r="I3687" s="9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3"/>
      <c r="H3688" s="89"/>
      <c r="I3688" s="9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3"/>
      <c r="H3689" s="89"/>
      <c r="I3689" s="9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3"/>
      <c r="H3690" s="89"/>
      <c r="I3690" s="9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3"/>
      <c r="H3691" s="89"/>
      <c r="I3691" s="9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3"/>
      <c r="H3692" s="89"/>
      <c r="I3692" s="9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3"/>
      <c r="H3693" s="89"/>
      <c r="I3693" s="9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3"/>
      <c r="H3694" s="89"/>
      <c r="I3694" s="9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3"/>
      <c r="H3695" s="89"/>
      <c r="I3695" s="9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3"/>
      <c r="H3696" s="89"/>
      <c r="I3696" s="9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3"/>
      <c r="H3697" s="89"/>
      <c r="I3697" s="9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3"/>
      <c r="H3698" s="89"/>
      <c r="I3698" s="9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3"/>
      <c r="H3699" s="89"/>
      <c r="I3699" s="9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3"/>
      <c r="H3700" s="89"/>
      <c r="I3700" s="9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3"/>
      <c r="H3701" s="89"/>
      <c r="I3701" s="9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3"/>
      <c r="H3702" s="89"/>
      <c r="I3702" s="9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3"/>
      <c r="H3703" s="89"/>
      <c r="I3703" s="9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3"/>
      <c r="H3704" s="89"/>
      <c r="I3704" s="9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3"/>
      <c r="H3705" s="89"/>
      <c r="I3705" s="9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3"/>
      <c r="H3706" s="89"/>
      <c r="I3706" s="9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3"/>
      <c r="H3707" s="89"/>
      <c r="I3707" s="9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3"/>
      <c r="H3708" s="89"/>
      <c r="I3708" s="9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3"/>
      <c r="H3709" s="89"/>
      <c r="I3709" s="9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3"/>
      <c r="H3710" s="89"/>
      <c r="I3710" s="9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3"/>
      <c r="H3711" s="89"/>
      <c r="I3711" s="9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3"/>
      <c r="H3712" s="89"/>
      <c r="I3712" s="9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3"/>
      <c r="H3713" s="89"/>
      <c r="I3713" s="9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3"/>
      <c r="H3714" s="89"/>
      <c r="I3714" s="9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3"/>
      <c r="H3715" s="89"/>
      <c r="I3715" s="9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3"/>
      <c r="H3716" s="89"/>
      <c r="I3716" s="9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3"/>
      <c r="H3717" s="89"/>
      <c r="I3717" s="9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3"/>
      <c r="H3718" s="89"/>
      <c r="I3718" s="9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3"/>
      <c r="H3719" s="89"/>
      <c r="I3719" s="9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3"/>
      <c r="H3720" s="89"/>
      <c r="I3720" s="9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3"/>
      <c r="H3721" s="89"/>
      <c r="I3721" s="9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3"/>
      <c r="H3722" s="89"/>
      <c r="I3722" s="9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3"/>
      <c r="H3723" s="89"/>
      <c r="I3723" s="9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3"/>
      <c r="H3724" s="89"/>
      <c r="I3724" s="9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3"/>
      <c r="H3725" s="89"/>
      <c r="I3725" s="9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3"/>
      <c r="H3726" s="89"/>
      <c r="I3726" s="9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3"/>
      <c r="H3727" s="89"/>
      <c r="I3727" s="9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3"/>
      <c r="H3728" s="89"/>
      <c r="I3728" s="9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3"/>
      <c r="H3729" s="89"/>
      <c r="I3729" s="9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3"/>
      <c r="H3730" s="89"/>
      <c r="I3730" s="9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3"/>
      <c r="H3731" s="89"/>
      <c r="I3731" s="9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3"/>
      <c r="H3732" s="89"/>
      <c r="I3732" s="9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3"/>
      <c r="H3733" s="89"/>
      <c r="I3733" s="9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3"/>
      <c r="H3734" s="89"/>
      <c r="I3734" s="9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3"/>
      <c r="H3735" s="89"/>
      <c r="I3735" s="9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3"/>
      <c r="H3736" s="89"/>
      <c r="I3736" s="9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3"/>
      <c r="H3737" s="89"/>
      <c r="I3737" s="9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3"/>
      <c r="H3738" s="89"/>
      <c r="I3738" s="9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3"/>
      <c r="H3739" s="89"/>
      <c r="I3739" s="9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3"/>
      <c r="H3740" s="89"/>
      <c r="I3740" s="9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3"/>
      <c r="H3741" s="89"/>
      <c r="I3741" s="9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3"/>
      <c r="H3742" s="89"/>
      <c r="I3742" s="9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3"/>
      <c r="H3743" s="89"/>
      <c r="I3743" s="9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3"/>
      <c r="H3744" s="89"/>
      <c r="I3744" s="9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3"/>
      <c r="H3745" s="89"/>
      <c r="I3745" s="9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3"/>
      <c r="H3746" s="89"/>
      <c r="I3746" s="9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3"/>
      <c r="H3747" s="89"/>
      <c r="I3747" s="9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3"/>
      <c r="H3748" s="89"/>
      <c r="I3748" s="9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3"/>
      <c r="H3749" s="89"/>
      <c r="I3749" s="9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3"/>
      <c r="H3750" s="89"/>
      <c r="I3750" s="9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3"/>
      <c r="H3751" s="89"/>
      <c r="I3751" s="9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3"/>
      <c r="H3752" s="89"/>
      <c r="I3752" s="9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3"/>
      <c r="H3753" s="89"/>
      <c r="I3753" s="9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3"/>
      <c r="H3754" s="89"/>
      <c r="I3754" s="9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3"/>
      <c r="H3755" s="89"/>
      <c r="I3755" s="9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3"/>
      <c r="H3756" s="89"/>
      <c r="I3756" s="9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3"/>
      <c r="H3757" s="89"/>
      <c r="I3757" s="9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3"/>
      <c r="H3758" s="89"/>
      <c r="I3758" s="9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3"/>
      <c r="H3759" s="89"/>
      <c r="I3759" s="9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3"/>
      <c r="H3760" s="89"/>
      <c r="I3760" s="9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3"/>
      <c r="H3761" s="89"/>
      <c r="I3761" s="9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3"/>
      <c r="H3762" s="89"/>
      <c r="I3762" s="9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3"/>
      <c r="H3763" s="89"/>
      <c r="I3763" s="9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3"/>
      <c r="H3764" s="89"/>
      <c r="I3764" s="9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3"/>
      <c r="H3765" s="89"/>
      <c r="I3765" s="9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3"/>
      <c r="H3766" s="89"/>
      <c r="I3766" s="9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3"/>
      <c r="H3767" s="89"/>
      <c r="I3767" s="9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3"/>
      <c r="H3768" s="89"/>
      <c r="I3768" s="9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3"/>
      <c r="H3769" s="89"/>
      <c r="I3769" s="9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3"/>
      <c r="H3770" s="89"/>
      <c r="I3770" s="9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3"/>
      <c r="H3771" s="89"/>
      <c r="I3771" s="9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3"/>
      <c r="H3772" s="89"/>
      <c r="I3772" s="9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3"/>
      <c r="H3773" s="89"/>
      <c r="I3773" s="9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3"/>
      <c r="H3774" s="89"/>
      <c r="I3774" s="9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3"/>
      <c r="H3775" s="89"/>
      <c r="I3775" s="9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3"/>
      <c r="H3776" s="89"/>
      <c r="I3776" s="9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3"/>
      <c r="H3777" s="89"/>
      <c r="I3777" s="9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3"/>
      <c r="H3778" s="89"/>
      <c r="I3778" s="9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3"/>
      <c r="H3779" s="89"/>
      <c r="I3779" s="9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3"/>
      <c r="H3780" s="89"/>
      <c r="I3780" s="9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3"/>
      <c r="H3781" s="89"/>
      <c r="I3781" s="9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3"/>
      <c r="H3782" s="89"/>
      <c r="I3782" s="9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3"/>
      <c r="H3783" s="89"/>
      <c r="I3783" s="9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3"/>
      <c r="H3784" s="89"/>
      <c r="I3784" s="9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3"/>
      <c r="H3785" s="89"/>
      <c r="I3785" s="9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3"/>
      <c r="H3786" s="89"/>
      <c r="I3786" s="9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3"/>
      <c r="H3787" s="89"/>
      <c r="I3787" s="9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3"/>
      <c r="H3788" s="89"/>
      <c r="I3788" s="9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3"/>
      <c r="H3789" s="89"/>
      <c r="I3789" s="9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3"/>
      <c r="H3790" s="89"/>
      <c r="I3790" s="9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3"/>
      <c r="H3791" s="89"/>
      <c r="I3791" s="9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3"/>
      <c r="H3792" s="89"/>
      <c r="I3792" s="9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3"/>
      <c r="H3793" s="89"/>
      <c r="I3793" s="9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3"/>
      <c r="H3794" s="89"/>
      <c r="I3794" s="9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3"/>
      <c r="H3795" s="89"/>
      <c r="I3795" s="9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3"/>
      <c r="H3796" s="89"/>
      <c r="I3796" s="9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3"/>
      <c r="H3797" s="89"/>
      <c r="I3797" s="9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3"/>
      <c r="H3798" s="89"/>
      <c r="I3798" s="9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3"/>
      <c r="H3799" s="89"/>
      <c r="I3799" s="9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3"/>
      <c r="H3800" s="89"/>
      <c r="I3800" s="9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3"/>
      <c r="H3801" s="89"/>
      <c r="I3801" s="9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3"/>
      <c r="H3802" s="89"/>
      <c r="I3802" s="9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3"/>
      <c r="H3803" s="89"/>
      <c r="I3803" s="9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3"/>
      <c r="H3804" s="89"/>
      <c r="I3804" s="9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3"/>
      <c r="H3805" s="89"/>
      <c r="I3805" s="9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3"/>
      <c r="H3806" s="89"/>
      <c r="I3806" s="9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3"/>
      <c r="H3807" s="89"/>
      <c r="I3807" s="9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3"/>
      <c r="H3808" s="89"/>
      <c r="I3808" s="9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3"/>
      <c r="H3809" s="89"/>
      <c r="I3809" s="9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3"/>
      <c r="H3810" s="89"/>
      <c r="I3810" s="9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3"/>
      <c r="H3811" s="89"/>
      <c r="I3811" s="9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3"/>
      <c r="H3812" s="89"/>
      <c r="I3812" s="9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3"/>
      <c r="H3813" s="89"/>
      <c r="I3813" s="9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3"/>
      <c r="H3814" s="89"/>
      <c r="I3814" s="9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3"/>
      <c r="H3815" s="89"/>
      <c r="I3815" s="9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3"/>
      <c r="H3816" s="89"/>
      <c r="I3816" s="9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3"/>
      <c r="H3817" s="89"/>
      <c r="I3817" s="9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3"/>
      <c r="H3818" s="89"/>
      <c r="I3818" s="9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3"/>
      <c r="H3819" s="89"/>
      <c r="I3819" s="9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3"/>
      <c r="H3820" s="89"/>
      <c r="I3820" s="9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3"/>
      <c r="H3821" s="89"/>
      <c r="I3821" s="9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3"/>
      <c r="H3822" s="89"/>
      <c r="I3822" s="9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3"/>
      <c r="H3823" s="89"/>
      <c r="I3823" s="9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3"/>
      <c r="H3824" s="89"/>
      <c r="I3824" s="9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3"/>
      <c r="H3825" s="89"/>
      <c r="I3825" s="9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3"/>
      <c r="H3826" s="89"/>
      <c r="I3826" s="9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3"/>
      <c r="H3827" s="89"/>
      <c r="I3827" s="9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3"/>
      <c r="H3828" s="89"/>
      <c r="I3828" s="9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3"/>
      <c r="H3829" s="89"/>
      <c r="I3829" s="9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3"/>
      <c r="H3830" s="89"/>
      <c r="I3830" s="9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3"/>
      <c r="H3831" s="89"/>
      <c r="I3831" s="9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3"/>
      <c r="H3832" s="89"/>
      <c r="I3832" s="9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3"/>
      <c r="H3833" s="89"/>
      <c r="I3833" s="9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3"/>
      <c r="H3834" s="89"/>
      <c r="I3834" s="9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3"/>
      <c r="H3835" s="89"/>
      <c r="I3835" s="9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3"/>
      <c r="H3836" s="89"/>
      <c r="I3836" s="9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3"/>
      <c r="H3837" s="89"/>
      <c r="I3837" s="9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3"/>
      <c r="H3838" s="89"/>
      <c r="I3838" s="9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3"/>
      <c r="H3839" s="89"/>
      <c r="I3839" s="9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3"/>
      <c r="H3840" s="89"/>
      <c r="I3840" s="9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3"/>
      <c r="H3841" s="89"/>
      <c r="I3841" s="9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3"/>
      <c r="H3842" s="89"/>
      <c r="I3842" s="9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3"/>
      <c r="H3843" s="89"/>
      <c r="I3843" s="9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3"/>
      <c r="H3844" s="89"/>
      <c r="I3844" s="9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3"/>
      <c r="H3845" s="89"/>
      <c r="I3845" s="9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3"/>
      <c r="H3846" s="89"/>
      <c r="I3846" s="9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3"/>
      <c r="H3847" s="89"/>
      <c r="I3847" s="9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3"/>
      <c r="H3848" s="89"/>
      <c r="I3848" s="9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3"/>
      <c r="H3849" s="89"/>
      <c r="I3849" s="9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3"/>
      <c r="H3850" s="89"/>
      <c r="I3850" s="9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3"/>
      <c r="H3851" s="89"/>
      <c r="I3851" s="9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3"/>
      <c r="H3852" s="89"/>
      <c r="I3852" s="9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3"/>
      <c r="H3853" s="89"/>
      <c r="I3853" s="9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3"/>
      <c r="H3854" s="89"/>
      <c r="I3854" s="9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3"/>
      <c r="H3855" s="89"/>
      <c r="I3855" s="9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3"/>
      <c r="H3856" s="89"/>
      <c r="I3856" s="9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3"/>
      <c r="H3857" s="89"/>
      <c r="I3857" s="9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3"/>
      <c r="H3858" s="89"/>
      <c r="I3858" s="9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3"/>
      <c r="H3859" s="89"/>
      <c r="I3859" s="9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3"/>
      <c r="H3860" s="89"/>
      <c r="I3860" s="9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3"/>
      <c r="H3861" s="89"/>
      <c r="I3861" s="9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3"/>
      <c r="H3862" s="89"/>
      <c r="I3862" s="9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3"/>
      <c r="H3863" s="89"/>
      <c r="I3863" s="9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3"/>
      <c r="H3864" s="89"/>
      <c r="I3864" s="9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3"/>
      <c r="H3865" s="89"/>
      <c r="I3865" s="9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3"/>
      <c r="H3866" s="89"/>
      <c r="I3866" s="9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3"/>
      <c r="H3867" s="89"/>
      <c r="I3867" s="9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3"/>
      <c r="H3868" s="89"/>
      <c r="I3868" s="9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3"/>
      <c r="H3869" s="89"/>
      <c r="I3869" s="9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3"/>
      <c r="H3870" s="89"/>
      <c r="I3870" s="9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3"/>
      <c r="H3871" s="89"/>
      <c r="I3871" s="9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3"/>
      <c r="H3872" s="89"/>
      <c r="I3872" s="9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3"/>
      <c r="H3873" s="89"/>
      <c r="I3873" s="9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3"/>
      <c r="H3874" s="89"/>
      <c r="I3874" s="9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3"/>
      <c r="H3875" s="89"/>
      <c r="I3875" s="9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3"/>
      <c r="H3876" s="89"/>
      <c r="I3876" s="9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3"/>
      <c r="H3877" s="89"/>
      <c r="I3877" s="9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3"/>
      <c r="H3878" s="89"/>
      <c r="I3878" s="9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3"/>
      <c r="H3879" s="89"/>
      <c r="I3879" s="9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3"/>
      <c r="H3880" s="89"/>
      <c r="I3880" s="9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3"/>
      <c r="H3881" s="89"/>
      <c r="I3881" s="9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3"/>
      <c r="H3882" s="89"/>
      <c r="I3882" s="9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3"/>
      <c r="H3883" s="89"/>
      <c r="I3883" s="9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3"/>
      <c r="H3884" s="89"/>
      <c r="I3884" s="9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3"/>
      <c r="H3885" s="89"/>
      <c r="I3885" s="9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3"/>
      <c r="H3886" s="89"/>
      <c r="I3886" s="9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3"/>
      <c r="H3887" s="89"/>
      <c r="I3887" s="9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3"/>
      <c r="H3888" s="89"/>
      <c r="I3888" s="9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3"/>
      <c r="H3889" s="89"/>
      <c r="I3889" s="9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3"/>
      <c r="H3890" s="89"/>
      <c r="I3890" s="9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3"/>
      <c r="H3891" s="89"/>
      <c r="I3891" s="9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3"/>
      <c r="H3892" s="89"/>
      <c r="I3892" s="9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3"/>
      <c r="H3893" s="89"/>
      <c r="I3893" s="9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3"/>
      <c r="H3894" s="89"/>
      <c r="I3894" s="9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3"/>
      <c r="H3895" s="89"/>
      <c r="I3895" s="9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3"/>
      <c r="H3896" s="89"/>
      <c r="I3896" s="9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3"/>
      <c r="H3897" s="89"/>
      <c r="I3897" s="9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3"/>
      <c r="H3898" s="89"/>
      <c r="I3898" s="9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3"/>
      <c r="H3899" s="89"/>
      <c r="I3899" s="9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3"/>
      <c r="H3900" s="89"/>
      <c r="I3900" s="9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3"/>
      <c r="H3901" s="89"/>
      <c r="I3901" s="9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3"/>
      <c r="H3902" s="89"/>
      <c r="I3902" s="9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3"/>
      <c r="H3903" s="89"/>
      <c r="I3903" s="9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3"/>
      <c r="H3904" s="89"/>
      <c r="I3904" s="9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3"/>
      <c r="H3905" s="89"/>
      <c r="I3905" s="9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3"/>
      <c r="H3906" s="89"/>
      <c r="I3906" s="9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3"/>
      <c r="H3907" s="89"/>
      <c r="I3907" s="9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3"/>
      <c r="H3908" s="89"/>
      <c r="I3908" s="9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3"/>
      <c r="H3909" s="89"/>
      <c r="I3909" s="9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3"/>
      <c r="H3910" s="89"/>
      <c r="I3910" s="9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3"/>
      <c r="H3911" s="89"/>
      <c r="I3911" s="9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3"/>
      <c r="H3912" s="89"/>
      <c r="I3912" s="9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3"/>
      <c r="H3913" s="89"/>
      <c r="I3913" s="9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3"/>
      <c r="H3914" s="89"/>
      <c r="I3914" s="9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3"/>
      <c r="H3915" s="89"/>
      <c r="I3915" s="9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3"/>
      <c r="H3916" s="89"/>
      <c r="I3916" s="9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3"/>
      <c r="H3917" s="89"/>
      <c r="I3917" s="9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3"/>
      <c r="H3918" s="89"/>
      <c r="I3918" s="9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3"/>
      <c r="H3919" s="89"/>
      <c r="I3919" s="9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3"/>
      <c r="H3920" s="89"/>
      <c r="I3920" s="9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3"/>
      <c r="H3921" s="89"/>
      <c r="I3921" s="9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3"/>
      <c r="H3922" s="89"/>
      <c r="I3922" s="9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3"/>
      <c r="H3923" s="89"/>
      <c r="I3923" s="9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3"/>
      <c r="H3924" s="89"/>
      <c r="I3924" s="9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3"/>
      <c r="H3925" s="89"/>
      <c r="I3925" s="9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3"/>
      <c r="H3926" s="89"/>
      <c r="I3926" s="9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3"/>
      <c r="H3927" s="89"/>
      <c r="I3927" s="9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3"/>
      <c r="H3928" s="89"/>
      <c r="I3928" s="9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3"/>
      <c r="H3929" s="89"/>
      <c r="I3929" s="9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3"/>
      <c r="H3930" s="89"/>
      <c r="I3930" s="9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3"/>
      <c r="H3931" s="89"/>
      <c r="I3931" s="9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3"/>
      <c r="H3932" s="89"/>
      <c r="I3932" s="9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3"/>
      <c r="H3933" s="89"/>
      <c r="I3933" s="9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3"/>
      <c r="H3934" s="89"/>
      <c r="I3934" s="9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3"/>
      <c r="H3935" s="89"/>
      <c r="I3935" s="9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3"/>
      <c r="H3936" s="89"/>
      <c r="I3936" s="9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3"/>
      <c r="H3937" s="89"/>
      <c r="I3937" s="9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3"/>
      <c r="H3938" s="89"/>
      <c r="I3938" s="9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3"/>
      <c r="H3939" s="89"/>
      <c r="I3939" s="9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3"/>
      <c r="H3940" s="89"/>
      <c r="I3940" s="9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3"/>
      <c r="H3941" s="89"/>
      <c r="I3941" s="9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3"/>
      <c r="H3942" s="89"/>
      <c r="I3942" s="9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3"/>
      <c r="H3943" s="89"/>
      <c r="I3943" s="9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3"/>
      <c r="H3944" s="89"/>
      <c r="I3944" s="9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3"/>
      <c r="H3945" s="89"/>
      <c r="I3945" s="9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3"/>
      <c r="H3946" s="89"/>
      <c r="I3946" s="9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3"/>
      <c r="H3947" s="89"/>
      <c r="I3947" s="9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3"/>
      <c r="H3948" s="89"/>
      <c r="I3948" s="9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3"/>
      <c r="H3949" s="89"/>
      <c r="I3949" s="9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3"/>
      <c r="H3950" s="89"/>
      <c r="I3950" s="9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3"/>
      <c r="H3951" s="89"/>
      <c r="I3951" s="9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3"/>
      <c r="H3952" s="89"/>
      <c r="I3952" s="9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3"/>
      <c r="H3953" s="89"/>
      <c r="I3953" s="9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3"/>
      <c r="H3954" s="89"/>
      <c r="I3954" s="9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3"/>
      <c r="H3955" s="89"/>
      <c r="I3955" s="9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3"/>
      <c r="H3956" s="89"/>
      <c r="I3956" s="9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3"/>
      <c r="H3957" s="89"/>
      <c r="I3957" s="9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3"/>
      <c r="H3958" s="89"/>
      <c r="I3958" s="9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3"/>
      <c r="H3959" s="89"/>
      <c r="I3959" s="9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3"/>
      <c r="H3960" s="89"/>
      <c r="I3960" s="9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3"/>
      <c r="H3961" s="89"/>
      <c r="I3961" s="9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3"/>
      <c r="H3962" s="89"/>
      <c r="I3962" s="9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3"/>
      <c r="H3963" s="89"/>
      <c r="I3963" s="9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3"/>
      <c r="H3964" s="89"/>
      <c r="I3964" s="9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3"/>
      <c r="H3965" s="89"/>
      <c r="I3965" s="9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3"/>
      <c r="H3966" s="89"/>
      <c r="I3966" s="9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3"/>
      <c r="H3967" s="89"/>
      <c r="I3967" s="9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3"/>
      <c r="H3968" s="89"/>
      <c r="I3968" s="9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3"/>
      <c r="H3969" s="89"/>
      <c r="I3969" s="9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3"/>
      <c r="H3970" s="89"/>
      <c r="I3970" s="9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3"/>
      <c r="H3971" s="89"/>
      <c r="I3971" s="9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3"/>
      <c r="H3972" s="89"/>
      <c r="I3972" s="9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3"/>
      <c r="H3973" s="89"/>
      <c r="I3973" s="9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3"/>
      <c r="H3974" s="89"/>
      <c r="I3974" s="9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3"/>
      <c r="H3975" s="89"/>
      <c r="I3975" s="9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3"/>
      <c r="H3976" s="89"/>
      <c r="I3976" s="9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3"/>
      <c r="H3977" s="89"/>
      <c r="I3977" s="9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3"/>
      <c r="H3978" s="89"/>
      <c r="I3978" s="9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3"/>
      <c r="H3979" s="89"/>
      <c r="I3979" s="9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3"/>
      <c r="H3980" s="89"/>
      <c r="I3980" s="9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3"/>
      <c r="H3981" s="89"/>
      <c r="I3981" s="9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3"/>
      <c r="H3982" s="89"/>
      <c r="I3982" s="9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3"/>
      <c r="H3983" s="89"/>
      <c r="I3983" s="9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3"/>
      <c r="H3984" s="89"/>
      <c r="I3984" s="9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3"/>
      <c r="H3985" s="89"/>
      <c r="I3985" s="9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3"/>
      <c r="H3986" s="89"/>
      <c r="I3986" s="9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3"/>
      <c r="H3987" s="89"/>
      <c r="I3987" s="9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3"/>
      <c r="H3988" s="89"/>
      <c r="I3988" s="9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3"/>
      <c r="H3989" s="89"/>
      <c r="I3989" s="9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3"/>
      <c r="H3990" s="89"/>
      <c r="I3990" s="9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3"/>
      <c r="H3991" s="89"/>
      <c r="I3991" s="9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3"/>
      <c r="H3992" s="89"/>
      <c r="I3992" s="9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3"/>
      <c r="H3993" s="89"/>
      <c r="I3993" s="9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3"/>
      <c r="H3994" s="89"/>
      <c r="I3994" s="9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3"/>
      <c r="H3995" s="89"/>
      <c r="I3995" s="9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3"/>
      <c r="H3996" s="89"/>
      <c r="I3996" s="9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3"/>
      <c r="H3997" s="89"/>
      <c r="I3997" s="9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3"/>
      <c r="H3998" s="89"/>
      <c r="I3998" s="9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3"/>
      <c r="H3999" s="89"/>
      <c r="I3999" s="9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3"/>
      <c r="H4000" s="89"/>
      <c r="I4000" s="9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3"/>
      <c r="H4001" s="89"/>
      <c r="I4001" s="9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3"/>
      <c r="H4002" s="89"/>
      <c r="I4002" s="9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3"/>
      <c r="H4003" s="89"/>
      <c r="I4003" s="9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3"/>
      <c r="H4004" s="89"/>
      <c r="I4004" s="9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3"/>
      <c r="H4005" s="89"/>
      <c r="I4005" s="9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3"/>
      <c r="H4006" s="89"/>
      <c r="I4006" s="9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3"/>
      <c r="H4007" s="89"/>
      <c r="I4007" s="9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3"/>
      <c r="H4008" s="89"/>
      <c r="I4008" s="9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3"/>
      <c r="H4009" s="89"/>
      <c r="I4009" s="9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3"/>
      <c r="H4010" s="89"/>
      <c r="I4010" s="9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3"/>
      <c r="H4011" s="89"/>
      <c r="I4011" s="9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3"/>
      <c r="H4012" s="89"/>
      <c r="I4012" s="9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3"/>
      <c r="H4013" s="89"/>
      <c r="I4013" s="9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3"/>
      <c r="H4014" s="89"/>
      <c r="I4014" s="9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3"/>
      <c r="H4015" s="89"/>
      <c r="I4015" s="9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3"/>
      <c r="H4016" s="89"/>
      <c r="I4016" s="9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3"/>
      <c r="H4017" s="89"/>
      <c r="I4017" s="9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3"/>
      <c r="H4018" s="89"/>
      <c r="I4018" s="9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3"/>
      <c r="H4019" s="89"/>
      <c r="I4019" s="9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3"/>
      <c r="H4020" s="89"/>
      <c r="I4020" s="9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3"/>
      <c r="H4021" s="89"/>
      <c r="I4021" s="9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3"/>
      <c r="H4022" s="89"/>
      <c r="I4022" s="9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3"/>
      <c r="H4023" s="89"/>
      <c r="I4023" s="9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3"/>
      <c r="H4024" s="89"/>
      <c r="I4024" s="9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3"/>
      <c r="H4025" s="89"/>
      <c r="I4025" s="9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3"/>
      <c r="H4026" s="89"/>
      <c r="I4026" s="9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3"/>
      <c r="H4027" s="89"/>
      <c r="I4027" s="9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3"/>
      <c r="H4028" s="89"/>
      <c r="I4028" s="9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3"/>
      <c r="H4029" s="89"/>
      <c r="I4029" s="9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3"/>
      <c r="H4030" s="89"/>
      <c r="I4030" s="9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3"/>
      <c r="H4031" s="89"/>
      <c r="I4031" s="9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3"/>
      <c r="H4032" s="89"/>
      <c r="I4032" s="9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3"/>
      <c r="H4033" s="89"/>
      <c r="I4033" s="9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3"/>
      <c r="H4034" s="89"/>
      <c r="I4034" s="9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3"/>
      <c r="H4035" s="89"/>
      <c r="I4035" s="9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3"/>
      <c r="H4036" s="89"/>
      <c r="I4036" s="9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3"/>
      <c r="H4037" s="89"/>
      <c r="I4037" s="9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3"/>
      <c r="H4038" s="89"/>
      <c r="I4038" s="9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3"/>
      <c r="H4039" s="89"/>
      <c r="I4039" s="9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3"/>
      <c r="H4040" s="89"/>
      <c r="I4040" s="9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3"/>
      <c r="H4041" s="89"/>
      <c r="I4041" s="9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3"/>
      <c r="H4042" s="89"/>
      <c r="I4042" s="9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3"/>
      <c r="H4043" s="89"/>
      <c r="I4043" s="9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3"/>
      <c r="H4044" s="89"/>
      <c r="I4044" s="9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3"/>
      <c r="H4045" s="89"/>
      <c r="I4045" s="9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3"/>
      <c r="H4046" s="89"/>
      <c r="I4046" s="9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3"/>
      <c r="H4047" s="89"/>
      <c r="I4047" s="9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3"/>
      <c r="H4048" s="89"/>
      <c r="I4048" s="9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3"/>
      <c r="H4049" s="89"/>
      <c r="I4049" s="9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3"/>
      <c r="H4050" s="89"/>
      <c r="I4050" s="9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3"/>
      <c r="H4051" s="89"/>
      <c r="I4051" s="9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3"/>
      <c r="H4052" s="89"/>
      <c r="I4052" s="9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3"/>
      <c r="H4053" s="89"/>
      <c r="I4053" s="9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3"/>
      <c r="H4054" s="89"/>
      <c r="I4054" s="9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3"/>
      <c r="H4055" s="89"/>
      <c r="I4055" s="9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3"/>
      <c r="H4056" s="89"/>
      <c r="I4056" s="9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3"/>
      <c r="H4057" s="89"/>
      <c r="I4057" s="9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3"/>
      <c r="H4058" s="89"/>
      <c r="I4058" s="9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3"/>
      <c r="H4059" s="89"/>
      <c r="I4059" s="9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3"/>
      <c r="H4060" s="89"/>
      <c r="I4060" s="9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3"/>
      <c r="H4061" s="89"/>
      <c r="I4061" s="9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3"/>
      <c r="H4062" s="89"/>
      <c r="I4062" s="9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3"/>
      <c r="H4063" s="89"/>
      <c r="I4063" s="9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3"/>
      <c r="H4064" s="89"/>
      <c r="I4064" s="9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3"/>
      <c r="H4065" s="89"/>
      <c r="I4065" s="9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3"/>
      <c r="H4066" s="89"/>
      <c r="I4066" s="9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3"/>
      <c r="H4067" s="89"/>
      <c r="I4067" s="9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3"/>
      <c r="H4068" s="89"/>
      <c r="I4068" s="9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3"/>
      <c r="H4069" s="89"/>
      <c r="I4069" s="9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3"/>
      <c r="H4070" s="89"/>
      <c r="I4070" s="9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3"/>
      <c r="H4071" s="89"/>
      <c r="I4071" s="9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3"/>
      <c r="H4072" s="89"/>
      <c r="I4072" s="9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3"/>
      <c r="H4073" s="89"/>
      <c r="I4073" s="9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3"/>
      <c r="H4074" s="89"/>
      <c r="I4074" s="9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3"/>
      <c r="H4075" s="89"/>
      <c r="I4075" s="9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3"/>
      <c r="H4076" s="89"/>
      <c r="I4076" s="9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3"/>
      <c r="H4077" s="89"/>
      <c r="I4077" s="9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3"/>
      <c r="H4078" s="89"/>
      <c r="I4078" s="9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3"/>
      <c r="H4079" s="89"/>
      <c r="I4079" s="9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3"/>
      <c r="H4080" s="89"/>
      <c r="I4080" s="9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3"/>
      <c r="H4081" s="89"/>
      <c r="I4081" s="9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3"/>
      <c r="H4082" s="89"/>
      <c r="I4082" s="9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3"/>
      <c r="H4083" s="89"/>
      <c r="I4083" s="9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3"/>
      <c r="H4084" s="89"/>
      <c r="I4084" s="9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3"/>
      <c r="H4085" s="89"/>
      <c r="I4085" s="9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3"/>
      <c r="H4086" s="89"/>
      <c r="I4086" s="9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3"/>
      <c r="H4087" s="89"/>
      <c r="I4087" s="9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3"/>
      <c r="H4088" s="89"/>
      <c r="I4088" s="9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3"/>
      <c r="H4089" s="89"/>
      <c r="I4089" s="9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3"/>
      <c r="H4090" s="89"/>
      <c r="I4090" s="9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3"/>
      <c r="H4091" s="89"/>
      <c r="I4091" s="9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3"/>
      <c r="H4092" s="89"/>
      <c r="I4092" s="9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3"/>
      <c r="H4093" s="89"/>
      <c r="I4093" s="9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3"/>
      <c r="H4094" s="89"/>
      <c r="I4094" s="9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3"/>
      <c r="H4095" s="89"/>
      <c r="I4095" s="9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3"/>
      <c r="H4096" s="89"/>
      <c r="I4096" s="9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3"/>
      <c r="H4097" s="89"/>
      <c r="I4097" s="9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3"/>
      <c r="H4098" s="89"/>
      <c r="I4098" s="9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3"/>
      <c r="H4099" s="89"/>
      <c r="I4099" s="9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3"/>
      <c r="H4100" s="89"/>
      <c r="I4100" s="9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3"/>
      <c r="H4101" s="89"/>
      <c r="I4101" s="9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3"/>
      <c r="H4102" s="89"/>
      <c r="I4102" s="9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3"/>
      <c r="H4103" s="89"/>
      <c r="I4103" s="9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3"/>
      <c r="H4104" s="89"/>
      <c r="I4104" s="9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3"/>
      <c r="H4105" s="89"/>
      <c r="I4105" s="9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3"/>
      <c r="H4106" s="89"/>
      <c r="I4106" s="9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3"/>
      <c r="H4107" s="89"/>
      <c r="I4107" s="9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3"/>
      <c r="H4108" s="89"/>
      <c r="I4108" s="9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3"/>
      <c r="H4109" s="89"/>
      <c r="I4109" s="9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3"/>
      <c r="H4110" s="89"/>
      <c r="I4110" s="9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3"/>
      <c r="H4111" s="89"/>
      <c r="I4111" s="9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3"/>
      <c r="H4112" s="89"/>
      <c r="I4112" s="9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3"/>
      <c r="H4113" s="89"/>
      <c r="I4113" s="9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3"/>
      <c r="H4114" s="89"/>
      <c r="I4114" s="9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3"/>
      <c r="H4115" s="89"/>
      <c r="I4115" s="9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3"/>
      <c r="H4116" s="89"/>
      <c r="I4116" s="9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3"/>
      <c r="H4117" s="89"/>
      <c r="I4117" s="9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3"/>
      <c r="H4118" s="89"/>
      <c r="I4118" s="9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3"/>
      <c r="H4119" s="89"/>
      <c r="I4119" s="9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3"/>
      <c r="H4120" s="89"/>
      <c r="I4120" s="9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3"/>
      <c r="H4121" s="89"/>
      <c r="I4121" s="9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3"/>
      <c r="H4122" s="89"/>
      <c r="I4122" s="9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3"/>
      <c r="H4123" s="89"/>
      <c r="I4123" s="9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3"/>
      <c r="H4124" s="89"/>
      <c r="I4124" s="9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3"/>
      <c r="H4125" s="89"/>
      <c r="I4125" s="9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3"/>
      <c r="H4126" s="89"/>
      <c r="I4126" s="9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3"/>
      <c r="H4127" s="89"/>
      <c r="I4127" s="9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3"/>
      <c r="H4128" s="89"/>
      <c r="I4128" s="9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3"/>
      <c r="H4129" s="89"/>
      <c r="I4129" s="9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3"/>
      <c r="H4130" s="89"/>
      <c r="I4130" s="9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3"/>
      <c r="H4131" s="89"/>
      <c r="I4131" s="9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3"/>
      <c r="H4132" s="89"/>
      <c r="I4132" s="9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3"/>
      <c r="H4133" s="89"/>
      <c r="I4133" s="9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3"/>
      <c r="H4134" s="89"/>
      <c r="I4134" s="9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3"/>
      <c r="H4135" s="89"/>
      <c r="I4135" s="9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3"/>
      <c r="H4136" s="89"/>
      <c r="I4136" s="9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3"/>
      <c r="H4137" s="89"/>
      <c r="I4137" s="9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3"/>
      <c r="H4138" s="89"/>
      <c r="I4138" s="9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3"/>
      <c r="H4139" s="89"/>
      <c r="I4139" s="9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3"/>
      <c r="H4140" s="89"/>
      <c r="I4140" s="9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3"/>
      <c r="H4141" s="89"/>
      <c r="I4141" s="9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3"/>
      <c r="H4142" s="89"/>
      <c r="I4142" s="9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3"/>
      <c r="H4143" s="89"/>
      <c r="I4143" s="9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3"/>
      <c r="H4144" s="89"/>
      <c r="I4144" s="9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3"/>
      <c r="H4145" s="89"/>
      <c r="I4145" s="9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3"/>
      <c r="H4146" s="89"/>
      <c r="I4146" s="9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3"/>
      <c r="H4147" s="89"/>
      <c r="I4147" s="9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3"/>
      <c r="H4148" s="89"/>
      <c r="I4148" s="9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3"/>
      <c r="H4149" s="89"/>
      <c r="I4149" s="9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3"/>
      <c r="H4150" s="89"/>
      <c r="I4150" s="9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3"/>
      <c r="H4151" s="89"/>
      <c r="I4151" s="9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3"/>
      <c r="H4152" s="89"/>
      <c r="I4152" s="9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3"/>
      <c r="H4153" s="89"/>
      <c r="I4153" s="9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3"/>
      <c r="H4154" s="89"/>
      <c r="I4154" s="9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3"/>
      <c r="H4155" s="89"/>
      <c r="I4155" s="9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3"/>
      <c r="H4156" s="89"/>
      <c r="I4156" s="9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3"/>
      <c r="H4157" s="89"/>
      <c r="I4157" s="9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3"/>
      <c r="H4158" s="89"/>
      <c r="I4158" s="9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3"/>
      <c r="H4159" s="89"/>
      <c r="I4159" s="9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3"/>
      <c r="H4160" s="89"/>
      <c r="I4160" s="9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3"/>
      <c r="H4161" s="89"/>
      <c r="I4161" s="9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3"/>
      <c r="H4162" s="89"/>
      <c r="I4162" s="9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3"/>
      <c r="H4163" s="89"/>
      <c r="I4163" s="9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3"/>
      <c r="H4164" s="89"/>
      <c r="I4164" s="9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3"/>
      <c r="H4165" s="89"/>
      <c r="I4165" s="9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3"/>
      <c r="H4166" s="89"/>
      <c r="I4166" s="9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3"/>
      <c r="H4167" s="89"/>
      <c r="I4167" s="9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3"/>
      <c r="H4168" s="89"/>
      <c r="I4168" s="9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3"/>
      <c r="H4169" s="89"/>
      <c r="I4169" s="9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3"/>
      <c r="H4170" s="89"/>
      <c r="I4170" s="9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3"/>
      <c r="H4171" s="89"/>
      <c r="I4171" s="9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3"/>
      <c r="H4172" s="89"/>
      <c r="I4172" s="9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3"/>
      <c r="H4173" s="89"/>
      <c r="I4173" s="9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3"/>
      <c r="H4174" s="89"/>
      <c r="I4174" s="9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3"/>
      <c r="H4175" s="89"/>
      <c r="I4175" s="9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3"/>
      <c r="H4176" s="89"/>
      <c r="I4176" s="9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3"/>
      <c r="H4177" s="89"/>
      <c r="I4177" s="9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3"/>
      <c r="H4178" s="89"/>
      <c r="I4178" s="9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3"/>
      <c r="H4179" s="89"/>
      <c r="I4179" s="9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3"/>
      <c r="H4180" s="89"/>
      <c r="I4180" s="9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3"/>
      <c r="H4181" s="89"/>
      <c r="I4181" s="9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3"/>
      <c r="H4182" s="89"/>
      <c r="I4182" s="9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3"/>
      <c r="H4183" s="89"/>
      <c r="I4183" s="9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3"/>
      <c r="H4184" s="89"/>
      <c r="I4184" s="9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3"/>
      <c r="H4185" s="89"/>
      <c r="I4185" s="9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3"/>
      <c r="H4186" s="89"/>
      <c r="I4186" s="9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3"/>
      <c r="H4187" s="89"/>
      <c r="I4187" s="9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3"/>
      <c r="H4188" s="89"/>
      <c r="I4188" s="9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3"/>
      <c r="H4189" s="89"/>
      <c r="I4189" s="9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3"/>
      <c r="H4190" s="89"/>
      <c r="I4190" s="9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3"/>
      <c r="H4191" s="89"/>
      <c r="I4191" s="9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3"/>
      <c r="H4192" s="89"/>
      <c r="I4192" s="9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3"/>
      <c r="H4193" s="89"/>
      <c r="I4193" s="9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3"/>
      <c r="H4194" s="89"/>
      <c r="I4194" s="9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3"/>
      <c r="H4195" s="89"/>
      <c r="I4195" s="9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3"/>
      <c r="H4196" s="89"/>
      <c r="I4196" s="9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3"/>
      <c r="H4197" s="89"/>
      <c r="I4197" s="9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3"/>
      <c r="H4198" s="89"/>
      <c r="I4198" s="9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3"/>
      <c r="H4199" s="89"/>
      <c r="I4199" s="9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3"/>
      <c r="H4200" s="89"/>
      <c r="I4200" s="9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3"/>
      <c r="H4201" s="89"/>
      <c r="I4201" s="9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3"/>
      <c r="H4202" s="89"/>
      <c r="I4202" s="9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3"/>
      <c r="H4203" s="89"/>
      <c r="I4203" s="9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3"/>
      <c r="H4204" s="89"/>
      <c r="I4204" s="9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3"/>
      <c r="H4205" s="89"/>
      <c r="I4205" s="9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3"/>
      <c r="H4206" s="89"/>
      <c r="I4206" s="9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3"/>
      <c r="H4207" s="89"/>
      <c r="I4207" s="9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3"/>
      <c r="H4208" s="89"/>
      <c r="I4208" s="9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3"/>
      <c r="H4209" s="89"/>
      <c r="I4209" s="9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3"/>
      <c r="H4210" s="89"/>
      <c r="I4210" s="9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3"/>
      <c r="H4211" s="89"/>
      <c r="I4211" s="9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3"/>
      <c r="H4212" s="89"/>
      <c r="I4212" s="9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3"/>
      <c r="H4213" s="89"/>
      <c r="I4213" s="9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3"/>
      <c r="H4214" s="89"/>
      <c r="I4214" s="9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3"/>
      <c r="H4215" s="89"/>
      <c r="I4215" s="9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3"/>
      <c r="H4216" s="89"/>
      <c r="I4216" s="9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3"/>
      <c r="H4217" s="89"/>
      <c r="I4217" s="9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3"/>
      <c r="H4218" s="89"/>
      <c r="I4218" s="9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3"/>
      <c r="H4219" s="89"/>
      <c r="I4219" s="9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3"/>
      <c r="H4220" s="89"/>
      <c r="I4220" s="9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3"/>
      <c r="H4221" s="89"/>
      <c r="I4221" s="9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3"/>
      <c r="H4222" s="89"/>
      <c r="I4222" s="9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3"/>
      <c r="H4223" s="89"/>
      <c r="I4223" s="9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3"/>
      <c r="H4224" s="89"/>
      <c r="I4224" s="9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3"/>
      <c r="H4225" s="89"/>
      <c r="I4225" s="9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3"/>
      <c r="H4226" s="89"/>
      <c r="I4226" s="9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3"/>
      <c r="H4227" s="89"/>
      <c r="I4227" s="9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3"/>
      <c r="H4228" s="89"/>
      <c r="I4228" s="9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3"/>
      <c r="H4229" s="89"/>
      <c r="I4229" s="9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3"/>
      <c r="H4230" s="89"/>
      <c r="I4230" s="9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3"/>
      <c r="H4231" s="89"/>
      <c r="I4231" s="9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3"/>
      <c r="H4232" s="89"/>
      <c r="I4232" s="9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3"/>
      <c r="H4233" s="89"/>
      <c r="I4233" s="9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3"/>
      <c r="H4234" s="89"/>
      <c r="I4234" s="9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3"/>
      <c r="H4235" s="89"/>
      <c r="I4235" s="9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3"/>
      <c r="H4236" s="89"/>
      <c r="I4236" s="9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3"/>
      <c r="H4237" s="89"/>
      <c r="I4237" s="9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3"/>
      <c r="H4238" s="89"/>
      <c r="I4238" s="9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3"/>
      <c r="H4239" s="89"/>
      <c r="I4239" s="9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3"/>
      <c r="H4240" s="89"/>
      <c r="I4240" s="9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3"/>
      <c r="H4241" s="89"/>
      <c r="I4241" s="9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3"/>
      <c r="H4242" s="89"/>
      <c r="I4242" s="9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3"/>
      <c r="H4243" s="89"/>
      <c r="I4243" s="9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3"/>
      <c r="H4244" s="89"/>
      <c r="I4244" s="9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3"/>
      <c r="H4245" s="89"/>
      <c r="I4245" s="9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3"/>
      <c r="H4246" s="89"/>
      <c r="I4246" s="9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3"/>
      <c r="H4247" s="89"/>
      <c r="I4247" s="9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3"/>
      <c r="H4248" s="89"/>
      <c r="I4248" s="9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3"/>
      <c r="H4249" s="89"/>
      <c r="I4249" s="9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3"/>
      <c r="H4250" s="89"/>
      <c r="I4250" s="9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3"/>
      <c r="H4251" s="89"/>
      <c r="I4251" s="9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3"/>
      <c r="H4252" s="89"/>
      <c r="I4252" s="9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3"/>
      <c r="H4253" s="89"/>
      <c r="I4253" s="9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3"/>
      <c r="H4254" s="89"/>
      <c r="I4254" s="9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3"/>
      <c r="H4255" s="89"/>
      <c r="I4255" s="9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3"/>
      <c r="H4256" s="89"/>
      <c r="I4256" s="9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3"/>
      <c r="H4257" s="89"/>
      <c r="I4257" s="9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3"/>
      <c r="H4258" s="89"/>
      <c r="I4258" s="9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3"/>
      <c r="H4259" s="89"/>
      <c r="I4259" s="9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3"/>
      <c r="H4260" s="89"/>
      <c r="I4260" s="9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3"/>
      <c r="H4261" s="89"/>
      <c r="I4261" s="9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3"/>
      <c r="H4262" s="89"/>
      <c r="I4262" s="9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3"/>
      <c r="H4263" s="89"/>
      <c r="I4263" s="9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3"/>
      <c r="H4264" s="89"/>
      <c r="I4264" s="9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3"/>
      <c r="H4265" s="89"/>
      <c r="I4265" s="9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3"/>
      <c r="H4266" s="89"/>
      <c r="I4266" s="9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3"/>
      <c r="H4267" s="89"/>
      <c r="I4267" s="9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3"/>
      <c r="H4268" s="89"/>
      <c r="I4268" s="9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3"/>
      <c r="H4269" s="89"/>
      <c r="I4269" s="9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3"/>
      <c r="H4270" s="89"/>
      <c r="I4270" s="9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3"/>
      <c r="H4271" s="89"/>
      <c r="I4271" s="9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3"/>
      <c r="H4272" s="89"/>
      <c r="I4272" s="9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3"/>
      <c r="H4273" s="89"/>
      <c r="I4273" s="9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3"/>
      <c r="H4274" s="89"/>
      <c r="I4274" s="9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3"/>
      <c r="H4275" s="89"/>
      <c r="I4275" s="9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3"/>
      <c r="H4276" s="89"/>
      <c r="I4276" s="9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3"/>
      <c r="H4277" s="89"/>
      <c r="I4277" s="9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3"/>
      <c r="H4278" s="89"/>
      <c r="I4278" s="9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3"/>
      <c r="H4279" s="89"/>
      <c r="I4279" s="9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3"/>
      <c r="H4280" s="89"/>
      <c r="I4280" s="9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3"/>
      <c r="H4281" s="89"/>
      <c r="I4281" s="9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3"/>
      <c r="H4282" s="89"/>
      <c r="I4282" s="9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3"/>
      <c r="H4283" s="89"/>
      <c r="I4283" s="9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3"/>
      <c r="H4284" s="89"/>
      <c r="I4284" s="9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3"/>
      <c r="H4285" s="89"/>
      <c r="I4285" s="9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3"/>
      <c r="H4286" s="89"/>
      <c r="I4286" s="9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3"/>
      <c r="H4287" s="89"/>
      <c r="I4287" s="9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3"/>
      <c r="H4288" s="89"/>
      <c r="I4288" s="9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3"/>
      <c r="H4289" s="89"/>
      <c r="I4289" s="9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3"/>
      <c r="H4290" s="89"/>
      <c r="I4290" s="9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3"/>
      <c r="H4291" s="89"/>
      <c r="I4291" s="9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3"/>
      <c r="H4292" s="89"/>
      <c r="I4292" s="9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3"/>
      <c r="H4293" s="89"/>
      <c r="I4293" s="9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3"/>
      <c r="H4294" s="89"/>
      <c r="I4294" s="9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3"/>
      <c r="H4295" s="89"/>
      <c r="I4295" s="9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3"/>
      <c r="H4296" s="89"/>
      <c r="I4296" s="9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3"/>
      <c r="H4297" s="89"/>
      <c r="I4297" s="9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3"/>
      <c r="H4298" s="89"/>
      <c r="I4298" s="9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3"/>
      <c r="H4299" s="89"/>
      <c r="I4299" s="9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3"/>
      <c r="H4300" s="89"/>
      <c r="I4300" s="9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3"/>
      <c r="H4301" s="89"/>
      <c r="I4301" s="9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3"/>
      <c r="H4302" s="89"/>
      <c r="I4302" s="9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3"/>
      <c r="H4303" s="89"/>
      <c r="I4303" s="9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3"/>
      <c r="H4304" s="89"/>
      <c r="I4304" s="9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3"/>
      <c r="H4305" s="89"/>
      <c r="I4305" s="9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3"/>
      <c r="H4306" s="89"/>
      <c r="I4306" s="9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3"/>
      <c r="H4307" s="89"/>
      <c r="I4307" s="9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3"/>
      <c r="H4308" s="89"/>
      <c r="I4308" s="9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3"/>
      <c r="H4309" s="89"/>
      <c r="I4309" s="9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3"/>
      <c r="H4310" s="89"/>
      <c r="I4310" s="9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3"/>
      <c r="H4311" s="89"/>
      <c r="I4311" s="9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3"/>
      <c r="H4312" s="89"/>
      <c r="I4312" s="9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3"/>
      <c r="H4313" s="89"/>
      <c r="I4313" s="9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3"/>
      <c r="H4314" s="89"/>
      <c r="I4314" s="9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3"/>
      <c r="H4315" s="89"/>
      <c r="I4315" s="9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3"/>
      <c r="H4316" s="89"/>
      <c r="I4316" s="9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3"/>
      <c r="H4317" s="89"/>
      <c r="I4317" s="9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3"/>
      <c r="H4318" s="89"/>
      <c r="I4318" s="9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3"/>
      <c r="H4319" s="89"/>
      <c r="I4319" s="9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3"/>
      <c r="H4320" s="89"/>
      <c r="I4320" s="9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3"/>
      <c r="H4321" s="89"/>
      <c r="I4321" s="9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3"/>
      <c r="H4322" s="89"/>
      <c r="I4322" s="9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3"/>
      <c r="H4323" s="89"/>
      <c r="I4323" s="9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3"/>
      <c r="H4324" s="89"/>
      <c r="I4324" s="9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3"/>
      <c r="H4325" s="89"/>
      <c r="I4325" s="9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3"/>
      <c r="H4326" s="89"/>
      <c r="I4326" s="9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3"/>
      <c r="H4327" s="89"/>
      <c r="I4327" s="9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3"/>
      <c r="H4328" s="89"/>
      <c r="I4328" s="9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3"/>
      <c r="H4329" s="89"/>
      <c r="I4329" s="9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3"/>
      <c r="H4330" s="89"/>
      <c r="I4330" s="9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3"/>
      <c r="H4331" s="89"/>
      <c r="I4331" s="9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3"/>
      <c r="H4332" s="89"/>
      <c r="I4332" s="9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3"/>
      <c r="H4333" s="89"/>
      <c r="I4333" s="9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3"/>
      <c r="H4334" s="89"/>
      <c r="I4334" s="9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3"/>
      <c r="H4335" s="89"/>
      <c r="I4335" s="9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3"/>
      <c r="H4336" s="89"/>
      <c r="I4336" s="9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3"/>
      <c r="H4337" s="89"/>
      <c r="I4337" s="9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3"/>
      <c r="H4338" s="89"/>
      <c r="I4338" s="9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3"/>
      <c r="H4339" s="89"/>
      <c r="I4339" s="9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3"/>
      <c r="H4340" s="89"/>
      <c r="I4340" s="9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3"/>
      <c r="H4341" s="89"/>
      <c r="I4341" s="9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3"/>
      <c r="H4342" s="89"/>
      <c r="I4342" s="9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3"/>
      <c r="H4343" s="89"/>
      <c r="I4343" s="9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3"/>
      <c r="H4344" s="89"/>
      <c r="I4344" s="9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3"/>
      <c r="H4345" s="89"/>
      <c r="I4345" s="9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3"/>
      <c r="H4346" s="89"/>
      <c r="I4346" s="9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3"/>
      <c r="H4347" s="89"/>
      <c r="I4347" s="9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3"/>
      <c r="H4348" s="89"/>
      <c r="I4348" s="9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3"/>
      <c r="H4349" s="89"/>
      <c r="I4349" s="9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3"/>
      <c r="H4350" s="89"/>
      <c r="I4350" s="9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3"/>
      <c r="H4351" s="89"/>
      <c r="I4351" s="9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3"/>
      <c r="H4352" s="89"/>
      <c r="I4352" s="9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3"/>
      <c r="H4353" s="89"/>
      <c r="I4353" s="9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3"/>
      <c r="H4354" s="89"/>
      <c r="I4354" s="9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3"/>
      <c r="H4355" s="89"/>
      <c r="I4355" s="9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3"/>
      <c r="H4356" s="89"/>
      <c r="I4356" s="9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3"/>
      <c r="H4357" s="89"/>
      <c r="I4357" s="9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3"/>
      <c r="H4358" s="89"/>
      <c r="I4358" s="9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3"/>
      <c r="H4359" s="89"/>
      <c r="I4359" s="9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3"/>
      <c r="H4360" s="89"/>
      <c r="I4360" s="9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3"/>
      <c r="H4361" s="89"/>
      <c r="I4361" s="9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3"/>
      <c r="H4362" s="89"/>
      <c r="I4362" s="9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3"/>
      <c r="H4363" s="89"/>
      <c r="I4363" s="9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3"/>
      <c r="H4364" s="89"/>
      <c r="I4364" s="9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3"/>
      <c r="H4365" s="89"/>
      <c r="I4365" s="9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3"/>
      <c r="H4366" s="89"/>
      <c r="I4366" s="9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3"/>
      <c r="H4367" s="89"/>
      <c r="I4367" s="9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3"/>
      <c r="H4368" s="89"/>
      <c r="I4368" s="9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3"/>
      <c r="H4369" s="89"/>
      <c r="I4369" s="9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3"/>
      <c r="H4370" s="89"/>
      <c r="I4370" s="9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3"/>
      <c r="H4371" s="89"/>
      <c r="I4371" s="9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3"/>
      <c r="H4372" s="89"/>
      <c r="I4372" s="9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3"/>
      <c r="H4373" s="89"/>
      <c r="I4373" s="9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3"/>
      <c r="H4374" s="89"/>
      <c r="I4374" s="9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3"/>
      <c r="H4375" s="89"/>
      <c r="I4375" s="9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3"/>
      <c r="H4376" s="89"/>
      <c r="I4376" s="9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3"/>
      <c r="H4377" s="89"/>
      <c r="I4377" s="9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3"/>
      <c r="H4378" s="89"/>
      <c r="I4378" s="9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3"/>
      <c r="H4379" s="89"/>
      <c r="I4379" s="9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3"/>
      <c r="H4380" s="89"/>
      <c r="I4380" s="9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3"/>
      <c r="H4381" s="89"/>
      <c r="I4381" s="9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3"/>
      <c r="H4382" s="89"/>
      <c r="I4382" s="9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3"/>
      <c r="H4383" s="89"/>
      <c r="I4383" s="9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3"/>
      <c r="H4384" s="89"/>
      <c r="I4384" s="9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3"/>
      <c r="H4385" s="89"/>
      <c r="I4385" s="9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3"/>
      <c r="H4386" s="89"/>
      <c r="I4386" s="9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3"/>
      <c r="H4387" s="89"/>
      <c r="I4387" s="9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3"/>
      <c r="H4388" s="89"/>
      <c r="I4388" s="9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3"/>
      <c r="H4389" s="89"/>
      <c r="I4389" s="9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3"/>
      <c r="H4390" s="89"/>
      <c r="I4390" s="9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3"/>
      <c r="H4391" s="89"/>
      <c r="I4391" s="9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3"/>
      <c r="H4392" s="89"/>
      <c r="I4392" s="9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3"/>
      <c r="H4393" s="89"/>
      <c r="I4393" s="9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3"/>
      <c r="H4394" s="89"/>
      <c r="I4394" s="9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3"/>
      <c r="H4395" s="89"/>
      <c r="I4395" s="9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3"/>
      <c r="H4396" s="89"/>
      <c r="I4396" s="9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3"/>
      <c r="H4397" s="89"/>
      <c r="I4397" s="9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3"/>
      <c r="H4398" s="89"/>
      <c r="I4398" s="9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3"/>
      <c r="H4399" s="89"/>
      <c r="I4399" s="9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3"/>
      <c r="H4400" s="89"/>
      <c r="I4400" s="9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3"/>
      <c r="H4401" s="89"/>
      <c r="I4401" s="9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3"/>
      <c r="H4402" s="89"/>
      <c r="I4402" s="9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3"/>
      <c r="H4403" s="89"/>
      <c r="I4403" s="9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3"/>
      <c r="H4404" s="89"/>
      <c r="I4404" s="9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3"/>
      <c r="H4405" s="89"/>
      <c r="I4405" s="9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3"/>
      <c r="H4406" s="89"/>
      <c r="I4406" s="9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3"/>
      <c r="H4407" s="89"/>
      <c r="I4407" s="9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3"/>
      <c r="H4408" s="89"/>
      <c r="I4408" s="9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3"/>
      <c r="H4409" s="89"/>
      <c r="I4409" s="9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3"/>
      <c r="H4410" s="89"/>
      <c r="I4410" s="9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3"/>
      <c r="H4411" s="89"/>
      <c r="I4411" s="9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3"/>
      <c r="H4412" s="89"/>
      <c r="I4412" s="9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3"/>
      <c r="H4413" s="89"/>
      <c r="I4413" s="9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3"/>
      <c r="H4414" s="89"/>
      <c r="I4414" s="9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3"/>
      <c r="H4415" s="89"/>
      <c r="I4415" s="9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3"/>
      <c r="H4416" s="89"/>
      <c r="I4416" s="9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3"/>
      <c r="H4417" s="89"/>
      <c r="I4417" s="9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3"/>
      <c r="H4418" s="89"/>
      <c r="I4418" s="9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3"/>
      <c r="H4419" s="89"/>
      <c r="I4419" s="9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3"/>
      <c r="H4420" s="89"/>
      <c r="I4420" s="9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3"/>
      <c r="H4421" s="89"/>
      <c r="I4421" s="9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3"/>
      <c r="H4422" s="89"/>
      <c r="I4422" s="9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3"/>
      <c r="H4423" s="89"/>
      <c r="I4423" s="9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3"/>
      <c r="H4424" s="89"/>
      <c r="I4424" s="9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3"/>
      <c r="H4425" s="89"/>
      <c r="I4425" s="9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3"/>
      <c r="H4426" s="89"/>
      <c r="I4426" s="9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3"/>
      <c r="H4427" s="89"/>
      <c r="I4427" s="9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3"/>
      <c r="H4428" s="89"/>
      <c r="I4428" s="9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3"/>
      <c r="H4429" s="89"/>
      <c r="I4429" s="9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3"/>
      <c r="H4430" s="89"/>
      <c r="I4430" s="9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3"/>
      <c r="H4431" s="89"/>
      <c r="I4431" s="9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3"/>
      <c r="H4432" s="89"/>
      <c r="I4432" s="9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3"/>
      <c r="H4433" s="89"/>
      <c r="I4433" s="9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3"/>
      <c r="H4434" s="89"/>
      <c r="I4434" s="9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3"/>
      <c r="H4435" s="89"/>
      <c r="I4435" s="9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3"/>
      <c r="H4436" s="89"/>
      <c r="I4436" s="9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3"/>
      <c r="H4437" s="89"/>
      <c r="I4437" s="9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3"/>
      <c r="H4438" s="89"/>
      <c r="I4438" s="9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3"/>
      <c r="H4439" s="89"/>
      <c r="I4439" s="9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3"/>
      <c r="H4440" s="89"/>
      <c r="I4440" s="9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3"/>
      <c r="H4441" s="89"/>
      <c r="I4441" s="9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3"/>
      <c r="H4442" s="89"/>
      <c r="I4442" s="9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3"/>
      <c r="H4443" s="89"/>
      <c r="I4443" s="9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3"/>
      <c r="H4444" s="89"/>
      <c r="I4444" s="9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3"/>
      <c r="H4445" s="89"/>
      <c r="I4445" s="9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3"/>
      <c r="H4446" s="89"/>
      <c r="I4446" s="9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3"/>
      <c r="H4447" s="89"/>
      <c r="I4447" s="9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3"/>
      <c r="H4448" s="89"/>
      <c r="I4448" s="9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3"/>
      <c r="H4449" s="89"/>
      <c r="I4449" s="9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3"/>
      <c r="H4450" s="89"/>
      <c r="I4450" s="9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3"/>
      <c r="H4451" s="89"/>
      <c r="I4451" s="9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3"/>
      <c r="H4452" s="89"/>
      <c r="I4452" s="9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3"/>
      <c r="H4453" s="89"/>
      <c r="I4453" s="9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3"/>
      <c r="H4454" s="89"/>
      <c r="I4454" s="9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3"/>
      <c r="H4455" s="89"/>
      <c r="I4455" s="9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3"/>
      <c r="H4456" s="89"/>
      <c r="I4456" s="9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3"/>
      <c r="H4457" s="89"/>
      <c r="I4457" s="9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3"/>
      <c r="H4458" s="89"/>
      <c r="I4458" s="9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3"/>
      <c r="H4459" s="89"/>
      <c r="I4459" s="9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3"/>
      <c r="H4460" s="89"/>
      <c r="I4460" s="9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3"/>
      <c r="H4461" s="89"/>
      <c r="I4461" s="9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3"/>
      <c r="H4462" s="89"/>
      <c r="I4462" s="9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3"/>
      <c r="H4463" s="89"/>
      <c r="I4463" s="9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3"/>
      <c r="H4464" s="89"/>
      <c r="I4464" s="9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3"/>
      <c r="H4465" s="89"/>
      <c r="I4465" s="9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3"/>
      <c r="H4466" s="89"/>
      <c r="I4466" s="9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3"/>
      <c r="H4467" s="89"/>
      <c r="I4467" s="9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3"/>
      <c r="H4468" s="89"/>
      <c r="I4468" s="9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3"/>
      <c r="H4469" s="89"/>
      <c r="I4469" s="9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3"/>
      <c r="H4470" s="89"/>
      <c r="I4470" s="9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3"/>
      <c r="H4471" s="89"/>
      <c r="I4471" s="9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3"/>
      <c r="H4472" s="89"/>
      <c r="I4472" s="9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3"/>
      <c r="H4473" s="89"/>
      <c r="I4473" s="9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3"/>
      <c r="H4474" s="89"/>
      <c r="I4474" s="9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3"/>
      <c r="H4475" s="89"/>
      <c r="I4475" s="9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3"/>
      <c r="H4476" s="89"/>
      <c r="I4476" s="9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3"/>
      <c r="H4477" s="89"/>
      <c r="I4477" s="9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3"/>
      <c r="H4478" s="89"/>
      <c r="I4478" s="9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3"/>
      <c r="H4479" s="89"/>
      <c r="I4479" s="9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3"/>
      <c r="H4480" s="89"/>
      <c r="I4480" s="9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3"/>
      <c r="H4481" s="89"/>
      <c r="I4481" s="9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3"/>
      <c r="H4482" s="89"/>
      <c r="I4482" s="9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3"/>
      <c r="H4483" s="89"/>
      <c r="I4483" s="9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3"/>
      <c r="H4484" s="89"/>
      <c r="I4484" s="9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3"/>
      <c r="H4485" s="89"/>
      <c r="I4485" s="9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3"/>
      <c r="H4486" s="89"/>
      <c r="I4486" s="9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3"/>
      <c r="H4487" s="89"/>
      <c r="I4487" s="9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3"/>
      <c r="H4488" s="89"/>
      <c r="I4488" s="9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3"/>
      <c r="H4489" s="89"/>
      <c r="I4489" s="9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3"/>
      <c r="H4490" s="89"/>
      <c r="I4490" s="9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3"/>
      <c r="H4491" s="89"/>
      <c r="I4491" s="9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3"/>
      <c r="H4492" s="89"/>
      <c r="I4492" s="9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3"/>
      <c r="H4493" s="89"/>
      <c r="I4493" s="9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3"/>
      <c r="H4494" s="89"/>
      <c r="I4494" s="9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3"/>
      <c r="H4495" s="89"/>
      <c r="I4495" s="9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3"/>
      <c r="H4496" s="89"/>
      <c r="I4496" s="9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3"/>
      <c r="H4497" s="89"/>
      <c r="I4497" s="9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3"/>
      <c r="H4498" s="89"/>
      <c r="I4498" s="9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3"/>
      <c r="H4499" s="89"/>
      <c r="I4499" s="9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3"/>
      <c r="H4500" s="89"/>
      <c r="I4500" s="9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3"/>
      <c r="H4501" s="89"/>
      <c r="I4501" s="9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3"/>
      <c r="H4502" s="89"/>
      <c r="I4502" s="9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3"/>
      <c r="H4503" s="89"/>
      <c r="I4503" s="9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3"/>
      <c r="H4504" s="89"/>
      <c r="I4504" s="9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3"/>
      <c r="H4505" s="89"/>
      <c r="I4505" s="9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3"/>
      <c r="H4506" s="89"/>
      <c r="I4506" s="9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3"/>
      <c r="H4507" s="89"/>
      <c r="I4507" s="9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3"/>
      <c r="H4508" s="89"/>
      <c r="I4508" s="9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3"/>
      <c r="H4509" s="89"/>
      <c r="I4509" s="9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3"/>
      <c r="H4510" s="89"/>
      <c r="I4510" s="9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3"/>
      <c r="H4511" s="89"/>
      <c r="I4511" s="9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3"/>
      <c r="H4512" s="89"/>
      <c r="I4512" s="9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3"/>
      <c r="H4513" s="89"/>
      <c r="I4513" s="9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3"/>
      <c r="H4514" s="89"/>
      <c r="I4514" s="9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3"/>
      <c r="H4515" s="89"/>
      <c r="I4515" s="9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3"/>
      <c r="H4516" s="89"/>
      <c r="I4516" s="9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3"/>
      <c r="H4517" s="89"/>
      <c r="I4517" s="9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3"/>
      <c r="H4518" s="89"/>
      <c r="I4518" s="9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3"/>
      <c r="H4519" s="89"/>
      <c r="I4519" s="9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3"/>
      <c r="H4520" s="89"/>
      <c r="I4520" s="9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3"/>
      <c r="H4521" s="89"/>
      <c r="I4521" s="9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3"/>
      <c r="H4522" s="89"/>
      <c r="I4522" s="9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3"/>
      <c r="H4523" s="89"/>
      <c r="I4523" s="9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3"/>
      <c r="H4524" s="89"/>
      <c r="I4524" s="9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3"/>
      <c r="H4525" s="89"/>
      <c r="I4525" s="9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3"/>
      <c r="H4526" s="89"/>
      <c r="I4526" s="9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3"/>
      <c r="H4527" s="89"/>
      <c r="I4527" s="9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3"/>
      <c r="H4528" s="89"/>
      <c r="I4528" s="9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3"/>
      <c r="H4529" s="89"/>
      <c r="I4529" s="9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3"/>
      <c r="H4530" s="89"/>
      <c r="I4530" s="9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3"/>
      <c r="H4531" s="89"/>
      <c r="I4531" s="9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3"/>
      <c r="H4532" s="89"/>
      <c r="I4532" s="9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3"/>
      <c r="H4533" s="89"/>
      <c r="I4533" s="9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3"/>
      <c r="H4534" s="89"/>
      <c r="I4534" s="9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3"/>
      <c r="H4535" s="89"/>
      <c r="I4535" s="9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3"/>
      <c r="H4536" s="89"/>
      <c r="I4536" s="9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3"/>
      <c r="H4537" s="89"/>
      <c r="I4537" s="9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3"/>
      <c r="H4538" s="89"/>
      <c r="I4538" s="9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3"/>
      <c r="H4539" s="89"/>
      <c r="I4539" s="9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3"/>
      <c r="H4540" s="89"/>
      <c r="I4540" s="9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3"/>
      <c r="H4541" s="89"/>
      <c r="I4541" s="9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3"/>
      <c r="H4542" s="89"/>
      <c r="I4542" s="9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3"/>
      <c r="H4543" s="89"/>
      <c r="I4543" s="9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3"/>
      <c r="H4544" s="89"/>
      <c r="I4544" s="9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3"/>
      <c r="H4545" s="89"/>
      <c r="I4545" s="9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3"/>
      <c r="H4546" s="89"/>
      <c r="I4546" s="9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3"/>
      <c r="H4547" s="89"/>
      <c r="I4547" s="9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3"/>
      <c r="H4548" s="89"/>
      <c r="I4548" s="9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3"/>
      <c r="H4549" s="89"/>
      <c r="I4549" s="9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3"/>
      <c r="H4550" s="89"/>
      <c r="I4550" s="9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3"/>
      <c r="H4551" s="89"/>
      <c r="I4551" s="9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3"/>
      <c r="H4552" s="89"/>
      <c r="I4552" s="9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3"/>
      <c r="H4553" s="89"/>
      <c r="I4553" s="9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3"/>
      <c r="H4554" s="89"/>
      <c r="I4554" s="9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3"/>
      <c r="H4555" s="89"/>
      <c r="I4555" s="9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3"/>
      <c r="H4556" s="89"/>
      <c r="I4556" s="9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3"/>
      <c r="H4557" s="89"/>
      <c r="I4557" s="9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3"/>
      <c r="H4558" s="89"/>
      <c r="I4558" s="9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3"/>
      <c r="H4559" s="89"/>
      <c r="I4559" s="9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3"/>
      <c r="H4560" s="89"/>
      <c r="I4560" s="9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3"/>
      <c r="H4561" s="89"/>
      <c r="I4561" s="9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3"/>
      <c r="H4562" s="89"/>
      <c r="I4562" s="9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3"/>
      <c r="H4563" s="89"/>
      <c r="I4563" s="9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3"/>
      <c r="H4564" s="89"/>
      <c r="I4564" s="9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3"/>
      <c r="H4565" s="89"/>
      <c r="I4565" s="9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3"/>
      <c r="H4566" s="89"/>
      <c r="I4566" s="9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3"/>
      <c r="H4567" s="89"/>
      <c r="I4567" s="9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3"/>
      <c r="H4568" s="89"/>
      <c r="I4568" s="9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3"/>
      <c r="H4569" s="89"/>
      <c r="I4569" s="9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3"/>
      <c r="H4570" s="89"/>
      <c r="I4570" s="9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3"/>
      <c r="H4571" s="89"/>
      <c r="I4571" s="9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3"/>
      <c r="H4572" s="89"/>
      <c r="I4572" s="9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3"/>
      <c r="H4573" s="89"/>
      <c r="I4573" s="9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3"/>
      <c r="H4574" s="89"/>
      <c r="I4574" s="9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3"/>
      <c r="H4575" s="89"/>
      <c r="I4575" s="9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3"/>
      <c r="H4576" s="89"/>
      <c r="I4576" s="9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3"/>
      <c r="H4577" s="89"/>
      <c r="I4577" s="9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3"/>
      <c r="H4578" s="89"/>
      <c r="I4578" s="9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3"/>
      <c r="H4579" s="89"/>
      <c r="I4579" s="9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3"/>
      <c r="H4580" s="89"/>
      <c r="I4580" s="9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3"/>
      <c r="H4581" s="89"/>
      <c r="I4581" s="9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3"/>
      <c r="H4582" s="89"/>
      <c r="I4582" s="9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3"/>
      <c r="H4583" s="89"/>
      <c r="I4583" s="9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3"/>
      <c r="H4584" s="89"/>
      <c r="I4584" s="9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3"/>
      <c r="H4585" s="89"/>
      <c r="I4585" s="9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3"/>
      <c r="H4586" s="89"/>
      <c r="I4586" s="9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3"/>
      <c r="H4587" s="89"/>
      <c r="I4587" s="9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3"/>
      <c r="H4588" s="89"/>
      <c r="I4588" s="9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3"/>
      <c r="H4589" s="89"/>
      <c r="I4589" s="9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3"/>
      <c r="H4590" s="89"/>
      <c r="I4590" s="9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3"/>
      <c r="H4591" s="89"/>
      <c r="I4591" s="9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3"/>
      <c r="H4592" s="89"/>
      <c r="I4592" s="9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3"/>
      <c r="H4593" s="89"/>
      <c r="I4593" s="9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3"/>
      <c r="H4594" s="89"/>
      <c r="I4594" s="9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3"/>
      <c r="H4595" s="89"/>
      <c r="I4595" s="9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3"/>
      <c r="H4596" s="89"/>
      <c r="I4596" s="9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3"/>
      <c r="H4597" s="89"/>
      <c r="I4597" s="9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3"/>
      <c r="H4598" s="89"/>
      <c r="I4598" s="9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3"/>
      <c r="H4599" s="89"/>
      <c r="I4599" s="9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3"/>
      <c r="H4600" s="89"/>
      <c r="I4600" s="9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3"/>
      <c r="H4601" s="89"/>
      <c r="I4601" s="9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3"/>
      <c r="H4602" s="89"/>
      <c r="I4602" s="9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3"/>
      <c r="H4603" s="89"/>
      <c r="I4603" s="9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3"/>
      <c r="H4604" s="89"/>
      <c r="I4604" s="9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3"/>
      <c r="H4605" s="89"/>
      <c r="I4605" s="9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3"/>
      <c r="H4606" s="89"/>
      <c r="I4606" s="9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3"/>
      <c r="H4607" s="89"/>
      <c r="I4607" s="9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3"/>
      <c r="H4608" s="89"/>
      <c r="I4608" s="9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3"/>
      <c r="H4609" s="89"/>
      <c r="I4609" s="9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3"/>
      <c r="H4610" s="89"/>
      <c r="I4610" s="9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3"/>
      <c r="H4611" s="89"/>
      <c r="I4611" s="9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3"/>
      <c r="H4612" s="89"/>
      <c r="I4612" s="9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3"/>
      <c r="H4613" s="89"/>
      <c r="I4613" s="9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3"/>
      <c r="H4614" s="89"/>
      <c r="I4614" s="9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3"/>
      <c r="H4615" s="89"/>
      <c r="I4615" s="9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3"/>
      <c r="H4616" s="89"/>
      <c r="I4616" s="9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3"/>
      <c r="H4617" s="89"/>
      <c r="I4617" s="9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3"/>
      <c r="H4618" s="89"/>
      <c r="I4618" s="9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3"/>
      <c r="H4619" s="89"/>
      <c r="I4619" s="9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3"/>
      <c r="H4620" s="89"/>
      <c r="I4620" s="9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3"/>
      <c r="H4621" s="89"/>
      <c r="I4621" s="9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3"/>
      <c r="H4622" s="89"/>
      <c r="I4622" s="9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3"/>
      <c r="H4623" s="89"/>
      <c r="I4623" s="9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3"/>
      <c r="H4624" s="89"/>
      <c r="I4624" s="9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3"/>
      <c r="H4625" s="89"/>
      <c r="I4625" s="9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3"/>
      <c r="H4626" s="89"/>
      <c r="I4626" s="9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3"/>
      <c r="H4627" s="89"/>
      <c r="I4627" s="9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3"/>
      <c r="H4628" s="89"/>
      <c r="I4628" s="9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3"/>
      <c r="H4629" s="89"/>
      <c r="I4629" s="9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3"/>
      <c r="H4630" s="89"/>
      <c r="I4630" s="9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3"/>
      <c r="H4631" s="89"/>
      <c r="I4631" s="9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3"/>
      <c r="H4632" s="89"/>
      <c r="I4632" s="9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3"/>
      <c r="H4633" s="89"/>
      <c r="I4633" s="9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3"/>
      <c r="H4634" s="89"/>
      <c r="I4634" s="9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3"/>
      <c r="H4635" s="89"/>
      <c r="I4635" s="9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3"/>
      <c r="H4636" s="89"/>
      <c r="I4636" s="9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3"/>
      <c r="H4637" s="89"/>
      <c r="I4637" s="9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3"/>
      <c r="H4638" s="89"/>
      <c r="I4638" s="9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3"/>
      <c r="H4639" s="89"/>
      <c r="I4639" s="9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3"/>
      <c r="H4640" s="89"/>
      <c r="I4640" s="9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3"/>
      <c r="H4641" s="89"/>
      <c r="I4641" s="9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3"/>
      <c r="H4642" s="89"/>
      <c r="I4642" s="9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3"/>
      <c r="H4643" s="89"/>
      <c r="I4643" s="9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3"/>
      <c r="H4644" s="89"/>
      <c r="I4644" s="9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3"/>
      <c r="H4645" s="89"/>
      <c r="I4645" s="9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3"/>
      <c r="H4646" s="89"/>
      <c r="I4646" s="9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3"/>
      <c r="H4647" s="89"/>
      <c r="I4647" s="9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3"/>
      <c r="H4648" s="89"/>
      <c r="I4648" s="9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3"/>
      <c r="H4649" s="89"/>
      <c r="I4649" s="9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3"/>
      <c r="H4650" s="89"/>
      <c r="I4650" s="9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3"/>
      <c r="H4651" s="89"/>
      <c r="I4651" s="9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3"/>
      <c r="H4652" s="89"/>
      <c r="I4652" s="9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3"/>
      <c r="H4653" s="89"/>
      <c r="I4653" s="9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3"/>
      <c r="H4654" s="89"/>
      <c r="I4654" s="9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3"/>
      <c r="H4655" s="89"/>
      <c r="I4655" s="9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3"/>
      <c r="H4656" s="89"/>
      <c r="I4656" s="9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3"/>
      <c r="H4657" s="89"/>
      <c r="I4657" s="9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3"/>
      <c r="H4658" s="89"/>
      <c r="I4658" s="9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3"/>
      <c r="H4659" s="89"/>
      <c r="I4659" s="9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3"/>
      <c r="H4660" s="89"/>
      <c r="I4660" s="9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3"/>
      <c r="H4661" s="89"/>
      <c r="I4661" s="9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3"/>
      <c r="H4662" s="89"/>
      <c r="I4662" s="9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3"/>
      <c r="H4663" s="89"/>
      <c r="I4663" s="9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3"/>
      <c r="H4664" s="89"/>
      <c r="I4664" s="9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3"/>
      <c r="H4665" s="89"/>
      <c r="I4665" s="9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3"/>
      <c r="H4666" s="89"/>
      <c r="I4666" s="9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3"/>
      <c r="H4667" s="89"/>
      <c r="I4667" s="9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3"/>
      <c r="H4668" s="89"/>
      <c r="I4668" s="9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3"/>
      <c r="H4669" s="89"/>
      <c r="I4669" s="9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3"/>
      <c r="H4670" s="89"/>
      <c r="I4670" s="9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3"/>
      <c r="H4671" s="89"/>
      <c r="I4671" s="9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3"/>
      <c r="H4672" s="89"/>
      <c r="I4672" s="9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3"/>
      <c r="H4673" s="89"/>
      <c r="I4673" s="9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3"/>
      <c r="H4674" s="89"/>
      <c r="I4674" s="9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3"/>
      <c r="H4675" s="89"/>
      <c r="I4675" s="9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3"/>
      <c r="H4676" s="89"/>
      <c r="I4676" s="9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3"/>
      <c r="H4677" s="89"/>
      <c r="I4677" s="9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3"/>
      <c r="H4678" s="89"/>
      <c r="I4678" s="9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3"/>
      <c r="H4679" s="89"/>
      <c r="I4679" s="9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3"/>
      <c r="H4680" s="89"/>
      <c r="I4680" s="9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3"/>
      <c r="H4681" s="89"/>
      <c r="I4681" s="9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3"/>
      <c r="H4682" s="89"/>
      <c r="I4682" s="9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3"/>
      <c r="H4683" s="89"/>
      <c r="I4683" s="9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3"/>
      <c r="H4684" s="89"/>
      <c r="I4684" s="9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3"/>
      <c r="H4685" s="89"/>
      <c r="I4685" s="9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3"/>
      <c r="H4686" s="89"/>
      <c r="I4686" s="9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3"/>
      <c r="H4687" s="89"/>
      <c r="I4687" s="9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3"/>
      <c r="H4688" s="89"/>
      <c r="I4688" s="9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3"/>
      <c r="H4689" s="89"/>
      <c r="I4689" s="9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3"/>
      <c r="H4690" s="89"/>
      <c r="I4690" s="9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3"/>
      <c r="H4691" s="89"/>
      <c r="I4691" s="9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3"/>
      <c r="H4692" s="89"/>
      <c r="I4692" s="9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3"/>
      <c r="H4693" s="89"/>
      <c r="I4693" s="9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3"/>
      <c r="H4694" s="89"/>
      <c r="I4694" s="9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3"/>
      <c r="H4695" s="89"/>
      <c r="I4695" s="9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3"/>
      <c r="H4696" s="89"/>
      <c r="I4696" s="9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3"/>
      <c r="H4697" s="89"/>
      <c r="I4697" s="9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3"/>
      <c r="H4698" s="89"/>
      <c r="I4698" s="9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3"/>
      <c r="H4699" s="89"/>
      <c r="I4699" s="9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3"/>
      <c r="H4700" s="89"/>
      <c r="I4700" s="9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3"/>
      <c r="H4701" s="89"/>
      <c r="I4701" s="9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3"/>
      <c r="H4702" s="89"/>
      <c r="I4702" s="9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3"/>
      <c r="H4703" s="89"/>
      <c r="I4703" s="9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3"/>
      <c r="H4704" s="89"/>
      <c r="I4704" s="9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3"/>
      <c r="H4705" s="89"/>
      <c r="I4705" s="9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3"/>
      <c r="H4706" s="89"/>
      <c r="I4706" s="9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3"/>
      <c r="H4707" s="89"/>
      <c r="I4707" s="9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3"/>
      <c r="H4708" s="89"/>
      <c r="I4708" s="9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3"/>
      <c r="H4709" s="89"/>
      <c r="I4709" s="9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3"/>
      <c r="H4710" s="89"/>
      <c r="I4710" s="9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3"/>
      <c r="H4711" s="89"/>
      <c r="I4711" s="9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3"/>
      <c r="H4712" s="89"/>
      <c r="I4712" s="9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3"/>
      <c r="H4713" s="89"/>
      <c r="I4713" s="9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3"/>
      <c r="H4714" s="89"/>
      <c r="I4714" s="9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3"/>
      <c r="H4715" s="89"/>
      <c r="I4715" s="9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3"/>
      <c r="H4716" s="89"/>
      <c r="I4716" s="9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3"/>
      <c r="H4717" s="89"/>
      <c r="I4717" s="9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3"/>
      <c r="H4718" s="89"/>
      <c r="I4718" s="9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3"/>
      <c r="H4719" s="89"/>
      <c r="I4719" s="9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3"/>
      <c r="H4720" s="89"/>
      <c r="I4720" s="9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3"/>
      <c r="H4721" s="89"/>
      <c r="I4721" s="9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3"/>
      <c r="H4722" s="89"/>
      <c r="I4722" s="9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3"/>
      <c r="H4723" s="89"/>
      <c r="I4723" s="9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3"/>
      <c r="H4724" s="89"/>
      <c r="I4724" s="9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3"/>
      <c r="H4725" s="89"/>
      <c r="I4725" s="9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3"/>
      <c r="H4726" s="89"/>
      <c r="I4726" s="9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3"/>
      <c r="H4727" s="89"/>
      <c r="I4727" s="9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3"/>
      <c r="H4728" s="89"/>
      <c r="I4728" s="9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3"/>
      <c r="H4729" s="89"/>
      <c r="I4729" s="9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3"/>
      <c r="H4730" s="89"/>
      <c r="I4730" s="9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3"/>
      <c r="H4731" s="89"/>
      <c r="I4731" s="9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3"/>
      <c r="H4732" s="89"/>
      <c r="I4732" s="9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3"/>
      <c r="H4733" s="89"/>
      <c r="I4733" s="9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3"/>
      <c r="H4734" s="89"/>
      <c r="I4734" s="9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3"/>
      <c r="H4735" s="89"/>
      <c r="I4735" s="9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3"/>
      <c r="H4736" s="89"/>
      <c r="I4736" s="9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3"/>
      <c r="H4737" s="89"/>
      <c r="I4737" s="9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3"/>
      <c r="H4738" s="89"/>
      <c r="I4738" s="9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3"/>
      <c r="H4739" s="89"/>
      <c r="I4739" s="9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3"/>
      <c r="H4740" s="89"/>
      <c r="I4740" s="9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3"/>
      <c r="H4741" s="89"/>
      <c r="I4741" s="9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3"/>
      <c r="H4742" s="89"/>
      <c r="I4742" s="9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3"/>
      <c r="H4743" s="89"/>
      <c r="I4743" s="9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3"/>
      <c r="H4744" s="89"/>
      <c r="I4744" s="9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3"/>
      <c r="H4745" s="89"/>
      <c r="I4745" s="9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3"/>
      <c r="H4746" s="89"/>
      <c r="I4746" s="9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3"/>
      <c r="H4747" s="89"/>
      <c r="I4747" s="9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3"/>
      <c r="H4748" s="89"/>
      <c r="I4748" s="9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3"/>
      <c r="H4749" s="89"/>
      <c r="I4749" s="9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3"/>
      <c r="H4750" s="89"/>
      <c r="I4750" s="9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3"/>
      <c r="H4751" s="89"/>
      <c r="I4751" s="9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3"/>
      <c r="H4752" s="89"/>
      <c r="I4752" s="9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3"/>
      <c r="H4753" s="89"/>
      <c r="I4753" s="9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3"/>
      <c r="H4754" s="89"/>
      <c r="I4754" s="9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3"/>
      <c r="H4755" s="89"/>
      <c r="I4755" s="9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3"/>
      <c r="H4756" s="89"/>
      <c r="I4756" s="9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3"/>
      <c r="H4757" s="89"/>
      <c r="I4757" s="9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3"/>
      <c r="H4758" s="89"/>
      <c r="I4758" s="9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3"/>
      <c r="H4759" s="89"/>
      <c r="I4759" s="9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3"/>
      <c r="H4760" s="89"/>
      <c r="I4760" s="9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3"/>
      <c r="H4761" s="89"/>
      <c r="I4761" s="9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3"/>
      <c r="H4762" s="89"/>
      <c r="I4762" s="9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3"/>
      <c r="H4763" s="89"/>
      <c r="I4763" s="9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3"/>
      <c r="H4764" s="89"/>
      <c r="I4764" s="9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3"/>
      <c r="H4765" s="89"/>
      <c r="I4765" s="9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3"/>
      <c r="H4766" s="89"/>
      <c r="I4766" s="9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3"/>
      <c r="H4767" s="89"/>
      <c r="I4767" s="9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3"/>
      <c r="H4768" s="89"/>
      <c r="I4768" s="9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3"/>
      <c r="H4769" s="89"/>
      <c r="I4769" s="9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3"/>
      <c r="H4770" s="89"/>
      <c r="I4770" s="9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3"/>
      <c r="H4771" s="89"/>
      <c r="I4771" s="9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3"/>
      <c r="H4772" s="89"/>
      <c r="I4772" s="9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3"/>
      <c r="H4773" s="89"/>
      <c r="I4773" s="9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3"/>
      <c r="H4774" s="89"/>
      <c r="I4774" s="9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3"/>
      <c r="H4775" s="89"/>
      <c r="I4775" s="9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3"/>
      <c r="H4776" s="89"/>
      <c r="I4776" s="9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3"/>
      <c r="H4777" s="89"/>
      <c r="I4777" s="9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3"/>
      <c r="H4778" s="89"/>
      <c r="I4778" s="9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3"/>
      <c r="H4779" s="89"/>
      <c r="I4779" s="9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3"/>
      <c r="H4780" s="89"/>
      <c r="I4780" s="9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3"/>
      <c r="H4781" s="89"/>
      <c r="I4781" s="9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3"/>
      <c r="H4782" s="89"/>
      <c r="I4782" s="9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3"/>
      <c r="H4783" s="89"/>
      <c r="I4783" s="9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3"/>
      <c r="H4784" s="89"/>
      <c r="I4784" s="9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3"/>
      <c r="H4785" s="89"/>
      <c r="I4785" s="9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3"/>
      <c r="H4786" s="89"/>
      <c r="I4786" s="9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3"/>
      <c r="H4787" s="89"/>
      <c r="I4787" s="9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3"/>
      <c r="H4788" s="89"/>
      <c r="I4788" s="9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3"/>
      <c r="H4789" s="89"/>
      <c r="I4789" s="9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3"/>
      <c r="H4790" s="89"/>
      <c r="I4790" s="9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3"/>
      <c r="H4791" s="89"/>
      <c r="I4791" s="9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3"/>
      <c r="H4792" s="89"/>
      <c r="I4792" s="9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3"/>
      <c r="H4793" s="89"/>
      <c r="I4793" s="9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3"/>
      <c r="H4794" s="89"/>
      <c r="I4794" s="9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3"/>
      <c r="H4795" s="89"/>
      <c r="I4795" s="9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3"/>
      <c r="H4796" s="89"/>
      <c r="I4796" s="9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3"/>
      <c r="H4797" s="89"/>
      <c r="I4797" s="9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3"/>
      <c r="H4798" s="89"/>
      <c r="I4798" s="9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3"/>
      <c r="H4799" s="89"/>
      <c r="I4799" s="9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3"/>
      <c r="H4800" s="89"/>
      <c r="I4800" s="9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3"/>
      <c r="H4801" s="89"/>
      <c r="I4801" s="9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3"/>
      <c r="H4802" s="89"/>
      <c r="I4802" s="9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3"/>
      <c r="H4803" s="89"/>
      <c r="I4803" s="9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3"/>
      <c r="H4804" s="89"/>
      <c r="I4804" s="9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3"/>
      <c r="H4805" s="89"/>
      <c r="I4805" s="9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3"/>
      <c r="H4806" s="89"/>
      <c r="I4806" s="9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3"/>
      <c r="H4807" s="89"/>
      <c r="I4807" s="9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3"/>
      <c r="H4808" s="89"/>
      <c r="I4808" s="9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3"/>
      <c r="H4809" s="89"/>
      <c r="I4809" s="9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3"/>
      <c r="H4810" s="89"/>
      <c r="I4810" s="9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3"/>
      <c r="H4811" s="89"/>
      <c r="I4811" s="9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3"/>
      <c r="H4812" s="89"/>
      <c r="I4812" s="9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3"/>
      <c r="H4813" s="89"/>
      <c r="I4813" s="9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3"/>
      <c r="H4814" s="89"/>
      <c r="I4814" s="9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3"/>
      <c r="H4815" s="89"/>
      <c r="I4815" s="9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3"/>
      <c r="H4816" s="89"/>
      <c r="I4816" s="9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3"/>
      <c r="H4817" s="89"/>
      <c r="I4817" s="9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3"/>
      <c r="H4818" s="89"/>
      <c r="I4818" s="9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3"/>
      <c r="H4819" s="89"/>
      <c r="I4819" s="9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3"/>
      <c r="H4820" s="89"/>
      <c r="I4820" s="9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3"/>
      <c r="H4821" s="89"/>
      <c r="I4821" s="9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3"/>
      <c r="H4822" s="89"/>
      <c r="I4822" s="9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3"/>
      <c r="H4823" s="89"/>
      <c r="I4823" s="9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3"/>
      <c r="H4824" s="89"/>
      <c r="I4824" s="9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3"/>
      <c r="H4825" s="89"/>
      <c r="I4825" s="9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3"/>
      <c r="H4826" s="89"/>
      <c r="I4826" s="9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3"/>
      <c r="H4827" s="89"/>
      <c r="I4827" s="9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3"/>
      <c r="H4828" s="89"/>
      <c r="I4828" s="9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3"/>
      <c r="H4829" s="89"/>
      <c r="I4829" s="9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3"/>
      <c r="H4830" s="89"/>
      <c r="I4830" s="9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3"/>
      <c r="H4831" s="89"/>
      <c r="I4831" s="9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3"/>
      <c r="H4832" s="89"/>
      <c r="I4832" s="9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3"/>
      <c r="H4833" s="89"/>
      <c r="I4833" s="9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3"/>
      <c r="H4834" s="89"/>
      <c r="I4834" s="9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3"/>
      <c r="H4835" s="89"/>
      <c r="I4835" s="9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3"/>
      <c r="H4836" s="89"/>
      <c r="I4836" s="9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3"/>
      <c r="H4837" s="89"/>
      <c r="I4837" s="9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3"/>
      <c r="H4838" s="89"/>
      <c r="I4838" s="9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3"/>
      <c r="H4839" s="89"/>
      <c r="I4839" s="9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3"/>
      <c r="H4840" s="89"/>
      <c r="I4840" s="9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3"/>
      <c r="H4841" s="89"/>
      <c r="I4841" s="9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3"/>
      <c r="H4842" s="89"/>
      <c r="I4842" s="9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3"/>
      <c r="H4843" s="89"/>
      <c r="I4843" s="9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3"/>
      <c r="H4844" s="89"/>
      <c r="I4844" s="9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3"/>
      <c r="H4845" s="89"/>
      <c r="I4845" s="9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3"/>
      <c r="H4846" s="89"/>
      <c r="I4846" s="9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3"/>
      <c r="H4847" s="89"/>
      <c r="I4847" s="9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3"/>
      <c r="H4848" s="89"/>
      <c r="I4848" s="9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3"/>
      <c r="H4849" s="89"/>
      <c r="I4849" s="9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3"/>
      <c r="H4850" s="89"/>
      <c r="I4850" s="9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3"/>
      <c r="H4851" s="89"/>
      <c r="I4851" s="9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3"/>
      <c r="H4852" s="89"/>
      <c r="I4852" s="9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3"/>
      <c r="H4853" s="89"/>
      <c r="I4853" s="9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3"/>
      <c r="H4854" s="89"/>
      <c r="I4854" s="9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3"/>
      <c r="H4855" s="89"/>
      <c r="I4855" s="9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3"/>
      <c r="H4856" s="89"/>
      <c r="I4856" s="9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3"/>
      <c r="H4857" s="89"/>
      <c r="I4857" s="9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3"/>
      <c r="H4858" s="89"/>
      <c r="I4858" s="9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3"/>
      <c r="H4859" s="89"/>
      <c r="I4859" s="9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3"/>
      <c r="H4860" s="89"/>
      <c r="I4860" s="9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3"/>
      <c r="H4861" s="89"/>
      <c r="I4861" s="9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3"/>
      <c r="H4862" s="89"/>
      <c r="I4862" s="9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3"/>
      <c r="H4863" s="89"/>
      <c r="I4863" s="9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3"/>
      <c r="H4864" s="89"/>
      <c r="I4864" s="9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3"/>
      <c r="H4865" s="89"/>
      <c r="I4865" s="9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3"/>
      <c r="H4866" s="89"/>
      <c r="I4866" s="9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3"/>
      <c r="H4867" s="89"/>
      <c r="I4867" s="9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3"/>
      <c r="H4868" s="89"/>
      <c r="I4868" s="9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3"/>
      <c r="H4869" s="89"/>
      <c r="I4869" s="9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3"/>
      <c r="H4870" s="89"/>
      <c r="I4870" s="9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3"/>
      <c r="H4871" s="89"/>
      <c r="I4871" s="9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3"/>
      <c r="H4872" s="89"/>
      <c r="I4872" s="9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3"/>
      <c r="H4873" s="89"/>
      <c r="I4873" s="9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3"/>
      <c r="H4874" s="89"/>
      <c r="I4874" s="9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3"/>
      <c r="H4875" s="89"/>
      <c r="I4875" s="9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3"/>
      <c r="H4876" s="89"/>
      <c r="I4876" s="9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3"/>
      <c r="H4877" s="89"/>
      <c r="I4877" s="9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3"/>
      <c r="H4878" s="89"/>
      <c r="I4878" s="9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3"/>
      <c r="H4879" s="89"/>
      <c r="I4879" s="9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3"/>
      <c r="H4880" s="89"/>
      <c r="I4880" s="9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3"/>
      <c r="H4881" s="89"/>
      <c r="I4881" s="9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3"/>
      <c r="H4882" s="89"/>
      <c r="I4882" s="9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3"/>
      <c r="H4883" s="89"/>
      <c r="I4883" s="9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3"/>
      <c r="H4884" s="89"/>
      <c r="I4884" s="9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3"/>
      <c r="H4885" s="89"/>
      <c r="I4885" s="9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3"/>
      <c r="H4886" s="89"/>
      <c r="I4886" s="9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3"/>
      <c r="H4887" s="89"/>
      <c r="I4887" s="9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3"/>
      <c r="H4888" s="89"/>
      <c r="I4888" s="9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3"/>
      <c r="H4889" s="89"/>
      <c r="I4889" s="9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3"/>
      <c r="H4890" s="89"/>
      <c r="I4890" s="9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3"/>
      <c r="H4891" s="89"/>
      <c r="I4891" s="9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3"/>
      <c r="H4892" s="89"/>
      <c r="I4892" s="9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3"/>
      <c r="H4893" s="89"/>
      <c r="I4893" s="9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3"/>
      <c r="H4894" s="89"/>
      <c r="I4894" s="9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3"/>
      <c r="H4895" s="89"/>
      <c r="I4895" s="9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3"/>
      <c r="H4896" s="89"/>
      <c r="I4896" s="9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3"/>
      <c r="H4897" s="89"/>
      <c r="I4897" s="9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3"/>
      <c r="H4898" s="89"/>
      <c r="I4898" s="9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3"/>
      <c r="H4899" s="89"/>
      <c r="I4899" s="9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3"/>
      <c r="H4900" s="89"/>
      <c r="I4900" s="9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3"/>
      <c r="H4901" s="89"/>
      <c r="I4901" s="9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3"/>
      <c r="H4902" s="89"/>
      <c r="I4902" s="9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3"/>
      <c r="H4903" s="89"/>
      <c r="I4903" s="9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3"/>
      <c r="H4904" s="89"/>
      <c r="I4904" s="9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3"/>
      <c r="H4905" s="89"/>
      <c r="I4905" s="9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3"/>
      <c r="H4906" s="89"/>
      <c r="I4906" s="9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3"/>
      <c r="H4907" s="89"/>
      <c r="I4907" s="9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3"/>
      <c r="H4908" s="89"/>
      <c r="I4908" s="9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3"/>
      <c r="H4909" s="89"/>
      <c r="I4909" s="9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3"/>
      <c r="H4910" s="89"/>
      <c r="I4910" s="9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3"/>
      <c r="H4911" s="89"/>
      <c r="I4911" s="9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3"/>
      <c r="H4912" s="89"/>
      <c r="I4912" s="9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3"/>
      <c r="H4913" s="89"/>
      <c r="I4913" s="9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3"/>
      <c r="H4914" s="89"/>
      <c r="I4914" s="9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3"/>
      <c r="H4915" s="89"/>
      <c r="I4915" s="9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3"/>
      <c r="H4916" s="89"/>
      <c r="I4916" s="9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3"/>
      <c r="H4917" s="89"/>
      <c r="I4917" s="9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3"/>
      <c r="H4918" s="89"/>
      <c r="I4918" s="9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3"/>
      <c r="H4919" s="89"/>
      <c r="I4919" s="9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3"/>
      <c r="H4920" s="89"/>
      <c r="I4920" s="9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3"/>
      <c r="H4921" s="89"/>
      <c r="I4921" s="9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3"/>
      <c r="H4922" s="89"/>
      <c r="I4922" s="9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3"/>
      <c r="H4923" s="89"/>
      <c r="I4923" s="9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3"/>
      <c r="H4924" s="89"/>
      <c r="I4924" s="9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3"/>
      <c r="H4925" s="89"/>
      <c r="I4925" s="9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3"/>
      <c r="H4926" s="89"/>
      <c r="I4926" s="9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3"/>
      <c r="H4927" s="89"/>
      <c r="I4927" s="9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3"/>
      <c r="H4928" s="89"/>
      <c r="I4928" s="9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3"/>
      <c r="H4929" s="89"/>
      <c r="I4929" s="9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3"/>
      <c r="H4930" s="89"/>
      <c r="I4930" s="9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3"/>
      <c r="H4931" s="89"/>
      <c r="I4931" s="9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3"/>
      <c r="H4932" s="89"/>
      <c r="I4932" s="9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3"/>
      <c r="H4933" s="89"/>
      <c r="I4933" s="9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3"/>
      <c r="H4934" s="89"/>
      <c r="I4934" s="9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3"/>
      <c r="H4935" s="89"/>
      <c r="I4935" s="9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3"/>
      <c r="H4936" s="89"/>
      <c r="I4936" s="9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3"/>
      <c r="H4937" s="89"/>
      <c r="I4937" s="9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3"/>
      <c r="H4938" s="89"/>
      <c r="I4938" s="9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3"/>
      <c r="H4939" s="89"/>
      <c r="I4939" s="9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3"/>
      <c r="H4940" s="89"/>
      <c r="I4940" s="9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3"/>
      <c r="H4941" s="89"/>
      <c r="I4941" s="9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3"/>
      <c r="H4942" s="89"/>
      <c r="I4942" s="9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3"/>
      <c r="H4943" s="89"/>
      <c r="I4943" s="9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3"/>
      <c r="H4944" s="89"/>
      <c r="I4944" s="9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3"/>
      <c r="H4945" s="89"/>
      <c r="I4945" s="9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3"/>
      <c r="H4946" s="89"/>
      <c r="I4946" s="9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3"/>
      <c r="H4947" s="89"/>
      <c r="I4947" s="9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3"/>
      <c r="H4948" s="89"/>
      <c r="I4948" s="9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3"/>
      <c r="H4949" s="89"/>
      <c r="I4949" s="9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3"/>
      <c r="H4950" s="89"/>
      <c r="I4950" s="9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3"/>
      <c r="H4951" s="89"/>
      <c r="I4951" s="9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3"/>
      <c r="H4952" s="89"/>
      <c r="I4952" s="9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3"/>
      <c r="H4953" s="89"/>
      <c r="I4953" s="9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3"/>
      <c r="H4954" s="89"/>
      <c r="I4954" s="9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3"/>
      <c r="H4955" s="89"/>
      <c r="I4955" s="9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3"/>
      <c r="H4956" s="89"/>
      <c r="I4956" s="9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3"/>
      <c r="H4957" s="89"/>
      <c r="I4957" s="9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3"/>
      <c r="H4958" s="89"/>
      <c r="I4958" s="9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3"/>
      <c r="H4959" s="89"/>
      <c r="I4959" s="9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3"/>
      <c r="H4960" s="89"/>
      <c r="I4960" s="9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3"/>
      <c r="H4961" s="89"/>
      <c r="I4961" s="9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3"/>
      <c r="H4962" s="89"/>
      <c r="I4962" s="9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3"/>
      <c r="H4963" s="89"/>
      <c r="I4963" s="9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3"/>
      <c r="H4964" s="89"/>
      <c r="I4964" s="9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3"/>
      <c r="H4965" s="89"/>
      <c r="I4965" s="9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3"/>
      <c r="H4966" s="89"/>
      <c r="I4966" s="9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3"/>
      <c r="H4967" s="89"/>
      <c r="I4967" s="9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3"/>
      <c r="H4968" s="89"/>
      <c r="I4968" s="9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3"/>
      <c r="H4969" s="89"/>
      <c r="I4969" s="9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3"/>
      <c r="H4970" s="89"/>
      <c r="I4970" s="9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3"/>
      <c r="H4971" s="89"/>
      <c r="I4971" s="9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3"/>
      <c r="H4972" s="89"/>
      <c r="I4972" s="9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3"/>
      <c r="H4973" s="89"/>
      <c r="I4973" s="9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3"/>
      <c r="H4974" s="89"/>
      <c r="I4974" s="9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3"/>
      <c r="H4975" s="89"/>
      <c r="I4975" s="9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3"/>
      <c r="H4976" s="89"/>
      <c r="I4976" s="9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3"/>
      <c r="H4977" s="89"/>
      <c r="I4977" s="9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3"/>
      <c r="H4978" s="89"/>
      <c r="I4978" s="9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3"/>
      <c r="H4979" s="89"/>
      <c r="I4979" s="9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3"/>
      <c r="H4980" s="89"/>
      <c r="I4980" s="9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3"/>
      <c r="H4981" s="89"/>
      <c r="I4981" s="9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3"/>
      <c r="H4982" s="89"/>
      <c r="I4982" s="9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3"/>
      <c r="H4983" s="89"/>
      <c r="I4983" s="9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3"/>
      <c r="H4984" s="89"/>
      <c r="I4984" s="9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3"/>
      <c r="H4985" s="89"/>
      <c r="I4985" s="9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3"/>
      <c r="H4986" s="89"/>
      <c r="I4986" s="9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3"/>
      <c r="H4987" s="89"/>
      <c r="I4987" s="9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3"/>
      <c r="H4988" s="89"/>
      <c r="I4988" s="9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3"/>
      <c r="H4989" s="89"/>
      <c r="I4989" s="9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3"/>
      <c r="H4990" s="89"/>
      <c r="I4990" s="9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3"/>
      <c r="H4991" s="89"/>
      <c r="I4991" s="9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3"/>
      <c r="H4992" s="89"/>
      <c r="I4992" s="9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3"/>
      <c r="H4993" s="89"/>
      <c r="I4993" s="9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3"/>
      <c r="H4994" s="89"/>
      <c r="I4994" s="9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3"/>
      <c r="H4995" s="89"/>
      <c r="I4995" s="9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3"/>
      <c r="H4996" s="89"/>
      <c r="I4996" s="9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3"/>
      <c r="H4997" s="89"/>
      <c r="I4997" s="9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3"/>
      <c r="H4998" s="89"/>
      <c r="I4998" s="9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3"/>
      <c r="H4999" s="89"/>
      <c r="I4999" s="9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3"/>
      <c r="H5000" s="89"/>
      <c r="I5000" s="9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3"/>
      <c r="H5001" s="89"/>
      <c r="I5001" s="9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3"/>
      <c r="H5002" s="89"/>
      <c r="I5002" s="9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3"/>
      <c r="H5003" s="89"/>
      <c r="I5003" s="9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3"/>
      <c r="H5004" s="89"/>
      <c r="I5004" s="9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3"/>
      <c r="H5005" s="89"/>
      <c r="I5005" s="9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3"/>
      <c r="H5006" s="89"/>
      <c r="I5006" s="9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3"/>
      <c r="H5007" s="89"/>
      <c r="I5007" s="9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3"/>
      <c r="H5008" s="89"/>
      <c r="I5008" s="9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3"/>
      <c r="H5009" s="89"/>
      <c r="I5009" s="9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3"/>
      <c r="H5010" s="89"/>
      <c r="I5010" s="9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3"/>
      <c r="H5011" s="89"/>
      <c r="I5011" s="9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3"/>
      <c r="H5012" s="89"/>
      <c r="I5012" s="9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3"/>
      <c r="H5013" s="89"/>
      <c r="I5013" s="9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3"/>
      <c r="H5014" s="89"/>
      <c r="I5014" s="9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3"/>
      <c r="H5015" s="89"/>
      <c r="I5015" s="9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3"/>
      <c r="H5016" s="89"/>
      <c r="I5016" s="9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3"/>
      <c r="H5017" s="89"/>
      <c r="I5017" s="9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3"/>
      <c r="H5018" s="89"/>
      <c r="I5018" s="9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3"/>
      <c r="H5019" s="89"/>
      <c r="I5019" s="9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3"/>
      <c r="H5020" s="89"/>
      <c r="I5020" s="9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3"/>
      <c r="H5021" s="89"/>
      <c r="I5021" s="9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3"/>
      <c r="H5022" s="89"/>
      <c r="I5022" s="9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3"/>
      <c r="H5023" s="89"/>
      <c r="I5023" s="9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3"/>
      <c r="H5024" s="89"/>
      <c r="I5024" s="9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3"/>
      <c r="H5025" s="89"/>
      <c r="I5025" s="9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3"/>
      <c r="H5026" s="89"/>
      <c r="I5026" s="9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3"/>
      <c r="H5027" s="89"/>
      <c r="I5027" s="9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3"/>
      <c r="H5028" s="89"/>
      <c r="I5028" s="9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3"/>
      <c r="H5029" s="89"/>
      <c r="I5029" s="9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3"/>
      <c r="H5030" s="89"/>
      <c r="I5030" s="9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3"/>
      <c r="H5031" s="89"/>
      <c r="I5031" s="9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3"/>
      <c r="H5032" s="89"/>
      <c r="I5032" s="9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3"/>
      <c r="H5033" s="89"/>
      <c r="I5033" s="9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3"/>
      <c r="H5034" s="89"/>
      <c r="I5034" s="9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3"/>
      <c r="H5035" s="89"/>
      <c r="I5035" s="9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3"/>
      <c r="H5036" s="89"/>
      <c r="I5036" s="9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3"/>
      <c r="H5037" s="89"/>
      <c r="I5037" s="9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3"/>
      <c r="H5038" s="89"/>
      <c r="I5038" s="9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3"/>
      <c r="H5039" s="89"/>
      <c r="I5039" s="9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3"/>
      <c r="H5040" s="89"/>
      <c r="I5040" s="9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3"/>
      <c r="H5041" s="89"/>
      <c r="I5041" s="9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3"/>
      <c r="H5042" s="89"/>
      <c r="I5042" s="9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3"/>
      <c r="H5043" s="89"/>
      <c r="I5043" s="9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3"/>
      <c r="H5044" s="89"/>
      <c r="I5044" s="9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3"/>
      <c r="H5045" s="89"/>
      <c r="I5045" s="9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3"/>
      <c r="H5046" s="89"/>
      <c r="I5046" s="9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3"/>
      <c r="H5047" s="89"/>
      <c r="I5047" s="9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3"/>
      <c r="H5048" s="89"/>
      <c r="I5048" s="9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3"/>
      <c r="H5049" s="89"/>
      <c r="I5049" s="9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3"/>
      <c r="H5050" s="89"/>
      <c r="I5050" s="9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3"/>
      <c r="H5051" s="89"/>
      <c r="I5051" s="9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3"/>
      <c r="H5052" s="89"/>
      <c r="I5052" s="9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3"/>
      <c r="H5053" s="89"/>
      <c r="I5053" s="9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3"/>
      <c r="H5054" s="89"/>
      <c r="I5054" s="9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3"/>
      <c r="H5055" s="89"/>
      <c r="I5055" s="9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3"/>
      <c r="H5056" s="89"/>
      <c r="I5056" s="9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3"/>
      <c r="H5057" s="89"/>
      <c r="I5057" s="9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3"/>
      <c r="H5058" s="89"/>
      <c r="I5058" s="9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3"/>
      <c r="H5059" s="89"/>
      <c r="I5059" s="9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3"/>
      <c r="H5060" s="89"/>
      <c r="I5060" s="9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3"/>
      <c r="H5061" s="89"/>
      <c r="I5061" s="9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3"/>
      <c r="H5062" s="89"/>
      <c r="I5062" s="9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3"/>
      <c r="H5063" s="89"/>
      <c r="I5063" s="9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3"/>
      <c r="H5064" s="89"/>
      <c r="I5064" s="9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3"/>
      <c r="H5065" s="89"/>
      <c r="I5065" s="9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3"/>
      <c r="H5066" s="89"/>
      <c r="I5066" s="9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3"/>
      <c r="H5067" s="89"/>
      <c r="I5067" s="9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3"/>
      <c r="H5068" s="89"/>
      <c r="I5068" s="9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3"/>
      <c r="H5069" s="89"/>
      <c r="I5069" s="9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3"/>
      <c r="H5070" s="89"/>
      <c r="I5070" s="9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3"/>
      <c r="H5071" s="89"/>
      <c r="I5071" s="9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3"/>
      <c r="H5072" s="89"/>
      <c r="I5072" s="9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3"/>
      <c r="H5073" s="89"/>
      <c r="I5073" s="9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3"/>
      <c r="H5074" s="89"/>
      <c r="I5074" s="9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3"/>
      <c r="H5075" s="89"/>
      <c r="I5075" s="9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3"/>
      <c r="H5076" s="89"/>
      <c r="I5076" s="9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3"/>
      <c r="H5077" s="89"/>
      <c r="I5077" s="9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3"/>
      <c r="H5078" s="89"/>
      <c r="I5078" s="9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3"/>
      <c r="H5079" s="89"/>
      <c r="I5079" s="9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3"/>
      <c r="H5080" s="89"/>
      <c r="I5080" s="9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3"/>
      <c r="H5081" s="89"/>
      <c r="I5081" s="9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3"/>
      <c r="H5082" s="89"/>
      <c r="I5082" s="9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3"/>
      <c r="H5083" s="89"/>
      <c r="I5083" s="9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3"/>
      <c r="H5084" s="89"/>
      <c r="I5084" s="9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3"/>
      <c r="H5085" s="89"/>
      <c r="I5085" s="9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3"/>
      <c r="H5086" s="89"/>
      <c r="I5086" s="9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3"/>
      <c r="H5087" s="89"/>
      <c r="I5087" s="9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3"/>
      <c r="H5088" s="89"/>
      <c r="I5088" s="9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3"/>
      <c r="H5089" s="89"/>
      <c r="I5089" s="9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3"/>
      <c r="H5090" s="89"/>
      <c r="I5090" s="9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3"/>
      <c r="H5091" s="89"/>
      <c r="I5091" s="9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3"/>
      <c r="H5092" s="89"/>
      <c r="I5092" s="9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3"/>
      <c r="H5093" s="89"/>
      <c r="I5093" s="9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3"/>
      <c r="H5094" s="89"/>
      <c r="I5094" s="9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3"/>
      <c r="H5095" s="89"/>
      <c r="I5095" s="9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3"/>
      <c r="H5096" s="89"/>
      <c r="I5096" s="9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3"/>
      <c r="H5097" s="89"/>
      <c r="I5097" s="9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3"/>
      <c r="H5098" s="89"/>
      <c r="I5098" s="9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3"/>
      <c r="H5099" s="89"/>
      <c r="I5099" s="9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3"/>
      <c r="H5100" s="89"/>
      <c r="I5100" s="9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3"/>
      <c r="H5101" s="89"/>
      <c r="I5101" s="9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3"/>
      <c r="H5102" s="89"/>
      <c r="I5102" s="9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3"/>
      <c r="H5103" s="89"/>
      <c r="I5103" s="9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3"/>
      <c r="H5104" s="89"/>
      <c r="I5104" s="9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3"/>
      <c r="H5105" s="89"/>
      <c r="I5105" s="9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3"/>
      <c r="H5106" s="89"/>
      <c r="I5106" s="9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3"/>
      <c r="H5107" s="89"/>
      <c r="I5107" s="9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3"/>
      <c r="H5108" s="89"/>
      <c r="I5108" s="9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3"/>
      <c r="H5109" s="89"/>
      <c r="I5109" s="9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3"/>
      <c r="H5110" s="89"/>
      <c r="I5110" s="9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3"/>
      <c r="H5111" s="89"/>
      <c r="I5111" s="9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3"/>
      <c r="H5112" s="89"/>
      <c r="I5112" s="9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3"/>
      <c r="H5113" s="89"/>
      <c r="I5113" s="9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3"/>
      <c r="H5114" s="89"/>
      <c r="I5114" s="9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3"/>
      <c r="H5115" s="89"/>
      <c r="I5115" s="9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3"/>
      <c r="H5116" s="89"/>
      <c r="I5116" s="9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3"/>
      <c r="H5117" s="89"/>
      <c r="I5117" s="9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3"/>
      <c r="H5118" s="89"/>
      <c r="I5118" s="9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3"/>
      <c r="H5119" s="89"/>
      <c r="I5119" s="9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3"/>
      <c r="H5120" s="89"/>
      <c r="I5120" s="9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3"/>
      <c r="H5121" s="89"/>
      <c r="I5121" s="9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3"/>
      <c r="H5122" s="89"/>
      <c r="I5122" s="9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3"/>
      <c r="H5123" s="89"/>
      <c r="I5123" s="9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3"/>
      <c r="H5124" s="89"/>
      <c r="I5124" s="9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3"/>
      <c r="H5125" s="89"/>
      <c r="I5125" s="9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3"/>
      <c r="H5126" s="89"/>
      <c r="I5126" s="9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3"/>
      <c r="H5127" s="89"/>
      <c r="I5127" s="9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3"/>
      <c r="H5128" s="89"/>
      <c r="I5128" s="9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3"/>
      <c r="H5129" s="89"/>
      <c r="I5129" s="9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3"/>
      <c r="H5130" s="89"/>
      <c r="I5130" s="9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3"/>
      <c r="H5131" s="89"/>
      <c r="I5131" s="9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3"/>
      <c r="H5132" s="89"/>
      <c r="I5132" s="9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3"/>
      <c r="H5133" s="89"/>
      <c r="I5133" s="9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3"/>
      <c r="H5134" s="89"/>
      <c r="I5134" s="9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3"/>
      <c r="H5135" s="89"/>
      <c r="I5135" s="9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3"/>
      <c r="H5136" s="89"/>
      <c r="I5136" s="9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3"/>
      <c r="H5137" s="89"/>
      <c r="I5137" s="9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3"/>
      <c r="H5138" s="89"/>
      <c r="I5138" s="9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3"/>
      <c r="H5139" s="89"/>
      <c r="I5139" s="9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3"/>
      <c r="H5140" s="89"/>
      <c r="I5140" s="9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3"/>
      <c r="H5141" s="89"/>
      <c r="I5141" s="9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3"/>
      <c r="H5142" s="89"/>
      <c r="I5142" s="9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3"/>
      <c r="H5143" s="89"/>
      <c r="I5143" s="9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3"/>
      <c r="H5144" s="89"/>
      <c r="I5144" s="9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3"/>
      <c r="H5145" s="89"/>
      <c r="I5145" s="9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3"/>
      <c r="H5146" s="89"/>
      <c r="I5146" s="9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3"/>
      <c r="H5147" s="89"/>
      <c r="I5147" s="9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3"/>
      <c r="H5148" s="89"/>
      <c r="I5148" s="9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3"/>
      <c r="H5149" s="89"/>
      <c r="I5149" s="9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3"/>
      <c r="H5150" s="89"/>
      <c r="I5150" s="9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3"/>
      <c r="H5151" s="89"/>
      <c r="I5151" s="9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3"/>
      <c r="H5152" s="89"/>
      <c r="I5152" s="9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3"/>
      <c r="H5153" s="89"/>
      <c r="I5153" s="9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3"/>
      <c r="H5154" s="89"/>
      <c r="I5154" s="9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3"/>
      <c r="H5155" s="89"/>
      <c r="I5155" s="9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3"/>
      <c r="H5156" s="89"/>
      <c r="I5156" s="9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3"/>
      <c r="H5157" s="89"/>
      <c r="I5157" s="9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3"/>
      <c r="H5158" s="89"/>
      <c r="I5158" s="9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3"/>
      <c r="H5159" s="89"/>
      <c r="I5159" s="9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3"/>
      <c r="H5160" s="89"/>
      <c r="I5160" s="9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3"/>
      <c r="H5161" s="89"/>
      <c r="I5161" s="9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3"/>
      <c r="H5162" s="89"/>
      <c r="I5162" s="9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3"/>
      <c r="H5163" s="89"/>
      <c r="I5163" s="9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3"/>
      <c r="H5164" s="89"/>
      <c r="I5164" s="9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3"/>
      <c r="H5165" s="89"/>
      <c r="I5165" s="9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3"/>
      <c r="H5166" s="89"/>
      <c r="I5166" s="9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3"/>
      <c r="H5167" s="89"/>
      <c r="I5167" s="9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3"/>
      <c r="H5168" s="89"/>
      <c r="I5168" s="9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3"/>
      <c r="H5169" s="89"/>
      <c r="I5169" s="9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3"/>
      <c r="H5170" s="89"/>
      <c r="I5170" s="9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3"/>
      <c r="H5171" s="89"/>
      <c r="I5171" s="9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3"/>
      <c r="H5172" s="89"/>
      <c r="I5172" s="9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3"/>
      <c r="H5173" s="89"/>
      <c r="I5173" s="9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3"/>
      <c r="H5174" s="89"/>
      <c r="I5174" s="9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3"/>
      <c r="H5175" s="89"/>
      <c r="I5175" s="9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3"/>
      <c r="H5176" s="89"/>
      <c r="I5176" s="9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3"/>
      <c r="H5177" s="89"/>
      <c r="I5177" s="9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3"/>
      <c r="H5178" s="89"/>
      <c r="I5178" s="9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3"/>
      <c r="H5179" s="89"/>
      <c r="I5179" s="9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3"/>
      <c r="H5180" s="89"/>
      <c r="I5180" s="9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3"/>
      <c r="H5181" s="89"/>
      <c r="I5181" s="9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3"/>
      <c r="H5182" s="89"/>
      <c r="I5182" s="9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3"/>
      <c r="H5183" s="89"/>
      <c r="I5183" s="9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3"/>
      <c r="H5184" s="89"/>
      <c r="I5184" s="9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3"/>
      <c r="H5185" s="89"/>
      <c r="I5185" s="9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3"/>
      <c r="H5186" s="89"/>
      <c r="I5186" s="9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3"/>
      <c r="H5187" s="89"/>
      <c r="I5187" s="9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3"/>
      <c r="H5188" s="89"/>
      <c r="I5188" s="9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3"/>
      <c r="H5189" s="89"/>
      <c r="I5189" s="9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3"/>
      <c r="H5190" s="89"/>
      <c r="I5190" s="9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3"/>
      <c r="H5191" s="89"/>
      <c r="I5191" s="9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3"/>
      <c r="H5192" s="89"/>
      <c r="I5192" s="9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3"/>
      <c r="H5193" s="89"/>
      <c r="I5193" s="9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3"/>
      <c r="H5194" s="89"/>
      <c r="I5194" s="9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3"/>
      <c r="H5195" s="89"/>
      <c r="I5195" s="9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3"/>
      <c r="H5196" s="89"/>
      <c r="I5196" s="9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3"/>
      <c r="H5197" s="89"/>
      <c r="I5197" s="9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3"/>
      <c r="H5198" s="89"/>
      <c r="I5198" s="9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3"/>
      <c r="H5199" s="89"/>
      <c r="I5199" s="9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3"/>
      <c r="H5200" s="89"/>
      <c r="I5200" s="9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3"/>
      <c r="H5201" s="89"/>
      <c r="I5201" s="9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3"/>
      <c r="H5202" s="89"/>
      <c r="I5202" s="9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3"/>
      <c r="H5203" s="89"/>
      <c r="I5203" s="9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3"/>
      <c r="H5204" s="89"/>
      <c r="I5204" s="9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3"/>
      <c r="H5205" s="89"/>
      <c r="I5205" s="9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3"/>
      <c r="H5206" s="89"/>
      <c r="I5206" s="9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3"/>
      <c r="H5207" s="89"/>
      <c r="I5207" s="9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3"/>
      <c r="H5208" s="89"/>
      <c r="I5208" s="9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3"/>
      <c r="H5209" s="89"/>
      <c r="I5209" s="9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3"/>
      <c r="H5210" s="89"/>
      <c r="I5210" s="9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3"/>
      <c r="H5211" s="89"/>
      <c r="I5211" s="9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3"/>
      <c r="H5212" s="89"/>
      <c r="I5212" s="9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3"/>
      <c r="H5213" s="89"/>
      <c r="I5213" s="9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3"/>
      <c r="H5214" s="89"/>
      <c r="I5214" s="9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3"/>
      <c r="H5215" s="89"/>
      <c r="I5215" s="9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3"/>
      <c r="H5216" s="89"/>
      <c r="I5216" s="9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3"/>
      <c r="H5217" s="89"/>
      <c r="I5217" s="9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3"/>
      <c r="H5218" s="89"/>
      <c r="I5218" s="9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3"/>
      <c r="H5219" s="89"/>
      <c r="I5219" s="9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3"/>
      <c r="H5220" s="89"/>
      <c r="I5220" s="9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3"/>
      <c r="H5221" s="89"/>
      <c r="I5221" s="9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3"/>
      <c r="H5222" s="89"/>
      <c r="I5222" s="9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3"/>
      <c r="H5223" s="89"/>
      <c r="I5223" s="9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3"/>
      <c r="H5224" s="89"/>
      <c r="I5224" s="9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3"/>
      <c r="H5225" s="89"/>
      <c r="I5225" s="9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3"/>
      <c r="H5226" s="89"/>
      <c r="I5226" s="9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3"/>
      <c r="H5227" s="89"/>
      <c r="I5227" s="9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3"/>
      <c r="H5228" s="89"/>
      <c r="I5228" s="9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3"/>
      <c r="H5229" s="89"/>
      <c r="I5229" s="9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3"/>
      <c r="H5230" s="89"/>
      <c r="I5230" s="9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3"/>
      <c r="H5231" s="89"/>
      <c r="I5231" s="9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3"/>
      <c r="H5232" s="89"/>
      <c r="I5232" s="9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3"/>
      <c r="H5233" s="89"/>
      <c r="I5233" s="9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3"/>
      <c r="H5234" s="89"/>
      <c r="I5234" s="9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3"/>
      <c r="H5235" s="89"/>
      <c r="I5235" s="9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3"/>
      <c r="H5236" s="89"/>
      <c r="I5236" s="9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3"/>
      <c r="H5237" s="89"/>
      <c r="I5237" s="9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3"/>
      <c r="H5238" s="89"/>
      <c r="I5238" s="9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3"/>
      <c r="H5239" s="89"/>
      <c r="I5239" s="9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3"/>
      <c r="H5240" s="89"/>
      <c r="I5240" s="9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3"/>
      <c r="H5241" s="89"/>
      <c r="I5241" s="9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3"/>
      <c r="H5242" s="89"/>
      <c r="I5242" s="9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3"/>
      <c r="H5243" s="89"/>
      <c r="I5243" s="9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3"/>
      <c r="H5244" s="89"/>
      <c r="I5244" s="9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3"/>
      <c r="H5245" s="89"/>
      <c r="I5245" s="9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3"/>
      <c r="H5246" s="89"/>
      <c r="I5246" s="9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3"/>
      <c r="H5247" s="89"/>
      <c r="I5247" s="9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3"/>
      <c r="H5248" s="89"/>
      <c r="I5248" s="9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3"/>
      <c r="H5249" s="89"/>
      <c r="I5249" s="9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3"/>
      <c r="H5250" s="89"/>
      <c r="I5250" s="9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3"/>
      <c r="H5251" s="89"/>
      <c r="I5251" s="9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3"/>
      <c r="H5252" s="89"/>
      <c r="I5252" s="9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3"/>
      <c r="H5253" s="89"/>
      <c r="I5253" s="9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3"/>
      <c r="H5254" s="89"/>
      <c r="I5254" s="9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3"/>
      <c r="H5255" s="89"/>
      <c r="I5255" s="9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3"/>
      <c r="H5256" s="89"/>
      <c r="I5256" s="9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3"/>
      <c r="H5257" s="89"/>
      <c r="I5257" s="9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3"/>
      <c r="H5258" s="89"/>
      <c r="I5258" s="9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3"/>
      <c r="H5259" s="89"/>
      <c r="I5259" s="9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3"/>
      <c r="H5260" s="89"/>
      <c r="I5260" s="9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3"/>
      <c r="H5261" s="89"/>
      <c r="I5261" s="9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3"/>
      <c r="H5262" s="89"/>
      <c r="I5262" s="9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3"/>
      <c r="H5263" s="89"/>
      <c r="I5263" s="9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3"/>
      <c r="H5264" s="89"/>
      <c r="I5264" s="9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3"/>
      <c r="H5265" s="89"/>
      <c r="I5265" s="9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3"/>
      <c r="H5266" s="89"/>
      <c r="I5266" s="9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3"/>
      <c r="H5267" s="89"/>
      <c r="I5267" s="9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3"/>
      <c r="H5268" s="89"/>
      <c r="I5268" s="9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3"/>
      <c r="H5269" s="89"/>
      <c r="I5269" s="9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3"/>
      <c r="H5270" s="89"/>
      <c r="I5270" s="9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3"/>
      <c r="H5271" s="89"/>
      <c r="I5271" s="9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3"/>
      <c r="H5272" s="89"/>
      <c r="I5272" s="9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3"/>
      <c r="H5273" s="89"/>
      <c r="I5273" s="9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3"/>
      <c r="H5274" s="89"/>
      <c r="I5274" s="9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3"/>
      <c r="H5275" s="89"/>
      <c r="I5275" s="9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3"/>
      <c r="H5276" s="89"/>
      <c r="I5276" s="9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3"/>
      <c r="H5277" s="89"/>
      <c r="I5277" s="9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3"/>
      <c r="H5278" s="89"/>
      <c r="I5278" s="9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3"/>
      <c r="H5279" s="89"/>
      <c r="I5279" s="9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3"/>
      <c r="H5280" s="89"/>
      <c r="I5280" s="9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3"/>
      <c r="H5281" s="89"/>
      <c r="I5281" s="9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3"/>
      <c r="H5282" s="89"/>
      <c r="I5282" s="9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3"/>
      <c r="H5283" s="89"/>
      <c r="I5283" s="9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3"/>
      <c r="H5284" s="89"/>
      <c r="I5284" s="9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3"/>
      <c r="H5285" s="89"/>
      <c r="I5285" s="9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3"/>
      <c r="H5286" s="89"/>
      <c r="I5286" s="9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3"/>
      <c r="H5287" s="89"/>
      <c r="I5287" s="9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3"/>
      <c r="H5288" s="89"/>
      <c r="I5288" s="9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3"/>
      <c r="H5289" s="89"/>
      <c r="I5289" s="9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3"/>
      <c r="H5290" s="89"/>
      <c r="I5290" s="9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3"/>
      <c r="H5291" s="89"/>
      <c r="I5291" s="9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3"/>
      <c r="H5292" s="89"/>
      <c r="I5292" s="9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3"/>
      <c r="H5293" s="89"/>
      <c r="I5293" s="9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3"/>
      <c r="H5294" s="89"/>
      <c r="I5294" s="9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3"/>
      <c r="H5295" s="89"/>
      <c r="I5295" s="9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3"/>
      <c r="H5296" s="89"/>
      <c r="I5296" s="9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3"/>
      <c r="H5297" s="89"/>
      <c r="I5297" s="9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3"/>
      <c r="H5298" s="89"/>
      <c r="I5298" s="9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3"/>
      <c r="H5299" s="89"/>
      <c r="I5299" s="9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3"/>
      <c r="H5300" s="89"/>
      <c r="I5300" s="9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3"/>
      <c r="H5301" s="89"/>
      <c r="I5301" s="9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3"/>
      <c r="H5302" s="89"/>
      <c r="I5302" s="9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3"/>
      <c r="H5303" s="89"/>
      <c r="I5303" s="9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3"/>
      <c r="H5304" s="89"/>
      <c r="I5304" s="9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3"/>
      <c r="H5305" s="89"/>
      <c r="I5305" s="9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3"/>
      <c r="H5306" s="89"/>
      <c r="I5306" s="9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3"/>
      <c r="H5307" s="89"/>
      <c r="I5307" s="9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3"/>
      <c r="H5308" s="89"/>
      <c r="I5308" s="9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3"/>
      <c r="H5309" s="89"/>
      <c r="I5309" s="9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3"/>
      <c r="H5310" s="89"/>
      <c r="I5310" s="9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3"/>
      <c r="H5311" s="89"/>
      <c r="I5311" s="9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3"/>
      <c r="H5312" s="89"/>
      <c r="I5312" s="9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3"/>
      <c r="H5313" s="89"/>
      <c r="I5313" s="9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3"/>
      <c r="H5314" s="89"/>
      <c r="I5314" s="9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3"/>
      <c r="H5315" s="89"/>
      <c r="I5315" s="9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3"/>
      <c r="H5316" s="89"/>
      <c r="I5316" s="9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3"/>
      <c r="H5317" s="89"/>
      <c r="I5317" s="9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3"/>
      <c r="H5318" s="89"/>
      <c r="I5318" s="9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3"/>
      <c r="H5319" s="89"/>
      <c r="I5319" s="9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3"/>
      <c r="H5320" s="89"/>
      <c r="I5320" s="9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3"/>
      <c r="H5321" s="89"/>
      <c r="I5321" s="9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3"/>
      <c r="H5322" s="89"/>
      <c r="I5322" s="9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3"/>
      <c r="H5323" s="89"/>
      <c r="I5323" s="9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3"/>
      <c r="H5324" s="89"/>
      <c r="I5324" s="9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3"/>
      <c r="H5325" s="89"/>
      <c r="I5325" s="9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3"/>
      <c r="H5326" s="89"/>
      <c r="I5326" s="9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3"/>
      <c r="H5327" s="89"/>
      <c r="I5327" s="9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3"/>
      <c r="H5328" s="89"/>
      <c r="I5328" s="9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3"/>
      <c r="H5329" s="89"/>
      <c r="I5329" s="9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3"/>
      <c r="H5330" s="89"/>
      <c r="I5330" s="9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3"/>
      <c r="H5331" s="89"/>
      <c r="I5331" s="9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3"/>
      <c r="H5332" s="89"/>
      <c r="I5332" s="9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3"/>
      <c r="H5333" s="89"/>
      <c r="I5333" s="9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3"/>
      <c r="H5334" s="89"/>
      <c r="I5334" s="9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3"/>
      <c r="H5335" s="89"/>
      <c r="I5335" s="9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3"/>
      <c r="H5336" s="89"/>
      <c r="I5336" s="9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3"/>
      <c r="H5337" s="89"/>
      <c r="I5337" s="9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3"/>
      <c r="H5338" s="89"/>
      <c r="I5338" s="9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3"/>
      <c r="H5339" s="89"/>
      <c r="I5339" s="9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3"/>
      <c r="H5340" s="89"/>
      <c r="I5340" s="9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3"/>
      <c r="H5341" s="89"/>
      <c r="I5341" s="9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3"/>
      <c r="H5342" s="89"/>
      <c r="I5342" s="9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3"/>
      <c r="H5343" s="89"/>
      <c r="I5343" s="9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3"/>
      <c r="H5344" s="89"/>
      <c r="I5344" s="9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3"/>
      <c r="H5345" s="89"/>
      <c r="I5345" s="9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3"/>
      <c r="H5346" s="89"/>
      <c r="I5346" s="9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3"/>
      <c r="H5347" s="89"/>
      <c r="I5347" s="9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3"/>
      <c r="H5348" s="89"/>
      <c r="I5348" s="9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3"/>
      <c r="H5349" s="89"/>
      <c r="I5349" s="9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3"/>
      <c r="H5350" s="89"/>
      <c r="I5350" s="9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3"/>
      <c r="H5351" s="89"/>
      <c r="I5351" s="9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3"/>
      <c r="H5352" s="89"/>
      <c r="I5352" s="9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3"/>
      <c r="H5353" s="89"/>
      <c r="I5353" s="9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3"/>
      <c r="H5354" s="89"/>
      <c r="I5354" s="9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3"/>
      <c r="H5355" s="89"/>
      <c r="I5355" s="9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3"/>
      <c r="H5356" s="89"/>
      <c r="I5356" s="9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3"/>
      <c r="H5357" s="89"/>
      <c r="I5357" s="9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3"/>
      <c r="H5358" s="89"/>
      <c r="I5358" s="9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3"/>
      <c r="H5359" s="89"/>
      <c r="I5359" s="9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3"/>
      <c r="H5360" s="89"/>
      <c r="I5360" s="9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3"/>
      <c r="H5361" s="89"/>
      <c r="I5361" s="9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3"/>
      <c r="H5362" s="89"/>
      <c r="I5362" s="9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3"/>
      <c r="H5363" s="89"/>
      <c r="I5363" s="9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3"/>
      <c r="H5364" s="89"/>
      <c r="I5364" s="9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3"/>
      <c r="H5365" s="89"/>
      <c r="I5365" s="9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3"/>
      <c r="H5366" s="89"/>
      <c r="I5366" s="9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3"/>
      <c r="H5367" s="89"/>
      <c r="I5367" s="9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3"/>
      <c r="H5368" s="89"/>
      <c r="I5368" s="9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3"/>
      <c r="H5369" s="89"/>
      <c r="I5369" s="9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3"/>
      <c r="H5370" s="89"/>
      <c r="I5370" s="9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3"/>
      <c r="H5371" s="89"/>
      <c r="I5371" s="9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3"/>
      <c r="H5372" s="89"/>
      <c r="I5372" s="9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3"/>
      <c r="H5373" s="89"/>
      <c r="I5373" s="9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3"/>
      <c r="H5374" s="89"/>
      <c r="I5374" s="9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3"/>
      <c r="H5375" s="89"/>
      <c r="I5375" s="9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3"/>
      <c r="H5376" s="89"/>
      <c r="I5376" s="9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3"/>
      <c r="H5377" s="89"/>
      <c r="I5377" s="9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3"/>
      <c r="H5378" s="89"/>
      <c r="I5378" s="9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3"/>
      <c r="H5379" s="89"/>
      <c r="I5379" s="9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3"/>
      <c r="H5380" s="89"/>
      <c r="I5380" s="9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3"/>
      <c r="H5381" s="89"/>
      <c r="I5381" s="9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3"/>
      <c r="H5382" s="89"/>
      <c r="I5382" s="9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3"/>
      <c r="H5383" s="89"/>
      <c r="I5383" s="9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3"/>
      <c r="H5384" s="89"/>
      <c r="I5384" s="9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3"/>
      <c r="H5385" s="89"/>
      <c r="I5385" s="9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3"/>
      <c r="H5386" s="89"/>
      <c r="I5386" s="9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3"/>
      <c r="H5387" s="89"/>
      <c r="I5387" s="9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3"/>
      <c r="H5388" s="89"/>
      <c r="I5388" s="9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3"/>
      <c r="H5389" s="89"/>
      <c r="I5389" s="9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3"/>
      <c r="H5390" s="89"/>
      <c r="I5390" s="9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3"/>
      <c r="H5391" s="89"/>
      <c r="I5391" s="9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3"/>
      <c r="H5392" s="89"/>
      <c r="I5392" s="9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3"/>
      <c r="H5393" s="89"/>
      <c r="I5393" s="9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3"/>
      <c r="H5394" s="89"/>
      <c r="I5394" s="9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3"/>
      <c r="H5395" s="89"/>
      <c r="I5395" s="9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3"/>
      <c r="H5396" s="89"/>
      <c r="I5396" s="9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3"/>
      <c r="H5397" s="89"/>
      <c r="I5397" s="9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3"/>
      <c r="H5398" s="89"/>
      <c r="I5398" s="9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3"/>
      <c r="H5399" s="89"/>
      <c r="I5399" s="9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3"/>
      <c r="H5400" s="89"/>
      <c r="I5400" s="9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3"/>
      <c r="H5401" s="89"/>
      <c r="I5401" s="9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3"/>
      <c r="H5402" s="89"/>
      <c r="I5402" s="9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3"/>
      <c r="H5403" s="89"/>
      <c r="I5403" s="9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3"/>
      <c r="H5404" s="89"/>
      <c r="I5404" s="9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3"/>
      <c r="H5405" s="89"/>
      <c r="I5405" s="9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3"/>
      <c r="H5406" s="89"/>
      <c r="I5406" s="9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3"/>
      <c r="H5407" s="89"/>
      <c r="I5407" s="9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3"/>
      <c r="H5408" s="89"/>
      <c r="I5408" s="9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3"/>
      <c r="H5409" s="89"/>
      <c r="I5409" s="9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3"/>
      <c r="H5410" s="89"/>
      <c r="I5410" s="9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3"/>
      <c r="H5411" s="89"/>
      <c r="I5411" s="9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3"/>
      <c r="H5412" s="89"/>
      <c r="I5412" s="9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3"/>
      <c r="H5413" s="89"/>
      <c r="I5413" s="9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3"/>
      <c r="H5414" s="89"/>
      <c r="I5414" s="9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3"/>
      <c r="H5415" s="89"/>
      <c r="I5415" s="9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3"/>
      <c r="H5416" s="89"/>
      <c r="I5416" s="9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3"/>
      <c r="H5417" s="89"/>
      <c r="I5417" s="9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3"/>
      <c r="H5418" s="89"/>
      <c r="I5418" s="9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3"/>
      <c r="H5419" s="89"/>
      <c r="I5419" s="9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3"/>
      <c r="H5420" s="89"/>
      <c r="I5420" s="9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3"/>
      <c r="H5421" s="89"/>
      <c r="I5421" s="9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3"/>
      <c r="H5422" s="89"/>
      <c r="I5422" s="9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3"/>
      <c r="H5423" s="89"/>
      <c r="I5423" s="9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3"/>
      <c r="H5424" s="89"/>
      <c r="I5424" s="9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3"/>
      <c r="H5425" s="89"/>
      <c r="I5425" s="9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3"/>
      <c r="H5426" s="89"/>
      <c r="I5426" s="9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3"/>
      <c r="H5427" s="89"/>
      <c r="I5427" s="9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3"/>
      <c r="H5428" s="89"/>
      <c r="I5428" s="9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3"/>
      <c r="H5429" s="89"/>
      <c r="I5429" s="9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3"/>
      <c r="H5430" s="89"/>
      <c r="I5430" s="9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3"/>
      <c r="H5431" s="89"/>
      <c r="I5431" s="9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3"/>
      <c r="H5432" s="89"/>
      <c r="I5432" s="9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3"/>
      <c r="H5433" s="89"/>
      <c r="I5433" s="9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3"/>
      <c r="H5434" s="89"/>
      <c r="I5434" s="9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3"/>
      <c r="H5435" s="89"/>
      <c r="I5435" s="9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3"/>
      <c r="H5436" s="89"/>
      <c r="I5436" s="9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3"/>
      <c r="H5437" s="89"/>
      <c r="I5437" s="9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3"/>
      <c r="H5438" s="89"/>
      <c r="I5438" s="9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3"/>
      <c r="H5439" s="89"/>
      <c r="I5439" s="9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3"/>
      <c r="H5440" s="89"/>
      <c r="I5440" s="9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3"/>
      <c r="H5441" s="89"/>
      <c r="I5441" s="9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3"/>
      <c r="H5442" s="89"/>
      <c r="I5442" s="9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3"/>
      <c r="H5443" s="89"/>
      <c r="I5443" s="9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3"/>
      <c r="H5444" s="89"/>
      <c r="I5444" s="9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3"/>
      <c r="H5445" s="89"/>
      <c r="I5445" s="9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3"/>
      <c r="H5446" s="89"/>
      <c r="I5446" s="9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3"/>
      <c r="H5447" s="89"/>
      <c r="I5447" s="9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3"/>
      <c r="H5448" s="89"/>
      <c r="I5448" s="9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3"/>
      <c r="H5449" s="89"/>
      <c r="I5449" s="9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3"/>
      <c r="H5450" s="89"/>
      <c r="I5450" s="9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3"/>
      <c r="H5451" s="89"/>
      <c r="I5451" s="9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3"/>
      <c r="H5452" s="89"/>
      <c r="I5452" s="9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3"/>
      <c r="H5453" s="89"/>
      <c r="I5453" s="9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3"/>
      <c r="H5454" s="89"/>
      <c r="I5454" s="9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3"/>
      <c r="H5455" s="89"/>
      <c r="I5455" s="9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3"/>
      <c r="H5456" s="89"/>
      <c r="I5456" s="9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3"/>
      <c r="H5457" s="89"/>
      <c r="I5457" s="9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3"/>
      <c r="H5458" s="89"/>
      <c r="I5458" s="9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3"/>
      <c r="H5459" s="89"/>
      <c r="I5459" s="9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3"/>
      <c r="H5460" s="89"/>
      <c r="I5460" s="9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3"/>
      <c r="H5461" s="89"/>
      <c r="I5461" s="9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3"/>
      <c r="H5462" s="89"/>
      <c r="I5462" s="9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3"/>
      <c r="H5463" s="89"/>
      <c r="I5463" s="9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3"/>
      <c r="H5464" s="89"/>
      <c r="I5464" s="9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3"/>
      <c r="H5465" s="89"/>
      <c r="I5465" s="9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3"/>
      <c r="H5466" s="89"/>
      <c r="I5466" s="9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3"/>
      <c r="H5467" s="89"/>
      <c r="I5467" s="9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3"/>
      <c r="H5468" s="89"/>
      <c r="I5468" s="9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3"/>
      <c r="H5469" s="89"/>
      <c r="I5469" s="9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3"/>
      <c r="H5470" s="89"/>
      <c r="I5470" s="9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3"/>
      <c r="H5471" s="89"/>
      <c r="I5471" s="9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3"/>
      <c r="H5472" s="89"/>
      <c r="I5472" s="9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3"/>
      <c r="H5473" s="89"/>
      <c r="I5473" s="9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3"/>
      <c r="H5474" s="89"/>
      <c r="I5474" s="9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3"/>
      <c r="H5475" s="89"/>
      <c r="I5475" s="9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3"/>
      <c r="H5476" s="89"/>
      <c r="I5476" s="9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3"/>
      <c r="H5477" s="89"/>
      <c r="I5477" s="9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3"/>
      <c r="H5478" s="89"/>
      <c r="I5478" s="9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3"/>
      <c r="H5479" s="89"/>
      <c r="I5479" s="9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3"/>
      <c r="H5480" s="89"/>
      <c r="I5480" s="9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3"/>
      <c r="H5481" s="89"/>
      <c r="I5481" s="9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3"/>
      <c r="H5482" s="89"/>
      <c r="I5482" s="9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3"/>
      <c r="H5483" s="89"/>
      <c r="I5483" s="9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3"/>
      <c r="H5484" s="89"/>
      <c r="I5484" s="9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3"/>
      <c r="H5485" s="89"/>
      <c r="I5485" s="9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3"/>
      <c r="H5486" s="89"/>
      <c r="I5486" s="9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3"/>
      <c r="H5487" s="89"/>
      <c r="I5487" s="9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3"/>
      <c r="H5488" s="89"/>
      <c r="I5488" s="9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3"/>
      <c r="H5489" s="89"/>
      <c r="I5489" s="9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3"/>
      <c r="H5490" s="89"/>
      <c r="I5490" s="9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3"/>
      <c r="H5491" s="89"/>
      <c r="I5491" s="9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3"/>
      <c r="H5492" s="89"/>
      <c r="I5492" s="9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3"/>
      <c r="H5493" s="89"/>
      <c r="I5493" s="9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3"/>
      <c r="H5494" s="89"/>
      <c r="I5494" s="9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3"/>
      <c r="H5495" s="89"/>
      <c r="I5495" s="9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3"/>
      <c r="H5496" s="89"/>
      <c r="I5496" s="9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3"/>
      <c r="H5497" s="89"/>
      <c r="I5497" s="9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3"/>
      <c r="H5498" s="89"/>
      <c r="I5498" s="9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3"/>
      <c r="H5499" s="89"/>
      <c r="I5499" s="9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3"/>
      <c r="H5500" s="89"/>
      <c r="I5500" s="9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3"/>
      <c r="H5501" s="89"/>
      <c r="I5501" s="9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3"/>
      <c r="H5502" s="89"/>
      <c r="I5502" s="9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3"/>
      <c r="H5503" s="89"/>
      <c r="I5503" s="9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3"/>
      <c r="H5504" s="89"/>
      <c r="I5504" s="9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3"/>
      <c r="H5505" s="89"/>
      <c r="I5505" s="9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3"/>
      <c r="H5506" s="89"/>
      <c r="I5506" s="9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3"/>
      <c r="H5507" s="89"/>
      <c r="I5507" s="9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3"/>
      <c r="H5508" s="89"/>
      <c r="I5508" s="9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3"/>
      <c r="H5509" s="89"/>
      <c r="I5509" s="9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3"/>
      <c r="H5510" s="89"/>
      <c r="I5510" s="9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3"/>
      <c r="H5511" s="89"/>
      <c r="I5511" s="9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3"/>
      <c r="H5512" s="89"/>
      <c r="I5512" s="9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3"/>
      <c r="H5513" s="89"/>
      <c r="I5513" s="9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3"/>
      <c r="H5514" s="89"/>
      <c r="I5514" s="9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3"/>
      <c r="H5515" s="89"/>
      <c r="I5515" s="9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3"/>
      <c r="H5516" s="89"/>
      <c r="I5516" s="9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3"/>
      <c r="H5517" s="89"/>
      <c r="I5517" s="9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3"/>
      <c r="H5518" s="89"/>
      <c r="I5518" s="9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3"/>
      <c r="H5519" s="89"/>
      <c r="I5519" s="9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3"/>
      <c r="H5520" s="89"/>
      <c r="I5520" s="9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3"/>
      <c r="H5521" s="89"/>
      <c r="I5521" s="9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3"/>
      <c r="H5522" s="89"/>
      <c r="I5522" s="9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3"/>
      <c r="H5523" s="89"/>
      <c r="I5523" s="9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3"/>
      <c r="H5524" s="89"/>
      <c r="I5524" s="9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3"/>
      <c r="H5525" s="89"/>
      <c r="I5525" s="9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3"/>
      <c r="H5526" s="89"/>
      <c r="I5526" s="9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3"/>
      <c r="H5527" s="89"/>
      <c r="I5527" s="9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3"/>
      <c r="H5528" s="89"/>
      <c r="I5528" s="9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3"/>
      <c r="H5529" s="89"/>
      <c r="I5529" s="9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3"/>
      <c r="H5530" s="89"/>
      <c r="I5530" s="9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3"/>
      <c r="H5531" s="89"/>
      <c r="I5531" s="9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3"/>
      <c r="H5532" s="89"/>
      <c r="I5532" s="9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3"/>
      <c r="H5533" s="89"/>
      <c r="I5533" s="9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3"/>
      <c r="H5534" s="89"/>
      <c r="I5534" s="9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3"/>
      <c r="H5535" s="89"/>
      <c r="I5535" s="9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3"/>
      <c r="H5536" s="89"/>
      <c r="I5536" s="9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3"/>
      <c r="H5537" s="89"/>
      <c r="I5537" s="9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3"/>
      <c r="H5538" s="89"/>
      <c r="I5538" s="9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3"/>
      <c r="H5539" s="89"/>
      <c r="I5539" s="9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3"/>
      <c r="H5540" s="89"/>
      <c r="I5540" s="9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3"/>
      <c r="H5541" s="89"/>
      <c r="I5541" s="9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3"/>
      <c r="H5542" s="89"/>
      <c r="I5542" s="9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3"/>
      <c r="H5543" s="89"/>
      <c r="I5543" s="9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3"/>
      <c r="H5544" s="89"/>
      <c r="I5544" s="9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3"/>
      <c r="H5545" s="89"/>
      <c r="I5545" s="9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3"/>
      <c r="H5546" s="89"/>
      <c r="I5546" s="9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3"/>
      <c r="H5547" s="89"/>
      <c r="I5547" s="9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3"/>
      <c r="H5548" s="89"/>
      <c r="I5548" s="9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3"/>
      <c r="H5549" s="89"/>
      <c r="I5549" s="9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3"/>
      <c r="H5550" s="89"/>
      <c r="I5550" s="9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3"/>
      <c r="H5551" s="89"/>
      <c r="I5551" s="9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3"/>
      <c r="H5552" s="89"/>
      <c r="I5552" s="9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3"/>
      <c r="H5553" s="89"/>
      <c r="I5553" s="9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3"/>
      <c r="H5554" s="89"/>
      <c r="I5554" s="9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3"/>
      <c r="H5555" s="89"/>
      <c r="I5555" s="9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3"/>
      <c r="H5556" s="89"/>
      <c r="I5556" s="9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3"/>
      <c r="H5557" s="89"/>
      <c r="I5557" s="9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3"/>
      <c r="H5558" s="89"/>
      <c r="I5558" s="9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3"/>
      <c r="H5559" s="89"/>
      <c r="I5559" s="9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3"/>
      <c r="H5560" s="89"/>
      <c r="I5560" s="9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3"/>
      <c r="H5561" s="89"/>
      <c r="I5561" s="9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3"/>
      <c r="H5562" s="89"/>
      <c r="I5562" s="9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3"/>
      <c r="H5563" s="89"/>
      <c r="I5563" s="9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3"/>
      <c r="H5564" s="89"/>
      <c r="I5564" s="9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3"/>
      <c r="H5565" s="89"/>
      <c r="I5565" s="9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3"/>
      <c r="H5566" s="89"/>
      <c r="I5566" s="9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3"/>
      <c r="H5567" s="89"/>
      <c r="I5567" s="9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3"/>
      <c r="H5568" s="89"/>
      <c r="I5568" s="9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3"/>
      <c r="H5569" s="89"/>
      <c r="I5569" s="9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3"/>
      <c r="H5570" s="89"/>
      <c r="I5570" s="9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3"/>
      <c r="H5571" s="89"/>
      <c r="I5571" s="9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3"/>
      <c r="H5572" s="89"/>
      <c r="I5572" s="9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3"/>
      <c r="H5573" s="89"/>
      <c r="I5573" s="9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3"/>
      <c r="H5574" s="89"/>
      <c r="I5574" s="9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3"/>
      <c r="H5575" s="89"/>
      <c r="I5575" s="9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3"/>
      <c r="H5576" s="89"/>
      <c r="I5576" s="9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3"/>
      <c r="H5577" s="89"/>
      <c r="I5577" s="9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3"/>
      <c r="H5578" s="89"/>
      <c r="I5578" s="9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3"/>
      <c r="H5579" s="89"/>
      <c r="I5579" s="9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3"/>
      <c r="H5580" s="89"/>
      <c r="I5580" s="9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3"/>
      <c r="H5581" s="89"/>
      <c r="I5581" s="9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3"/>
      <c r="H5582" s="89"/>
      <c r="I5582" s="9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3"/>
      <c r="H5583" s="89"/>
      <c r="I5583" s="9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3"/>
      <c r="H5584" s="89"/>
      <c r="I5584" s="9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3"/>
      <c r="H5585" s="89"/>
      <c r="I5585" s="9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3"/>
      <c r="H5586" s="89"/>
      <c r="I5586" s="9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3"/>
      <c r="H5587" s="89"/>
      <c r="I5587" s="9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3"/>
      <c r="H5588" s="89"/>
      <c r="I5588" s="9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3"/>
      <c r="H5589" s="89"/>
      <c r="I5589" s="9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3"/>
      <c r="H5590" s="89"/>
      <c r="I5590" s="9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3"/>
      <c r="H5591" s="89"/>
      <c r="I5591" s="9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3"/>
      <c r="H5592" s="89"/>
      <c r="I5592" s="9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3"/>
      <c r="H5593" s="89"/>
      <c r="I5593" s="9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3"/>
      <c r="H5594" s="89"/>
      <c r="I5594" s="9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3"/>
      <c r="H5595" s="89"/>
      <c r="I5595" s="9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3"/>
      <c r="H5596" s="89"/>
      <c r="I5596" s="9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3"/>
      <c r="H5597" s="89"/>
      <c r="I5597" s="9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3"/>
      <c r="H5598" s="89"/>
      <c r="I5598" s="9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3"/>
      <c r="H5599" s="89"/>
      <c r="I5599" s="9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3"/>
      <c r="H5600" s="89"/>
      <c r="I5600" s="9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3"/>
      <c r="H5601" s="89"/>
      <c r="I5601" s="9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3"/>
      <c r="H5602" s="89"/>
      <c r="I5602" s="9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3"/>
      <c r="H5603" s="89"/>
      <c r="I5603" s="9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3"/>
      <c r="H5604" s="89"/>
      <c r="I5604" s="9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3"/>
      <c r="H5605" s="89"/>
      <c r="I5605" s="9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3"/>
      <c r="H5606" s="89"/>
      <c r="I5606" s="9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3"/>
      <c r="H5607" s="89"/>
      <c r="I5607" s="9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3"/>
      <c r="H5608" s="89"/>
      <c r="I5608" s="9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3"/>
      <c r="H5609" s="89"/>
      <c r="I5609" s="9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3"/>
      <c r="H5610" s="89"/>
      <c r="I5610" s="9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3"/>
      <c r="H5611" s="89"/>
      <c r="I5611" s="9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3"/>
      <c r="H5612" s="89"/>
      <c r="I5612" s="9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3"/>
      <c r="H5613" s="89"/>
      <c r="I5613" s="9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3"/>
      <c r="H5614" s="89"/>
      <c r="I5614" s="9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3"/>
      <c r="H5615" s="89"/>
      <c r="I5615" s="9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3"/>
      <c r="H5616" s="89"/>
      <c r="I5616" s="9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3"/>
      <c r="H5617" s="89"/>
      <c r="I5617" s="9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3"/>
      <c r="H5618" s="89"/>
      <c r="I5618" s="9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3"/>
      <c r="H5619" s="89"/>
      <c r="I5619" s="9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3"/>
      <c r="H5620" s="89"/>
      <c r="I5620" s="9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3"/>
      <c r="H5621" s="89"/>
      <c r="I5621" s="9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3"/>
      <c r="H5622" s="89"/>
      <c r="I5622" s="9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3"/>
      <c r="H5623" s="89"/>
      <c r="I5623" s="9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3"/>
      <c r="H5624" s="89"/>
      <c r="I5624" s="9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3"/>
      <c r="H5625" s="89"/>
      <c r="I5625" s="9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3"/>
      <c r="H5626" s="89"/>
      <c r="I5626" s="9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3"/>
      <c r="H5627" s="89"/>
      <c r="I5627" s="9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3"/>
      <c r="H5628" s="89"/>
      <c r="I5628" s="9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3"/>
      <c r="H5629" s="89"/>
      <c r="I5629" s="9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3"/>
      <c r="H5630" s="89"/>
      <c r="I5630" s="9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3"/>
      <c r="H5631" s="89"/>
      <c r="I5631" s="9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3"/>
      <c r="H5632" s="89"/>
      <c r="I5632" s="9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3"/>
      <c r="H5633" s="89"/>
      <c r="I5633" s="9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3"/>
      <c r="H5634" s="89"/>
      <c r="I5634" s="9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3"/>
      <c r="H5635" s="89"/>
      <c r="I5635" s="9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3"/>
      <c r="H5636" s="89"/>
      <c r="I5636" s="9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3"/>
      <c r="H5637" s="89"/>
      <c r="I5637" s="9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3"/>
      <c r="H5638" s="89"/>
      <c r="I5638" s="9"/>
      <c r="J5638" s="9"/>
      <c r="K5638" s="9"/>
      <c r="L5638" s="9"/>
      <c r="M5638" s="29"/>
      <c r="N5638" s="26"/>
      <c r="O5638" s="26"/>
    </row>
    <row r="5639" spans="1:15" ht="15">
      <c r="A5639" s="24"/>
      <c r="B5639" s="25"/>
      <c r="C5639" s="9"/>
      <c r="D5639" s="9"/>
      <c r="E5639" s="9"/>
      <c r="F5639" s="9"/>
      <c r="G5639" s="83"/>
      <c r="H5639" s="89"/>
      <c r="I5639" s="9"/>
      <c r="J5639" s="9"/>
      <c r="K5639" s="9"/>
      <c r="L5639" s="9"/>
      <c r="M5639" s="29"/>
      <c r="N5639" s="26"/>
      <c r="O5639" s="26"/>
    </row>
    <row r="5640" spans="1:15" ht="15">
      <c r="A5640" s="24"/>
      <c r="B5640" s="25"/>
      <c r="C5640" s="9"/>
      <c r="D5640" s="9"/>
      <c r="E5640" s="9"/>
      <c r="F5640" s="9"/>
      <c r="G5640" s="83"/>
      <c r="H5640" s="89"/>
      <c r="I5640" s="9"/>
      <c r="J5640" s="9"/>
      <c r="K5640" s="9"/>
      <c r="L5640" s="9"/>
      <c r="M5640" s="29"/>
      <c r="N5640" s="26"/>
      <c r="O5640" s="26"/>
    </row>
    <row r="5641" spans="1:15" ht="15">
      <c r="A5641" s="24"/>
      <c r="B5641" s="25"/>
      <c r="C5641" s="9"/>
      <c r="D5641" s="9"/>
      <c r="E5641" s="9"/>
      <c r="F5641" s="9"/>
      <c r="G5641" s="83"/>
      <c r="H5641" s="89"/>
      <c r="I5641" s="9"/>
      <c r="J5641" s="9"/>
      <c r="K5641" s="9"/>
      <c r="L5641" s="9"/>
      <c r="M5641" s="29"/>
      <c r="N5641" s="26"/>
      <c r="O5641" s="26"/>
    </row>
    <row r="5642" spans="1:15" ht="15">
      <c r="A5642" s="24"/>
      <c r="B5642" s="25"/>
      <c r="C5642" s="9"/>
      <c r="D5642" s="9"/>
      <c r="E5642" s="9"/>
      <c r="F5642" s="9"/>
      <c r="G5642" s="83"/>
      <c r="H5642" s="89"/>
      <c r="I5642" s="9"/>
      <c r="J5642" s="9"/>
      <c r="K5642" s="9"/>
      <c r="L5642" s="9"/>
      <c r="M5642" s="29"/>
      <c r="N5642" s="26"/>
      <c r="O5642" s="26"/>
    </row>
    <row r="5643" spans="1:15" ht="15">
      <c r="A5643" s="24"/>
      <c r="B5643" s="25"/>
      <c r="C5643" s="9"/>
      <c r="D5643" s="9"/>
      <c r="E5643" s="9"/>
      <c r="F5643" s="9"/>
      <c r="G5643" s="83"/>
      <c r="H5643" s="89"/>
      <c r="I5643" s="9"/>
      <c r="J5643" s="9"/>
      <c r="K5643" s="9"/>
      <c r="L5643" s="9"/>
      <c r="M5643" s="29"/>
      <c r="N5643" s="26"/>
      <c r="O5643" s="26"/>
    </row>
    <row r="5644" spans="1:15" ht="15">
      <c r="A5644" s="24"/>
      <c r="B5644" s="25"/>
      <c r="C5644" s="9"/>
      <c r="D5644" s="9"/>
      <c r="E5644" s="9"/>
      <c r="F5644" s="9"/>
      <c r="G5644" s="83"/>
      <c r="H5644" s="89"/>
      <c r="I5644" s="9"/>
      <c r="J5644" s="9"/>
      <c r="K5644" s="9"/>
      <c r="L5644" s="9"/>
      <c r="M5644" s="29"/>
      <c r="N5644" s="26"/>
      <c r="O5644" s="26"/>
    </row>
    <row r="5645" spans="1:15" ht="15">
      <c r="A5645" s="24"/>
      <c r="B5645" s="25"/>
      <c r="C5645" s="9"/>
      <c r="D5645" s="9"/>
      <c r="E5645" s="9"/>
      <c r="F5645" s="9"/>
      <c r="G5645" s="83"/>
      <c r="H5645" s="89"/>
      <c r="I5645" s="9"/>
      <c r="J5645" s="9"/>
      <c r="K5645" s="9"/>
      <c r="L5645" s="9"/>
      <c r="M5645" s="29"/>
      <c r="N5645" s="26"/>
      <c r="O5645" s="26"/>
    </row>
    <row r="5646" spans="1:15" ht="15">
      <c r="A5646" s="24"/>
      <c r="B5646" s="25"/>
      <c r="C5646" s="9"/>
      <c r="D5646" s="9"/>
      <c r="E5646" s="9"/>
      <c r="F5646" s="9"/>
      <c r="G5646" s="83"/>
      <c r="H5646" s="89"/>
      <c r="I5646" s="9"/>
      <c r="J5646" s="9"/>
      <c r="K5646" s="9"/>
      <c r="L5646" s="9"/>
      <c r="M5646" s="29"/>
      <c r="N5646" s="26"/>
      <c r="O5646" s="26"/>
    </row>
    <row r="5647" spans="1:15" ht="15">
      <c r="A5647" s="24"/>
      <c r="B5647" s="25"/>
      <c r="C5647" s="9"/>
      <c r="D5647" s="9"/>
      <c r="E5647" s="9"/>
      <c r="F5647" s="9"/>
      <c r="G5647" s="83"/>
      <c r="H5647" s="89"/>
      <c r="I5647" s="9"/>
      <c r="J5647" s="9"/>
      <c r="K5647" s="9"/>
      <c r="L5647" s="9"/>
      <c r="M5647" s="29"/>
      <c r="N5647" s="26"/>
      <c r="O5647" s="26"/>
    </row>
    <row r="5648" spans="1:15" ht="15">
      <c r="A5648" s="24"/>
      <c r="B5648" s="25"/>
      <c r="C5648" s="9"/>
      <c r="D5648" s="9"/>
      <c r="E5648" s="9"/>
      <c r="F5648" s="9"/>
      <c r="G5648" s="83"/>
      <c r="H5648" s="89"/>
      <c r="I5648" s="9"/>
      <c r="J5648" s="9"/>
      <c r="K5648" s="9"/>
      <c r="L5648" s="9"/>
      <c r="M5648" s="29"/>
      <c r="N5648" s="26"/>
      <c r="O5648" s="26"/>
    </row>
    <row r="5649" spans="1:15" ht="15">
      <c r="A5649" s="24"/>
      <c r="B5649" s="25"/>
      <c r="C5649" s="9"/>
      <c r="D5649" s="9"/>
      <c r="E5649" s="9"/>
      <c r="F5649" s="9"/>
      <c r="G5649" s="83"/>
      <c r="H5649" s="89"/>
      <c r="I5649" s="9"/>
      <c r="J5649" s="9"/>
      <c r="K5649" s="9"/>
      <c r="L5649" s="9"/>
      <c r="M5649" s="29"/>
      <c r="N5649" s="26"/>
      <c r="O5649" s="26"/>
    </row>
    <row r="5650" spans="1:15" ht="15">
      <c r="A5650" s="24"/>
      <c r="B5650" s="25"/>
      <c r="C5650" s="9"/>
      <c r="D5650" s="9"/>
      <c r="E5650" s="9"/>
      <c r="F5650" s="9"/>
      <c r="G5650" s="83"/>
      <c r="H5650" s="89"/>
      <c r="I5650" s="9"/>
      <c r="J5650" s="9"/>
      <c r="K5650" s="9"/>
      <c r="L5650" s="9"/>
      <c r="M5650" s="29"/>
      <c r="N5650" s="26"/>
      <c r="O5650" s="26"/>
    </row>
    <row r="5651" spans="1:15" ht="15">
      <c r="A5651" s="24"/>
      <c r="B5651" s="25"/>
      <c r="C5651" s="9"/>
      <c r="D5651" s="9"/>
      <c r="E5651" s="9"/>
      <c r="F5651" s="9"/>
      <c r="G5651" s="83"/>
      <c r="H5651" s="89"/>
      <c r="I5651" s="9"/>
      <c r="J5651" s="9"/>
      <c r="K5651" s="9"/>
      <c r="L5651" s="9"/>
      <c r="M5651" s="29"/>
      <c r="N5651" s="26"/>
      <c r="O5651" s="26"/>
    </row>
    <row r="5652" spans="1:15" ht="15">
      <c r="A5652" s="24"/>
      <c r="B5652" s="25"/>
      <c r="C5652" s="9"/>
      <c r="D5652" s="9"/>
      <c r="E5652" s="9"/>
      <c r="F5652" s="9"/>
      <c r="G5652" s="83"/>
      <c r="H5652" s="89"/>
      <c r="I5652" s="9"/>
      <c r="J5652" s="9"/>
      <c r="K5652" s="9"/>
      <c r="L5652" s="9"/>
      <c r="M5652" s="29"/>
      <c r="N5652" s="26"/>
      <c r="O5652" s="26"/>
    </row>
    <row r="5653" spans="1:15" ht="15">
      <c r="A5653" s="24"/>
      <c r="B5653" s="25"/>
      <c r="C5653" s="9"/>
      <c r="D5653" s="9"/>
      <c r="E5653" s="9"/>
      <c r="F5653" s="9"/>
      <c r="G5653" s="83"/>
      <c r="H5653" s="89"/>
      <c r="I5653" s="9"/>
      <c r="J5653" s="9"/>
      <c r="K5653" s="9"/>
      <c r="L5653" s="9"/>
      <c r="M5653" s="29"/>
      <c r="N5653" s="26"/>
      <c r="O5653" s="26"/>
    </row>
    <row r="5654" spans="1:15" ht="15">
      <c r="A5654" s="24"/>
      <c r="B5654" s="25"/>
      <c r="C5654" s="9"/>
      <c r="D5654" s="9"/>
      <c r="E5654" s="9"/>
      <c r="F5654" s="9"/>
      <c r="G5654" s="83"/>
      <c r="H5654" s="89"/>
      <c r="I5654" s="9"/>
      <c r="J5654" s="9"/>
      <c r="K5654" s="9"/>
      <c r="L5654" s="9"/>
      <c r="M5654" s="29"/>
      <c r="N5654" s="26"/>
      <c r="O5654" s="26"/>
    </row>
    <row r="5655" spans="1:15" ht="15">
      <c r="A5655" s="24"/>
      <c r="B5655" s="25"/>
      <c r="C5655" s="9"/>
      <c r="D5655" s="9"/>
      <c r="E5655" s="9"/>
      <c r="F5655" s="9"/>
      <c r="G5655" s="83"/>
      <c r="H5655" s="89"/>
      <c r="I5655" s="9"/>
      <c r="J5655" s="9"/>
      <c r="K5655" s="9"/>
      <c r="L5655" s="9"/>
      <c r="M5655" s="29"/>
      <c r="N5655" s="26"/>
      <c r="O5655" s="26"/>
    </row>
    <row r="5656" spans="1:15" ht="15">
      <c r="A5656" s="24"/>
      <c r="B5656" s="25"/>
      <c r="C5656" s="9"/>
      <c r="D5656" s="9"/>
      <c r="E5656" s="9"/>
      <c r="F5656" s="9"/>
      <c r="G5656" s="83"/>
      <c r="H5656" s="89"/>
      <c r="I5656" s="9"/>
      <c r="J5656" s="9"/>
      <c r="K5656" s="9"/>
      <c r="L5656" s="9"/>
      <c r="M5656" s="29"/>
      <c r="N5656" s="26"/>
      <c r="O5656" s="26"/>
    </row>
    <row r="5657" spans="1:15" ht="15">
      <c r="A5657" s="24"/>
      <c r="B5657" s="25"/>
      <c r="C5657" s="9"/>
      <c r="D5657" s="9"/>
      <c r="E5657" s="9"/>
      <c r="F5657" s="9"/>
      <c r="G5657" s="83"/>
      <c r="H5657" s="89"/>
      <c r="I5657" s="9"/>
      <c r="J5657" s="9"/>
      <c r="K5657" s="9"/>
      <c r="L5657" s="9"/>
      <c r="M5657" s="29"/>
      <c r="N5657" s="26"/>
      <c r="O5657" s="26"/>
    </row>
    <row r="5658" spans="1:15" ht="15">
      <c r="A5658" s="24"/>
      <c r="B5658" s="25"/>
      <c r="C5658" s="9"/>
      <c r="D5658" s="9"/>
      <c r="E5658" s="9"/>
      <c r="F5658" s="9"/>
      <c r="G5658" s="83"/>
      <c r="H5658" s="89"/>
      <c r="I5658" s="9"/>
      <c r="J5658" s="9"/>
      <c r="K5658" s="9"/>
      <c r="L5658" s="9"/>
      <c r="M5658" s="29"/>
      <c r="N5658" s="26"/>
      <c r="O5658" s="26"/>
    </row>
    <row r="5659" spans="1:15" ht="15">
      <c r="A5659" s="24"/>
      <c r="B5659" s="25"/>
      <c r="C5659" s="9"/>
      <c r="D5659" s="9"/>
      <c r="E5659" s="9"/>
      <c r="F5659" s="9"/>
      <c r="G5659" s="83"/>
      <c r="H5659" s="89"/>
      <c r="I5659" s="9"/>
      <c r="J5659" s="9"/>
      <c r="K5659" s="9"/>
      <c r="L5659" s="9"/>
      <c r="M5659" s="29"/>
      <c r="N5659" s="26"/>
      <c r="O5659" s="26"/>
    </row>
  </sheetData>
  <sheetProtection/>
  <mergeCells count="13">
    <mergeCell ref="C274:G274"/>
    <mergeCell ref="C294:E294"/>
    <mergeCell ref="D3:I3"/>
    <mergeCell ref="D290:F290"/>
    <mergeCell ref="D291:F291"/>
    <mergeCell ref="D292:F292"/>
    <mergeCell ref="N1:O1"/>
    <mergeCell ref="J1:M1"/>
    <mergeCell ref="I1:I2"/>
    <mergeCell ref="A1:A2"/>
    <mergeCell ref="B1:B2"/>
    <mergeCell ref="C1:G2"/>
    <mergeCell ref="H1:H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4">
      <selection activeCell="AH35" sqref="AH35:BH35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01"/>
      <c r="BE1" s="55"/>
      <c r="BF1" s="55"/>
      <c r="BG1" s="55"/>
      <c r="BH1" s="55"/>
      <c r="BI1" s="102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55"/>
      <c r="FI1" s="55"/>
      <c r="FJ1" s="56" t="s">
        <v>382</v>
      </c>
    </row>
    <row r="2" spans="1:166" s="35" customFormat="1" ht="36.75" customHeight="1">
      <c r="A2" s="287" t="s">
        <v>159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C2" s="288"/>
      <c r="DD2" s="288"/>
      <c r="DE2" s="288"/>
      <c r="DF2" s="288"/>
      <c r="DG2" s="288"/>
      <c r="DH2" s="288"/>
      <c r="DI2" s="288"/>
      <c r="DJ2" s="288"/>
      <c r="DK2" s="288"/>
      <c r="DL2" s="288"/>
      <c r="DM2" s="288"/>
      <c r="DN2" s="288"/>
      <c r="DO2" s="288"/>
      <c r="DP2" s="288"/>
      <c r="DQ2" s="288"/>
      <c r="DR2" s="288"/>
      <c r="DS2" s="288"/>
      <c r="DT2" s="288"/>
      <c r="DU2" s="288"/>
      <c r="DV2" s="288"/>
      <c r="DW2" s="288"/>
      <c r="DX2" s="288"/>
      <c r="DY2" s="288"/>
      <c r="DZ2" s="288"/>
      <c r="EA2" s="288"/>
      <c r="EB2" s="288"/>
      <c r="EC2" s="288"/>
      <c r="ED2" s="288"/>
      <c r="EE2" s="288"/>
      <c r="EF2" s="288"/>
      <c r="EG2" s="288"/>
      <c r="EH2" s="288"/>
      <c r="EI2" s="288"/>
      <c r="EJ2" s="288"/>
      <c r="EK2" s="288"/>
      <c r="EL2" s="288"/>
      <c r="EM2" s="288"/>
      <c r="EN2" s="288"/>
      <c r="EO2" s="288"/>
      <c r="EP2" s="288"/>
      <c r="EQ2" s="288"/>
      <c r="ER2" s="288"/>
      <c r="ES2" s="288"/>
      <c r="ET2" s="288"/>
      <c r="EU2" s="288"/>
      <c r="EV2" s="288"/>
      <c r="EW2" s="288"/>
      <c r="EX2" s="288"/>
      <c r="EY2" s="288"/>
      <c r="EZ2" s="288"/>
      <c r="FA2" s="288"/>
      <c r="FB2" s="288"/>
      <c r="FC2" s="288"/>
      <c r="FD2" s="288"/>
      <c r="FE2" s="288"/>
      <c r="FF2" s="288"/>
      <c r="FG2" s="288"/>
      <c r="FH2" s="288"/>
      <c r="FI2" s="288"/>
      <c r="FJ2" s="289"/>
    </row>
    <row r="3" spans="1:166" s="35" customFormat="1" ht="33.75" customHeight="1">
      <c r="A3" s="258" t="s">
        <v>158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9" t="s">
        <v>379</v>
      </c>
      <c r="AQ3" s="259"/>
      <c r="AR3" s="259"/>
      <c r="AS3" s="259"/>
      <c r="AT3" s="259"/>
      <c r="AU3" s="259"/>
      <c r="AV3" s="263" t="s">
        <v>380</v>
      </c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5"/>
      <c r="BL3" s="263" t="s">
        <v>381</v>
      </c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5"/>
      <c r="CF3" s="279" t="s">
        <v>156</v>
      </c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79"/>
      <c r="DV3" s="279"/>
      <c r="DW3" s="279"/>
      <c r="DX3" s="279"/>
      <c r="DY3" s="279"/>
      <c r="DZ3" s="279"/>
      <c r="EA3" s="279"/>
      <c r="EB3" s="279"/>
      <c r="EC3" s="279"/>
      <c r="ED3" s="279"/>
      <c r="EE3" s="279"/>
      <c r="EF3" s="279"/>
      <c r="EG3" s="279"/>
      <c r="EH3" s="279"/>
      <c r="EI3" s="279"/>
      <c r="EJ3" s="279"/>
      <c r="EK3" s="279"/>
      <c r="EL3" s="279"/>
      <c r="EM3" s="279"/>
      <c r="EN3" s="279"/>
      <c r="EO3" s="279"/>
      <c r="EP3" s="279"/>
      <c r="EQ3" s="279"/>
      <c r="ER3" s="279"/>
      <c r="ES3" s="279"/>
      <c r="ET3" s="263" t="s">
        <v>155</v>
      </c>
      <c r="EU3" s="271"/>
      <c r="EV3" s="271"/>
      <c r="EW3" s="271"/>
      <c r="EX3" s="271"/>
      <c r="EY3" s="271"/>
      <c r="EZ3" s="271"/>
      <c r="FA3" s="271"/>
      <c r="FB3" s="271"/>
      <c r="FC3" s="271"/>
      <c r="FD3" s="271"/>
      <c r="FE3" s="271"/>
      <c r="FF3" s="271"/>
      <c r="FG3" s="271"/>
      <c r="FH3" s="271"/>
      <c r="FI3" s="271"/>
      <c r="FJ3" s="272"/>
    </row>
    <row r="4" spans="1:166" s="35" customFormat="1" ht="74.25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9"/>
      <c r="AQ4" s="259"/>
      <c r="AR4" s="259"/>
      <c r="AS4" s="259"/>
      <c r="AT4" s="259"/>
      <c r="AU4" s="259"/>
      <c r="AV4" s="266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8"/>
      <c r="BL4" s="266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8"/>
      <c r="CF4" s="259" t="s">
        <v>378</v>
      </c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 t="s">
        <v>154</v>
      </c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 t="s">
        <v>153</v>
      </c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 t="s">
        <v>152</v>
      </c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259"/>
      <c r="ES4" s="259"/>
      <c r="ET4" s="273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5"/>
    </row>
    <row r="5" spans="1:166" s="35" customFormat="1" ht="18.75">
      <c r="A5" s="257">
        <v>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>
        <v>2</v>
      </c>
      <c r="AQ5" s="257"/>
      <c r="AR5" s="257"/>
      <c r="AS5" s="257"/>
      <c r="AT5" s="257"/>
      <c r="AU5" s="257"/>
      <c r="AV5" s="260">
        <v>3</v>
      </c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2"/>
      <c r="BL5" s="260">
        <v>4</v>
      </c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2"/>
      <c r="CF5" s="257">
        <v>5</v>
      </c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>
        <v>6</v>
      </c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  <c r="DN5" s="257">
        <v>7</v>
      </c>
      <c r="DO5" s="257"/>
      <c r="DP5" s="257"/>
      <c r="DQ5" s="257"/>
      <c r="DR5" s="257"/>
      <c r="DS5" s="257"/>
      <c r="DT5" s="257"/>
      <c r="DU5" s="257"/>
      <c r="DV5" s="257"/>
      <c r="DW5" s="257"/>
      <c r="DX5" s="257"/>
      <c r="DY5" s="257"/>
      <c r="DZ5" s="257"/>
      <c r="EA5" s="257"/>
      <c r="EB5" s="257"/>
      <c r="EC5" s="257"/>
      <c r="ED5" s="257"/>
      <c r="EE5" s="257">
        <v>8</v>
      </c>
      <c r="EF5" s="257"/>
      <c r="EG5" s="257"/>
      <c r="EH5" s="257"/>
      <c r="EI5" s="257"/>
      <c r="EJ5" s="257"/>
      <c r="EK5" s="257"/>
      <c r="EL5" s="257"/>
      <c r="EM5" s="257"/>
      <c r="EN5" s="257"/>
      <c r="EO5" s="257"/>
      <c r="EP5" s="257"/>
      <c r="EQ5" s="257"/>
      <c r="ER5" s="257"/>
      <c r="ES5" s="257"/>
      <c r="ET5" s="260">
        <v>9</v>
      </c>
      <c r="EU5" s="269"/>
      <c r="EV5" s="269"/>
      <c r="EW5" s="269"/>
      <c r="EX5" s="269"/>
      <c r="EY5" s="269"/>
      <c r="EZ5" s="269"/>
      <c r="FA5" s="269"/>
      <c r="FB5" s="269"/>
      <c r="FC5" s="269"/>
      <c r="FD5" s="269"/>
      <c r="FE5" s="269"/>
      <c r="FF5" s="269"/>
      <c r="FG5" s="269"/>
      <c r="FH5" s="269"/>
      <c r="FI5" s="269"/>
      <c r="FJ5" s="270"/>
    </row>
    <row r="6" spans="1:166" s="35" customFormat="1" ht="45.75" customHeight="1">
      <c r="A6" s="253" t="s">
        <v>151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2" t="s">
        <v>405</v>
      </c>
      <c r="AQ6" s="252"/>
      <c r="AR6" s="252"/>
      <c r="AS6" s="252"/>
      <c r="AT6" s="252"/>
      <c r="AU6" s="252"/>
      <c r="AV6" s="247" t="s">
        <v>145</v>
      </c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9"/>
      <c r="BL6" s="247">
        <v>1775500</v>
      </c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9"/>
      <c r="CF6" s="246">
        <f>CF16+CF11</f>
        <v>-1819981.4400000013</v>
      </c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6">
        <f>CF6</f>
        <v>-1819981.4400000013</v>
      </c>
      <c r="EF6" s="246"/>
      <c r="EG6" s="246"/>
      <c r="EH6" s="246"/>
      <c r="EI6" s="246"/>
      <c r="EJ6" s="246"/>
      <c r="EK6" s="246"/>
      <c r="EL6" s="246"/>
      <c r="EM6" s="246"/>
      <c r="EN6" s="246"/>
      <c r="EO6" s="246"/>
      <c r="EP6" s="246"/>
      <c r="EQ6" s="246"/>
      <c r="ER6" s="246"/>
      <c r="ES6" s="246"/>
      <c r="ET6" s="247">
        <f>ET16</f>
        <v>3595481.4400000013</v>
      </c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9"/>
    </row>
    <row r="7" spans="1:166" s="35" customFormat="1" ht="32.25" customHeight="1">
      <c r="A7" s="251" t="s">
        <v>150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2"/>
      <c r="AQ7" s="252"/>
      <c r="AR7" s="252"/>
      <c r="AS7" s="252"/>
      <c r="AT7" s="252"/>
      <c r="AU7" s="252"/>
      <c r="AV7" s="247" t="s">
        <v>145</v>
      </c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9"/>
      <c r="BL7" s="247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9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  <c r="DN7" s="246"/>
      <c r="DO7" s="246"/>
      <c r="DP7" s="246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246"/>
      <c r="EF7" s="246"/>
      <c r="EG7" s="246"/>
      <c r="EH7" s="246"/>
      <c r="EI7" s="246"/>
      <c r="EJ7" s="246"/>
      <c r="EK7" s="246"/>
      <c r="EL7" s="246"/>
      <c r="EM7" s="246"/>
      <c r="EN7" s="246"/>
      <c r="EO7" s="246"/>
      <c r="EP7" s="246"/>
      <c r="EQ7" s="246"/>
      <c r="ER7" s="246"/>
      <c r="ES7" s="246"/>
      <c r="ET7" s="247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9"/>
    </row>
    <row r="8" spans="1:166" s="35" customFormat="1" ht="32.25" customHeight="1">
      <c r="A8" s="250" t="s">
        <v>149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117" t="s">
        <v>148</v>
      </c>
      <c r="AQ8" s="117"/>
      <c r="AR8" s="117"/>
      <c r="AS8" s="117"/>
      <c r="AT8" s="117"/>
      <c r="AU8" s="117"/>
      <c r="AV8" s="247" t="s">
        <v>145</v>
      </c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9"/>
      <c r="BL8" s="247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9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6"/>
      <c r="EN8" s="246"/>
      <c r="EO8" s="246"/>
      <c r="EP8" s="246"/>
      <c r="EQ8" s="246"/>
      <c r="ER8" s="246"/>
      <c r="ES8" s="246"/>
      <c r="ET8" s="247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9"/>
    </row>
    <row r="9" spans="1:166" s="35" customFormat="1" ht="32.25" customHeight="1">
      <c r="A9" s="250" t="s">
        <v>386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117"/>
      <c r="AQ9" s="117"/>
      <c r="AR9" s="117"/>
      <c r="AS9" s="117"/>
      <c r="AT9" s="117"/>
      <c r="AU9" s="117"/>
      <c r="AV9" s="247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9"/>
      <c r="BL9" s="247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9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  <c r="DQ9" s="246"/>
      <c r="DR9" s="246"/>
      <c r="DS9" s="246"/>
      <c r="DT9" s="246"/>
      <c r="DU9" s="246"/>
      <c r="DV9" s="246"/>
      <c r="DW9" s="246"/>
      <c r="DX9" s="246"/>
      <c r="DY9" s="246"/>
      <c r="DZ9" s="246"/>
      <c r="EA9" s="246"/>
      <c r="EB9" s="246"/>
      <c r="EC9" s="246"/>
      <c r="ED9" s="246"/>
      <c r="EE9" s="246"/>
      <c r="EF9" s="246"/>
      <c r="EG9" s="246"/>
      <c r="EH9" s="246"/>
      <c r="EI9" s="246"/>
      <c r="EJ9" s="246"/>
      <c r="EK9" s="246"/>
      <c r="EL9" s="246"/>
      <c r="EM9" s="246"/>
      <c r="EN9" s="246"/>
      <c r="EO9" s="246"/>
      <c r="EP9" s="246"/>
      <c r="EQ9" s="246"/>
      <c r="ER9" s="246"/>
      <c r="ES9" s="246"/>
      <c r="ET9" s="247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9"/>
    </row>
    <row r="10" spans="1:166" s="35" customFormat="1" ht="32.25" customHeight="1">
      <c r="A10" s="250" t="s">
        <v>383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117"/>
      <c r="AQ10" s="117"/>
      <c r="AR10" s="117"/>
      <c r="AS10" s="117"/>
      <c r="AT10" s="117"/>
      <c r="AU10" s="117"/>
      <c r="AV10" s="247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9"/>
      <c r="BL10" s="247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9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6"/>
      <c r="DX10" s="246"/>
      <c r="DY10" s="246"/>
      <c r="DZ10" s="246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7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8"/>
      <c r="FI10" s="248"/>
      <c r="FJ10" s="249"/>
    </row>
    <row r="11" spans="1:166" s="35" customFormat="1" ht="32.25" customHeight="1">
      <c r="A11" s="254" t="s">
        <v>384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6"/>
      <c r="AP11" s="280"/>
      <c r="AQ11" s="281"/>
      <c r="AR11" s="281"/>
      <c r="AS11" s="281"/>
      <c r="AT11" s="281"/>
      <c r="AU11" s="282"/>
      <c r="AV11" s="284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6"/>
      <c r="BL11" s="247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6"/>
      <c r="CF11" s="247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9"/>
      <c r="CW11" s="247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9"/>
      <c r="DN11" s="247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9"/>
      <c r="EE11" s="247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9"/>
      <c r="ET11" s="247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9"/>
    </row>
    <row r="12" spans="1:166" s="35" customFormat="1" ht="32.25" customHeight="1">
      <c r="A12" s="283" t="s">
        <v>385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117"/>
      <c r="AQ12" s="117"/>
      <c r="AR12" s="117"/>
      <c r="AS12" s="117"/>
      <c r="AT12" s="117"/>
      <c r="AU12" s="117"/>
      <c r="AV12" s="247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9"/>
      <c r="BL12" s="247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9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  <c r="ET12" s="247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9"/>
    </row>
    <row r="13" spans="1:166" s="35" customFormat="1" ht="32.25" customHeight="1">
      <c r="A13" s="250" t="s">
        <v>147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117" t="s">
        <v>146</v>
      </c>
      <c r="AQ13" s="117"/>
      <c r="AR13" s="117"/>
      <c r="AS13" s="117"/>
      <c r="AT13" s="117"/>
      <c r="AU13" s="117"/>
      <c r="AV13" s="247" t="s">
        <v>145</v>
      </c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9"/>
      <c r="BL13" s="247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9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  <c r="ET13" s="247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9"/>
    </row>
    <row r="14" spans="1:166" s="35" customFormat="1" ht="32.25" customHeight="1">
      <c r="A14" s="294" t="s">
        <v>386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6"/>
      <c r="AP14" s="117"/>
      <c r="AQ14" s="117"/>
      <c r="AR14" s="117"/>
      <c r="AS14" s="117"/>
      <c r="AT14" s="117"/>
      <c r="AU14" s="117"/>
      <c r="AV14" s="247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9"/>
      <c r="BL14" s="247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9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/>
      <c r="DP14" s="246"/>
      <c r="DQ14" s="246"/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6"/>
      <c r="EC14" s="246"/>
      <c r="ED14" s="246"/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/>
      <c r="EP14" s="246"/>
      <c r="EQ14" s="246"/>
      <c r="ER14" s="246"/>
      <c r="ES14" s="246"/>
      <c r="ET14" s="247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9"/>
    </row>
    <row r="15" spans="1:166" s="35" customFormat="1" ht="32.25" customHeight="1">
      <c r="A15" s="254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6"/>
      <c r="AP15" s="280"/>
      <c r="AQ15" s="281"/>
      <c r="AR15" s="281"/>
      <c r="AS15" s="281"/>
      <c r="AT15" s="281"/>
      <c r="AU15" s="282"/>
      <c r="AV15" s="247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9"/>
      <c r="BL15" s="247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9"/>
      <c r="CF15" s="247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9"/>
      <c r="CW15" s="247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9"/>
      <c r="DN15" s="247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9"/>
      <c r="EE15" s="247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9"/>
      <c r="ET15" s="247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9"/>
    </row>
    <row r="16" spans="1:166" s="35" customFormat="1" ht="32.25" customHeight="1">
      <c r="A16" s="283" t="s">
        <v>144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117" t="s">
        <v>143</v>
      </c>
      <c r="AQ16" s="117"/>
      <c r="AR16" s="117"/>
      <c r="AS16" s="117"/>
      <c r="AT16" s="117"/>
      <c r="AU16" s="117"/>
      <c r="AV16" s="247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9"/>
      <c r="BL16" s="247">
        <v>1775500</v>
      </c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9"/>
      <c r="CF16" s="247">
        <f>CF17+CF18</f>
        <v>-1819981.4400000013</v>
      </c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9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6">
        <f>CF16</f>
        <v>-1819981.4400000013</v>
      </c>
      <c r="EF16" s="246"/>
      <c r="EG16" s="246"/>
      <c r="EH16" s="246"/>
      <c r="EI16" s="246"/>
      <c r="EJ16" s="246"/>
      <c r="EK16" s="246"/>
      <c r="EL16" s="246"/>
      <c r="EM16" s="246"/>
      <c r="EN16" s="246"/>
      <c r="EO16" s="246"/>
      <c r="EP16" s="246"/>
      <c r="EQ16" s="246"/>
      <c r="ER16" s="246"/>
      <c r="ES16" s="246"/>
      <c r="ET16" s="247">
        <f>ET18+ET17</f>
        <v>3595481.4400000013</v>
      </c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  <c r="FH16" s="248"/>
      <c r="FI16" s="248"/>
      <c r="FJ16" s="249"/>
    </row>
    <row r="17" spans="1:166" s="35" customFormat="1" ht="32.25" customHeight="1">
      <c r="A17" s="283" t="s">
        <v>387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117" t="s">
        <v>142</v>
      </c>
      <c r="AQ17" s="117"/>
      <c r="AR17" s="117"/>
      <c r="AS17" s="117"/>
      <c r="AT17" s="117"/>
      <c r="AU17" s="117"/>
      <c r="AV17" s="276" t="s">
        <v>141</v>
      </c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8"/>
      <c r="BL17" s="247">
        <f>-доходы!BJ18</f>
        <v>-17143400</v>
      </c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9"/>
      <c r="CF17" s="246">
        <f>-доходы!CF18</f>
        <v>-17393065.84</v>
      </c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  <c r="DP17" s="246"/>
      <c r="DQ17" s="246"/>
      <c r="DR17" s="246"/>
      <c r="DS17" s="246"/>
      <c r="DT17" s="246"/>
      <c r="DU17" s="246"/>
      <c r="DV17" s="246"/>
      <c r="DW17" s="246"/>
      <c r="DX17" s="246"/>
      <c r="DY17" s="246"/>
      <c r="DZ17" s="246"/>
      <c r="EA17" s="246"/>
      <c r="EB17" s="246"/>
      <c r="EC17" s="246"/>
      <c r="ED17" s="246"/>
      <c r="EE17" s="246">
        <f>CF17</f>
        <v>-17393065.84</v>
      </c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6"/>
      <c r="ET17" s="247">
        <f>BL17-CF17</f>
        <v>249665.83999999985</v>
      </c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48"/>
      <c r="FF17" s="248"/>
      <c r="FG17" s="248"/>
      <c r="FH17" s="248"/>
      <c r="FI17" s="248"/>
      <c r="FJ17" s="249"/>
    </row>
    <row r="18" spans="1:166" s="35" customFormat="1" ht="32.25" customHeight="1">
      <c r="A18" s="283" t="s">
        <v>388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117" t="s">
        <v>140</v>
      </c>
      <c r="AQ18" s="117"/>
      <c r="AR18" s="117"/>
      <c r="AS18" s="117"/>
      <c r="AT18" s="117"/>
      <c r="AU18" s="117"/>
      <c r="AV18" s="276" t="s">
        <v>139</v>
      </c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8"/>
      <c r="BL18" s="247">
        <f>расходы!H4</f>
        <v>18918900</v>
      </c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9"/>
      <c r="CF18" s="246">
        <f>расходы!I4</f>
        <v>15573084.399999999</v>
      </c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46"/>
      <c r="DQ18" s="246"/>
      <c r="DR18" s="246"/>
      <c r="DS18" s="246"/>
      <c r="DT18" s="246"/>
      <c r="DU18" s="246"/>
      <c r="DV18" s="246"/>
      <c r="DW18" s="246"/>
      <c r="DX18" s="246"/>
      <c r="DY18" s="246"/>
      <c r="DZ18" s="246"/>
      <c r="EA18" s="246"/>
      <c r="EB18" s="246"/>
      <c r="EC18" s="246"/>
      <c r="ED18" s="246"/>
      <c r="EE18" s="246">
        <f>CF18</f>
        <v>15573084.399999999</v>
      </c>
      <c r="EF18" s="246"/>
      <c r="EG18" s="246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6"/>
      <c r="ES18" s="246"/>
      <c r="ET18" s="247">
        <f>BL18-CF18</f>
        <v>3345815.6000000015</v>
      </c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9"/>
    </row>
    <row r="19" spans="1:166" s="35" customFormat="1" ht="32.25" customHeight="1">
      <c r="A19" s="254" t="s">
        <v>389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6"/>
      <c r="AP19" s="280" t="s">
        <v>390</v>
      </c>
      <c r="AQ19" s="281"/>
      <c r="AR19" s="281"/>
      <c r="AS19" s="281"/>
      <c r="AT19" s="281"/>
      <c r="AU19" s="282"/>
      <c r="AV19" s="247" t="s">
        <v>145</v>
      </c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9"/>
      <c r="BL19" s="247" t="s">
        <v>145</v>
      </c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9"/>
      <c r="CF19" s="247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9"/>
      <c r="CW19" s="247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9"/>
      <c r="DN19" s="247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9"/>
      <c r="EE19" s="247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9"/>
      <c r="ET19" s="247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9"/>
    </row>
    <row r="20" spans="1:166" s="35" customFormat="1" ht="57.75" customHeight="1">
      <c r="A20" s="298" t="s">
        <v>394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300"/>
      <c r="AP20" s="280" t="s">
        <v>391</v>
      </c>
      <c r="AQ20" s="281"/>
      <c r="AR20" s="281"/>
      <c r="AS20" s="281"/>
      <c r="AT20" s="281"/>
      <c r="AU20" s="282"/>
      <c r="AV20" s="247" t="s">
        <v>145</v>
      </c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9"/>
      <c r="BL20" s="247" t="s">
        <v>145</v>
      </c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9"/>
      <c r="CF20" s="247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9"/>
      <c r="CW20" s="247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9"/>
      <c r="DN20" s="247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9"/>
      <c r="EE20" s="247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9"/>
      <c r="ET20" s="247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  <c r="FF20" s="248"/>
      <c r="FG20" s="248"/>
      <c r="FH20" s="248"/>
      <c r="FI20" s="248"/>
      <c r="FJ20" s="249"/>
    </row>
    <row r="21" spans="1:166" s="35" customFormat="1" ht="32.25" customHeight="1">
      <c r="A21" s="254" t="s">
        <v>395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6"/>
      <c r="AP21" s="280"/>
      <c r="AQ21" s="281"/>
      <c r="AR21" s="281"/>
      <c r="AS21" s="281"/>
      <c r="AT21" s="281"/>
      <c r="AU21" s="282"/>
      <c r="AV21" s="247" t="s">
        <v>145</v>
      </c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9"/>
      <c r="BL21" s="247" t="s">
        <v>145</v>
      </c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9"/>
      <c r="CF21" s="276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8"/>
      <c r="CW21" s="247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9"/>
      <c r="DN21" s="247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9"/>
      <c r="EE21" s="247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9"/>
      <c r="ET21" s="247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9"/>
    </row>
    <row r="22" spans="1:166" s="35" customFormat="1" ht="32.25" customHeight="1">
      <c r="A22" s="254" t="s">
        <v>396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6"/>
      <c r="AP22" s="280" t="s">
        <v>392</v>
      </c>
      <c r="AQ22" s="281"/>
      <c r="AR22" s="281"/>
      <c r="AS22" s="281"/>
      <c r="AT22" s="281"/>
      <c r="AU22" s="282"/>
      <c r="AV22" s="247" t="s">
        <v>145</v>
      </c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9"/>
      <c r="BL22" s="247" t="s">
        <v>145</v>
      </c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9"/>
      <c r="CF22" s="276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8"/>
      <c r="CW22" s="247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9"/>
      <c r="DN22" s="247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248"/>
      <c r="EB22" s="248"/>
      <c r="EC22" s="248"/>
      <c r="ED22" s="249"/>
      <c r="EE22" s="247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9"/>
      <c r="ET22" s="247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8"/>
      <c r="FH22" s="248"/>
      <c r="FI22" s="248"/>
      <c r="FJ22" s="249"/>
    </row>
    <row r="23" spans="1:166" s="35" customFormat="1" ht="32.25" customHeight="1">
      <c r="A23" s="254" t="s">
        <v>397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6"/>
      <c r="AP23" s="280" t="s">
        <v>393</v>
      </c>
      <c r="AQ23" s="281"/>
      <c r="AR23" s="281"/>
      <c r="AS23" s="281"/>
      <c r="AT23" s="281"/>
      <c r="AU23" s="282"/>
      <c r="AV23" s="247" t="s">
        <v>145</v>
      </c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9"/>
      <c r="BL23" s="247" t="s">
        <v>145</v>
      </c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9"/>
      <c r="CF23" s="276"/>
      <c r="CG23" s="277"/>
      <c r="CH23" s="277"/>
      <c r="CI23" s="277"/>
      <c r="CJ23" s="277"/>
      <c r="CK23" s="277"/>
      <c r="CL23" s="277"/>
      <c r="CM23" s="277"/>
      <c r="CN23" s="277"/>
      <c r="CO23" s="277"/>
      <c r="CP23" s="277"/>
      <c r="CQ23" s="277"/>
      <c r="CR23" s="277"/>
      <c r="CS23" s="277"/>
      <c r="CT23" s="277"/>
      <c r="CU23" s="277"/>
      <c r="CV23" s="278"/>
      <c r="CW23" s="247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9"/>
      <c r="DN23" s="247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249"/>
      <c r="EE23" s="247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9"/>
      <c r="ET23" s="247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8"/>
      <c r="FH23" s="248"/>
      <c r="FI23" s="248"/>
      <c r="FJ23" s="249"/>
    </row>
    <row r="24" spans="1:166" s="35" customFormat="1" ht="18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01"/>
      <c r="BE24" s="55"/>
      <c r="BF24" s="55"/>
      <c r="BG24" s="55"/>
      <c r="BH24" s="55"/>
      <c r="BI24" s="102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55"/>
      <c r="FI24" s="55"/>
      <c r="FJ24" s="56"/>
    </row>
    <row r="25" spans="1:166" s="35" customFormat="1" ht="37.5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01"/>
      <c r="BE25" s="55"/>
      <c r="BF25" s="55"/>
      <c r="BG25" s="55"/>
      <c r="BH25" s="55"/>
      <c r="BI25" s="102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1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55"/>
      <c r="FI25" s="55"/>
      <c r="FJ25" s="56" t="s">
        <v>382</v>
      </c>
    </row>
    <row r="26" spans="1:166" s="35" customFormat="1" ht="35.25" customHeight="1">
      <c r="A26" s="258" t="s">
        <v>158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9" t="s">
        <v>379</v>
      </c>
      <c r="AQ26" s="259"/>
      <c r="AR26" s="259"/>
      <c r="AS26" s="259"/>
      <c r="AT26" s="259"/>
      <c r="AU26" s="259"/>
      <c r="AV26" s="263" t="s">
        <v>380</v>
      </c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5"/>
      <c r="BL26" s="263" t="s">
        <v>381</v>
      </c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4"/>
      <c r="CC26" s="264"/>
      <c r="CD26" s="264"/>
      <c r="CE26" s="265"/>
      <c r="CF26" s="279" t="s">
        <v>156</v>
      </c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  <c r="ED26" s="279"/>
      <c r="EE26" s="279"/>
      <c r="EF26" s="279"/>
      <c r="EG26" s="279"/>
      <c r="EH26" s="279"/>
      <c r="EI26" s="279"/>
      <c r="EJ26" s="279"/>
      <c r="EK26" s="279"/>
      <c r="EL26" s="279"/>
      <c r="EM26" s="279"/>
      <c r="EN26" s="279"/>
      <c r="EO26" s="279"/>
      <c r="EP26" s="279"/>
      <c r="EQ26" s="279"/>
      <c r="ER26" s="279"/>
      <c r="ES26" s="279"/>
      <c r="ET26" s="263" t="s">
        <v>155</v>
      </c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271"/>
      <c r="FG26" s="271"/>
      <c r="FH26" s="271"/>
      <c r="FI26" s="271"/>
      <c r="FJ26" s="272"/>
    </row>
    <row r="27" spans="1:166" s="35" customFormat="1" ht="75.75" customHeight="1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9"/>
      <c r="AQ27" s="259"/>
      <c r="AR27" s="259"/>
      <c r="AS27" s="259"/>
      <c r="AT27" s="259"/>
      <c r="AU27" s="259"/>
      <c r="AV27" s="266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8"/>
      <c r="BL27" s="266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8"/>
      <c r="CF27" s="259" t="s">
        <v>378</v>
      </c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 t="s">
        <v>154</v>
      </c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 t="s">
        <v>153</v>
      </c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59" t="s">
        <v>152</v>
      </c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73"/>
      <c r="EU27" s="274"/>
      <c r="EV27" s="274"/>
      <c r="EW27" s="274"/>
      <c r="EX27" s="274"/>
      <c r="EY27" s="274"/>
      <c r="EZ27" s="274"/>
      <c r="FA27" s="274"/>
      <c r="FB27" s="274"/>
      <c r="FC27" s="274"/>
      <c r="FD27" s="274"/>
      <c r="FE27" s="274"/>
      <c r="FF27" s="274"/>
      <c r="FG27" s="274"/>
      <c r="FH27" s="274"/>
      <c r="FI27" s="274"/>
      <c r="FJ27" s="275"/>
    </row>
    <row r="28" spans="1:166" s="35" customFormat="1" ht="18.75">
      <c r="A28" s="257">
        <v>1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>
        <v>2</v>
      </c>
      <c r="AQ28" s="257"/>
      <c r="AR28" s="257"/>
      <c r="AS28" s="257"/>
      <c r="AT28" s="257"/>
      <c r="AU28" s="257"/>
      <c r="AV28" s="260">
        <v>3</v>
      </c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2"/>
      <c r="BL28" s="260">
        <v>4</v>
      </c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2"/>
      <c r="CF28" s="257">
        <v>5</v>
      </c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>
        <v>6</v>
      </c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>
        <v>7</v>
      </c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>
        <v>8</v>
      </c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60">
        <v>9</v>
      </c>
      <c r="EU28" s="269"/>
      <c r="EV28" s="269"/>
      <c r="EW28" s="269"/>
      <c r="EX28" s="269"/>
      <c r="EY28" s="269"/>
      <c r="EZ28" s="269"/>
      <c r="FA28" s="269"/>
      <c r="FB28" s="269"/>
      <c r="FC28" s="269"/>
      <c r="FD28" s="269"/>
      <c r="FE28" s="269"/>
      <c r="FF28" s="269"/>
      <c r="FG28" s="269"/>
      <c r="FH28" s="269"/>
      <c r="FI28" s="269"/>
      <c r="FJ28" s="270"/>
    </row>
    <row r="29" spans="1:166" s="35" customFormat="1" ht="45.75" customHeight="1">
      <c r="A29" s="253" t="s">
        <v>401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2" t="s">
        <v>398</v>
      </c>
      <c r="AQ29" s="252"/>
      <c r="AR29" s="252"/>
      <c r="AS29" s="252"/>
      <c r="AT29" s="252"/>
      <c r="AU29" s="252"/>
      <c r="AV29" s="247" t="s">
        <v>145</v>
      </c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9"/>
      <c r="BL29" s="247" t="s">
        <v>145</v>
      </c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9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6"/>
      <c r="DH29" s="246"/>
      <c r="DI29" s="246"/>
      <c r="DJ29" s="246"/>
      <c r="DK29" s="246"/>
      <c r="DL29" s="246"/>
      <c r="DM29" s="246"/>
      <c r="DN29" s="246"/>
      <c r="DO29" s="246"/>
      <c r="DP29" s="246"/>
      <c r="DQ29" s="246"/>
      <c r="DR29" s="246"/>
      <c r="DS29" s="246"/>
      <c r="DT29" s="246"/>
      <c r="DU29" s="246"/>
      <c r="DV29" s="246"/>
      <c r="DW29" s="246"/>
      <c r="DX29" s="246"/>
      <c r="DY29" s="246"/>
      <c r="DZ29" s="246"/>
      <c r="EA29" s="246"/>
      <c r="EB29" s="246"/>
      <c r="EC29" s="246"/>
      <c r="ED29" s="246"/>
      <c r="EE29" s="246"/>
      <c r="EF29" s="246"/>
      <c r="EG29" s="246"/>
      <c r="EH29" s="246"/>
      <c r="EI29" s="246"/>
      <c r="EJ29" s="246"/>
      <c r="EK29" s="246"/>
      <c r="EL29" s="246"/>
      <c r="EM29" s="246"/>
      <c r="EN29" s="246"/>
      <c r="EO29" s="246"/>
      <c r="EP29" s="246"/>
      <c r="EQ29" s="246"/>
      <c r="ER29" s="246"/>
      <c r="ES29" s="246"/>
      <c r="ET29" s="247" t="s">
        <v>145</v>
      </c>
      <c r="EU29" s="248"/>
      <c r="EV29" s="248"/>
      <c r="EW29" s="248"/>
      <c r="EX29" s="248"/>
      <c r="EY29" s="248"/>
      <c r="EZ29" s="248"/>
      <c r="FA29" s="248"/>
      <c r="FB29" s="248"/>
      <c r="FC29" s="248"/>
      <c r="FD29" s="248"/>
      <c r="FE29" s="248"/>
      <c r="FF29" s="248"/>
      <c r="FG29" s="248"/>
      <c r="FH29" s="248"/>
      <c r="FI29" s="248"/>
      <c r="FJ29" s="249"/>
    </row>
    <row r="30" spans="1:166" s="35" customFormat="1" ht="32.25" customHeight="1">
      <c r="A30" s="251" t="s">
        <v>150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2"/>
      <c r="AQ30" s="252"/>
      <c r="AR30" s="252"/>
      <c r="AS30" s="252"/>
      <c r="AT30" s="252"/>
      <c r="AU30" s="252"/>
      <c r="AV30" s="247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9"/>
      <c r="BL30" s="247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9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  <c r="DN30" s="246"/>
      <c r="DO30" s="246"/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46"/>
      <c r="ER30" s="246"/>
      <c r="ES30" s="246"/>
      <c r="ET30" s="247"/>
      <c r="EU30" s="248"/>
      <c r="EV30" s="248"/>
      <c r="EW30" s="248"/>
      <c r="EX30" s="248"/>
      <c r="EY30" s="248"/>
      <c r="EZ30" s="248"/>
      <c r="FA30" s="248"/>
      <c r="FB30" s="248"/>
      <c r="FC30" s="248"/>
      <c r="FD30" s="248"/>
      <c r="FE30" s="248"/>
      <c r="FF30" s="248"/>
      <c r="FG30" s="248"/>
      <c r="FH30" s="248"/>
      <c r="FI30" s="248"/>
      <c r="FJ30" s="249"/>
    </row>
    <row r="31" spans="1:166" s="35" customFormat="1" ht="32.25" customHeight="1">
      <c r="A31" s="250" t="s">
        <v>402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117" t="s">
        <v>399</v>
      </c>
      <c r="AQ31" s="117"/>
      <c r="AR31" s="117"/>
      <c r="AS31" s="117"/>
      <c r="AT31" s="117"/>
      <c r="AU31" s="117"/>
      <c r="AV31" s="247" t="s">
        <v>145</v>
      </c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9"/>
      <c r="BL31" s="247" t="s">
        <v>145</v>
      </c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9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7" t="s">
        <v>145</v>
      </c>
      <c r="EU31" s="248"/>
      <c r="EV31" s="248"/>
      <c r="EW31" s="248"/>
      <c r="EX31" s="248"/>
      <c r="EY31" s="248"/>
      <c r="EZ31" s="248"/>
      <c r="FA31" s="248"/>
      <c r="FB31" s="248"/>
      <c r="FC31" s="248"/>
      <c r="FD31" s="248"/>
      <c r="FE31" s="248"/>
      <c r="FF31" s="248"/>
      <c r="FG31" s="248"/>
      <c r="FH31" s="248"/>
      <c r="FI31" s="248"/>
      <c r="FJ31" s="249"/>
    </row>
    <row r="32" spans="1:166" s="35" customFormat="1" ht="32.25" customHeight="1">
      <c r="A32" s="250" t="s">
        <v>403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117" t="s">
        <v>400</v>
      </c>
      <c r="AQ32" s="117"/>
      <c r="AR32" s="117"/>
      <c r="AS32" s="117"/>
      <c r="AT32" s="117"/>
      <c r="AU32" s="117"/>
      <c r="AV32" s="247" t="s">
        <v>145</v>
      </c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9"/>
      <c r="BL32" s="247" t="s">
        <v>145</v>
      </c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9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7" t="s">
        <v>145</v>
      </c>
      <c r="EU32" s="248"/>
      <c r="EV32" s="248"/>
      <c r="EW32" s="248"/>
      <c r="EX32" s="248"/>
      <c r="EY32" s="248"/>
      <c r="EZ32" s="248"/>
      <c r="FA32" s="248"/>
      <c r="FB32" s="248"/>
      <c r="FC32" s="248"/>
      <c r="FD32" s="248"/>
      <c r="FE32" s="248"/>
      <c r="FF32" s="248"/>
      <c r="FG32" s="248"/>
      <c r="FH32" s="248"/>
      <c r="FI32" s="248"/>
      <c r="FJ32" s="249"/>
    </row>
    <row r="33" s="35" customFormat="1" ht="27.75" customHeight="1"/>
    <row r="34" spans="1:84" s="35" customFormat="1" ht="47.25" customHeight="1">
      <c r="A34" s="91" t="s">
        <v>416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H34" s="291" t="s">
        <v>499</v>
      </c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CF34" s="35" t="s">
        <v>138</v>
      </c>
    </row>
    <row r="35" spans="14:149" s="35" customFormat="1" ht="20.25">
      <c r="N35" s="292" t="s">
        <v>135</v>
      </c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H35" s="297" t="s">
        <v>134</v>
      </c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CF35" s="35" t="s">
        <v>137</v>
      </c>
      <c r="CG35" s="35" t="s">
        <v>338</v>
      </c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3"/>
      <c r="DN35" s="293"/>
      <c r="DO35" s="293"/>
      <c r="DP35" s="293"/>
      <c r="DS35" s="290" t="s">
        <v>351</v>
      </c>
      <c r="DT35" s="290"/>
      <c r="DU35" s="290"/>
      <c r="DV35" s="290"/>
      <c r="DW35" s="290"/>
      <c r="DX35" s="290"/>
      <c r="DY35" s="290"/>
      <c r="DZ35" s="290"/>
      <c r="EA35" s="290"/>
      <c r="EB35" s="290"/>
      <c r="EC35" s="290"/>
      <c r="ED35" s="290"/>
      <c r="EE35" s="290"/>
      <c r="EF35" s="290"/>
      <c r="EG35" s="290"/>
      <c r="EH35" s="290"/>
      <c r="EI35" s="290"/>
      <c r="EJ35" s="290"/>
      <c r="EK35" s="290"/>
      <c r="EL35" s="290"/>
      <c r="EM35" s="290"/>
      <c r="EN35" s="290"/>
      <c r="EO35" s="290"/>
      <c r="EP35" s="290"/>
      <c r="EQ35" s="290"/>
      <c r="ER35" s="290"/>
      <c r="ES35" s="290"/>
    </row>
    <row r="36" spans="1:153" s="35" customFormat="1" ht="44.25" customHeight="1">
      <c r="A36" s="35" t="s">
        <v>136</v>
      </c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H36" s="291" t="s">
        <v>443</v>
      </c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1"/>
      <c r="BF36" s="291"/>
      <c r="BG36" s="291"/>
      <c r="BH36" s="291"/>
      <c r="DC36" s="292" t="s">
        <v>135</v>
      </c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S36" s="292" t="s">
        <v>134</v>
      </c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  <c r="EO36" s="292"/>
      <c r="EP36" s="292"/>
      <c r="EQ36" s="292"/>
      <c r="ER36" s="292"/>
      <c r="ES36" s="292"/>
      <c r="EW36" s="82"/>
    </row>
    <row r="37" spans="18:60" s="35" customFormat="1" ht="15.75" customHeight="1">
      <c r="R37" s="292" t="s">
        <v>135</v>
      </c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H37" s="297" t="s">
        <v>134</v>
      </c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301" t="s">
        <v>133</v>
      </c>
      <c r="B39" s="301"/>
      <c r="C39" s="302" t="s">
        <v>334</v>
      </c>
      <c r="D39" s="302"/>
      <c r="E39" s="302"/>
      <c r="F39" s="35" t="s">
        <v>133</v>
      </c>
      <c r="I39" s="293" t="s">
        <v>497</v>
      </c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301">
        <v>20</v>
      </c>
      <c r="Z39" s="301"/>
      <c r="AA39" s="301"/>
      <c r="AB39" s="301"/>
      <c r="AC39" s="301"/>
      <c r="AD39" s="182" t="s">
        <v>484</v>
      </c>
      <c r="AE39" s="182"/>
      <c r="AF39" s="182"/>
      <c r="BL39" s="39"/>
      <c r="BM39" s="38" t="s">
        <v>132</v>
      </c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AD39:AF39"/>
    <mergeCell ref="R36:AE36"/>
    <mergeCell ref="A39:B39"/>
    <mergeCell ref="C39:E39"/>
    <mergeCell ref="I39:X39"/>
    <mergeCell ref="Y39:AC39"/>
    <mergeCell ref="R37:AE37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AP18:AU18"/>
    <mergeCell ref="A15:AO15"/>
    <mergeCell ref="AV16:BK16"/>
    <mergeCell ref="AP16:AU16"/>
    <mergeCell ref="AV17:BK17"/>
    <mergeCell ref="A17:AO17"/>
    <mergeCell ref="AV18:BK18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ET13:FJ13"/>
    <mergeCell ref="ET14:FJ14"/>
    <mergeCell ref="ET12:FJ12"/>
    <mergeCell ref="ET16:FJ16"/>
    <mergeCell ref="EE16:ES16"/>
    <mergeCell ref="EE14:ES14"/>
    <mergeCell ref="EE13:ES13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AP6:AU6"/>
    <mergeCell ref="AP5:AU5"/>
    <mergeCell ref="AV5:BK5"/>
    <mergeCell ref="BL5:CE5"/>
    <mergeCell ref="CF6:CV6"/>
    <mergeCell ref="CF5:CV5"/>
    <mergeCell ref="AV6:BK6"/>
    <mergeCell ref="CW5:DM5"/>
    <mergeCell ref="DN5:ED5"/>
    <mergeCell ref="EE8:ES8"/>
    <mergeCell ref="BL7:CE7"/>
    <mergeCell ref="CF7:CV7"/>
    <mergeCell ref="CW7:DM7"/>
    <mergeCell ref="BL6:CE6"/>
    <mergeCell ref="EE5:ES5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CF22:CV22"/>
    <mergeCell ref="CW22:DM22"/>
    <mergeCell ref="DN22:ED22"/>
    <mergeCell ref="CF26:ES26"/>
    <mergeCell ref="CF23:CV23"/>
    <mergeCell ref="CW23:DM23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9:AO29"/>
    <mergeCell ref="AP29:AU29"/>
    <mergeCell ref="AV29:BK29"/>
    <mergeCell ref="BL29:CE29"/>
    <mergeCell ref="CF29:CV29"/>
    <mergeCell ref="CW29:DM29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2021-11-01T07:13:15Z</cp:lastPrinted>
  <dcterms:created xsi:type="dcterms:W3CDTF">2015-02-02T08:55:52Z</dcterms:created>
  <dcterms:modified xsi:type="dcterms:W3CDTF">2022-01-24T09:37:52Z</dcterms:modified>
  <cp:category/>
  <cp:version/>
  <cp:contentType/>
  <cp:contentStatus/>
</cp:coreProperties>
</file>