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90" windowHeight="8445" tabRatio="594" activeTab="0"/>
  </bookViews>
  <sheets>
    <sheet name="отчет" sheetId="1" r:id="rId1"/>
  </sheets>
  <definedNames>
    <definedName name="Единый_сельскохозяйственный_налог">'отчет'!$A$38:$AM$38</definedName>
    <definedName name="_xlnm.Print_Area" localSheetId="0">'отчет'!$A$1:$FH$300</definedName>
  </definedNames>
  <calcPr fullCalcOnLoad="1"/>
</workbook>
</file>

<file path=xl/sharedStrings.xml><?xml version="1.0" encoding="utf-8"?>
<sst xmlns="http://schemas.openxmlformats.org/spreadsheetml/2006/main" count="619" uniqueCount="296">
  <si>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</si>
  <si>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</si>
  <si>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</si>
  <si>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</si>
  <si>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</si>
  <si>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</si>
  <si>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</si>
  <si>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</si>
  <si>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</si>
  <si>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</si>
  <si>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</si>
  <si>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</si>
  <si>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</si>
  <si>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</si>
  <si>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Учреждение (главный распорядитель (распорядитель), получатель)</t>
  </si>
  <si>
    <t>ОТЧЕТ ОБ ИСПОЛНЕНИИ БЮДЖЕТА</t>
  </si>
  <si>
    <t>ГЛАВНОГО РАСПОРЯДИТЕЛЯ (РАСПОРЯДИТЕЛЯ), ПОЛУЧАТЕЛЯ СРЕДСТВ БЮДЖЕТА</t>
  </si>
  <si>
    <t>0503027</t>
  </si>
  <si>
    <t>Периодичность: 1 апреля, 1 июля, 1 октября, годовая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</si>
  <si>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</si>
  <si>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</si>
  <si>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</si>
  <si>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</si>
  <si>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</si>
  <si>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</si>
  <si>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</si>
  <si>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</si>
  <si>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</si>
  <si>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Код дохода
по КД</t>
  </si>
  <si>
    <t>Неисполненные назначения</t>
  </si>
  <si>
    <t>001</t>
  </si>
  <si>
    <t>002</t>
  </si>
  <si>
    <t>Расходы бюджета - всего</t>
  </si>
  <si>
    <t>003</t>
  </si>
  <si>
    <t>004</t>
  </si>
  <si>
    <t>Код расхода по ФКР, КЦСР,
КВР,
ЭКР</t>
  </si>
  <si>
    <t>Бюджетные ассиг-нования, утверж-денные законом о бюджете, нормативными правовыми актами
о бюджете</t>
  </si>
  <si>
    <t>Лимиты бюджетных обязательств</t>
  </si>
  <si>
    <t>по
ассигно-ваниям</t>
  </si>
  <si>
    <t>Форма 0503027 с. 2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</si>
  <si>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</si>
  <si>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</si>
  <si>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</si>
  <si>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Руководитель финансово-</t>
  </si>
  <si>
    <t>экономической службы</t>
  </si>
  <si>
    <t>Отметка ответственного исполнителя от органа, осуществляющего кассовое обслуживание исполнения бюджета</t>
  </si>
  <si>
    <t>Источники финансирования дефицита
бюджетов - всего</t>
  </si>
  <si>
    <t>через лицевые счета органов, осуществляющих кассовое обслу-живание исполнения бюджета</t>
  </si>
  <si>
    <t>по
лимитам бюджетных обязательств</t>
  </si>
  <si>
    <t>Форма 0503027 с. 3</t>
  </si>
  <si>
    <t>Источники финансирования, утвержденные
сводной бюджетной росписью</t>
  </si>
  <si>
    <t>Налог на доходы физических лиц</t>
  </si>
  <si>
    <t>Администрация Красносадовского сельского поселения</t>
  </si>
  <si>
    <t>79237126</t>
  </si>
  <si>
    <t>210</t>
  </si>
  <si>
    <t>211</t>
  </si>
  <si>
    <t>212</t>
  </si>
  <si>
    <t>213</t>
  </si>
  <si>
    <t>Заработная плата</t>
  </si>
  <si>
    <t>Прочие выплаты</t>
  </si>
  <si>
    <t>Начисления на оплату труда</t>
  </si>
  <si>
    <t>Прочие расходы</t>
  </si>
  <si>
    <t>226</t>
  </si>
  <si>
    <t>340</t>
  </si>
  <si>
    <t>224</t>
  </si>
  <si>
    <t>310</t>
  </si>
  <si>
    <t>225</t>
  </si>
  <si>
    <t>251</t>
  </si>
  <si>
    <t>Н.Л.Якубенко</t>
  </si>
  <si>
    <t>Прочие услуги</t>
  </si>
  <si>
    <t>290</t>
  </si>
  <si>
    <t>в т.ч. по муниципальным служащим</t>
  </si>
  <si>
    <t>510</t>
  </si>
  <si>
    <t>500</t>
  </si>
  <si>
    <t>Источники внутреннего финансирования дефицита бюджета</t>
  </si>
  <si>
    <t>520</t>
  </si>
  <si>
    <t>Источники внешнего финансирования дефицита бюджета</t>
  </si>
  <si>
    <t>620</t>
  </si>
  <si>
    <t>Изменение остатков средств</t>
  </si>
  <si>
    <t>700</t>
  </si>
  <si>
    <t>Коммунальные услуги</t>
  </si>
  <si>
    <t>223</t>
  </si>
  <si>
    <t>Услуги связи</t>
  </si>
  <si>
    <t>221</t>
  </si>
  <si>
    <t>Л.Н.Алехина</t>
  </si>
  <si>
    <t>Увеличение стоим. основных средств</t>
  </si>
  <si>
    <t>2.Расходы</t>
  </si>
  <si>
    <t>Увеличение прочих остатков ср-в бюджета пос.</t>
  </si>
  <si>
    <t>01 05 02 01 10 0000 510</t>
  </si>
  <si>
    <t>Уменьшение прочих остатков ср-в бюджета пос.</t>
  </si>
  <si>
    <t>01 05 02 01 10 0000 610</t>
  </si>
  <si>
    <t>1 00 00000 00 0000 000</t>
  </si>
  <si>
    <t>1 06 01030 10 0000 110</t>
  </si>
  <si>
    <t>1 06 01030 10 1000 110</t>
  </si>
  <si>
    <t xml:space="preserve">Земельный налог </t>
  </si>
  <si>
    <t xml:space="preserve"> 1 06 06013 10 0000 110</t>
  </si>
  <si>
    <t xml:space="preserve"> 1 06 06013 10 1000 110</t>
  </si>
  <si>
    <t xml:space="preserve"> 1 06 06013 10 2000 110</t>
  </si>
  <si>
    <t>1 06 06023 10 0000 110</t>
  </si>
  <si>
    <t>1 06 06023 10 1000 110</t>
  </si>
  <si>
    <t>1 08 00000 00 0000 110</t>
  </si>
  <si>
    <t>2 02 00000 00 0000 000</t>
  </si>
  <si>
    <t>2 02 01001 10 0000 151</t>
  </si>
  <si>
    <t>2 02 03015 10 0000 151</t>
  </si>
  <si>
    <t>2 02 04999 10 0000 151</t>
  </si>
  <si>
    <t>1 08 04020 01 1000 110</t>
  </si>
  <si>
    <t>Расходы бюджета по разделу - всего</t>
  </si>
  <si>
    <t>1 14 06000 00 0000 430</t>
  </si>
  <si>
    <t>2. Расходы</t>
  </si>
  <si>
    <t>1 01 02000 01 0000 110</t>
  </si>
  <si>
    <t>1 05 00000 00 0000 000</t>
  </si>
  <si>
    <t>Налог на имущество физических лиц</t>
  </si>
  <si>
    <t>1 06 00000 00 0000 000</t>
  </si>
  <si>
    <t>1 06 01000 00 0000 110</t>
  </si>
  <si>
    <t xml:space="preserve"> 1 06 06010 00 0000 110</t>
  </si>
  <si>
    <t>1 06 06020 00 0000 110</t>
  </si>
  <si>
    <t>1 08 04000 01 0000 110</t>
  </si>
  <si>
    <t>1 11 00000 00 0000 000</t>
  </si>
  <si>
    <t>1 11 05000 00 0000 120</t>
  </si>
  <si>
    <t>Доходы, получаемые в виде арендной платы</t>
  </si>
  <si>
    <t>1 11 05010 00 0000 120</t>
  </si>
  <si>
    <t>1 14 06010 00 0000 430</t>
  </si>
  <si>
    <t>1 14 00000 00 0000 000</t>
  </si>
  <si>
    <t>1 11 07015 10 0000 120</t>
  </si>
  <si>
    <t>Бюджет Красносадовского сельского поселения Азовского района</t>
  </si>
  <si>
    <t xml:space="preserve"> </t>
  </si>
  <si>
    <t xml:space="preserve">Материальные затраты </t>
  </si>
  <si>
    <t>Увеличение стоимости основных средств</t>
  </si>
  <si>
    <t>Платежи от государственных и муниципальных унитарных предприятий</t>
  </si>
  <si>
    <t>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</si>
  <si>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</si>
  <si>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</si>
  <si>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>Доходы от перечисления части прибыли государственных и муниципальных унитарных предприятий, созданных поселениями</t>
  </si>
  <si>
    <t>2 00 00000 00 0000 000</t>
  </si>
  <si>
    <t>Дотации бюджетам субъектов Российской Федерации и муниципальных образований</t>
  </si>
  <si>
    <t>2 02 01000 00 0000 151</t>
  </si>
  <si>
    <t>2 02 01001 00 0000 151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</si>
  <si>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</si>
  <si>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</si>
  <si>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2 02 03000 00 0000 151</t>
  </si>
  <si>
    <t>Прочие  межбюджетные трансферты, передаваемые бюджетам поселений</t>
  </si>
  <si>
    <t>2 02 04999 00 0000 151</t>
  </si>
  <si>
    <t>Доходы от продажи, земельных участков, находящихся в государственной и муниципальной соственности</t>
  </si>
  <si>
    <t>Доходы от продажи, земельных участков, государственная собственность на которые не разграничена</t>
  </si>
  <si>
    <t>Доходы от продажи, земельных участков, государственная собственность на которые не разграничена и которые расположены в границах поселений</t>
  </si>
  <si>
    <t>951.0104.0020800.500    ф.00</t>
  </si>
  <si>
    <t>Доходы, утвержденные законом о бюджете, нормативными правовыми актами
о бюджете</t>
  </si>
  <si>
    <t>через органы, осуществляющие кассовое обслуживание исполнения бюджета</t>
  </si>
  <si>
    <t>Бюджетные ассигнования, утвержденные законом о бюджете, нормативными правовыми актами
о бюджете</t>
  </si>
  <si>
    <t>1 06 06000 00 0000 110</t>
  </si>
  <si>
    <t>Оплата труда и начисления на оплату труда</t>
  </si>
  <si>
    <t>Глава муниципального образования</t>
  </si>
  <si>
    <t>Центральный аппарат</t>
  </si>
  <si>
    <t>Увеличение стоимости материальных запасов</t>
  </si>
  <si>
    <t>Осуществление первичного воинского учета на территориях, где отсутствуют военные комиссариаты</t>
  </si>
  <si>
    <t>НАЛОГОВЫЕ И НЕНАЛОГОВЫЕ ДОХОДЫ, в т.ч.:</t>
  </si>
  <si>
    <t>1 01 00000 00 0000 000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</si>
  <si>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</si>
  <si>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</si>
  <si>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</si>
  <si>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</si>
  <si>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</si>
  <si>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БЕЗВОЗМЕЗДНЫЕ ПОСТУПЛЕНИЯ  </t>
  </si>
  <si>
    <t>1 05 01000 00 0000 110</t>
  </si>
  <si>
    <t>Подготовка населения и организаций к действиям в чрезвычайной ситуации в мирное и военное время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</si>
  <si>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</si>
  <si>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</si>
  <si>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</si>
  <si>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2 02 03015 00 0000 151</t>
  </si>
  <si>
    <t>Субвенции бюджетам субъектов Российской Федерации и муниципальных образований</t>
  </si>
  <si>
    <t>Материальные затраты по  аппарату</t>
  </si>
  <si>
    <t>Арендная плата за пользование имуществом</t>
  </si>
  <si>
    <t>Выполнение других обязательств государства</t>
  </si>
  <si>
    <t>через лицевые счета органов, осуществляющих кассовое обслуживание исполнения бюджета</t>
  </si>
  <si>
    <t>Единый сельскохозяйственный налог</t>
  </si>
  <si>
    <t>НАЛОГИ НА ПРИБЫЛЬ, ДОХОДЫ</t>
  </si>
  <si>
    <t>Земельный налог  пп.1 п.1 ст.394</t>
  </si>
  <si>
    <t>Земельный налог пп.1 п.1 ст.394</t>
  </si>
  <si>
    <t>Земельный налог пп.2 п.1 ст.394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</si>
  <si>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</si>
  <si>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</si>
  <si>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либо иной платы</t>
  </si>
  <si>
    <t>БЕЗВОЗМЕЗДНЫЕ ПОСТУПЛЕНИЯ ОТ ДРУГИХ БЮДЖЕТОВ БЮДЖЕТНОЙ СИСТЕМЫ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</si>
  <si>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</si>
  <si>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Прочие  межбюджетные трансферты, передаваемые бюджетам</t>
  </si>
  <si>
    <t>Налог на имущество физических лиц, взимаемый по ст., прим.к объектам налогообл-я, распол.в границах поселений</t>
  </si>
  <si>
    <t>2 02 03024 10 0000 151</t>
  </si>
  <si>
    <t>2 02 03024 00 0000 151</t>
  </si>
  <si>
    <t>Субвенции бюджетам поселений на выполнение передаваемых полномочий субъектов Российской Федерации</t>
  </si>
  <si>
    <t>Налог, взим. с налогопл-ков, выбравших в качестве объекта налогообл.доходы, уменьш. на величину расходов</t>
  </si>
  <si>
    <t>241</t>
  </si>
  <si>
    <t>В.В. Буслаева</t>
  </si>
  <si>
    <t>300</t>
  </si>
  <si>
    <t>Безвозмездные перечисления государственным и муниципальным организациям</t>
  </si>
  <si>
    <t>Обеспечение деятельности подведомственных учреждений</t>
  </si>
  <si>
    <t>ИТОГО РАСХОДОВ</t>
  </si>
  <si>
    <t>1 05 01011 01 1000 110</t>
  </si>
  <si>
    <t>1 08 04020 01 0000 110</t>
  </si>
  <si>
    <t>12 г.</t>
  </si>
  <si>
    <t xml:space="preserve">                                          </t>
  </si>
  <si>
    <t>1 01 02010 01 1000 110</t>
  </si>
  <si>
    <t>1 01 02010 01 0000 110</t>
  </si>
  <si>
    <t>1 05 01010 01 0000 110</t>
  </si>
  <si>
    <t>1 05 01011 01 0000 110</t>
  </si>
  <si>
    <t>1 05 01021 01 0000 110</t>
  </si>
  <si>
    <t>1 05 01020 01 0000 110</t>
  </si>
  <si>
    <t>1 05 03000 01 0000 110</t>
  </si>
  <si>
    <t>1 05 03010 01 0000 110</t>
  </si>
  <si>
    <t>1 14 06013 10 0000 430</t>
  </si>
  <si>
    <t>951.0102.0020300.121   ф. 00</t>
  </si>
  <si>
    <t>121</t>
  </si>
  <si>
    <t>122</t>
  </si>
  <si>
    <t>951.0102.0020300.122   ф. 00</t>
  </si>
  <si>
    <t>951.0104.0020400.121   ф.00</t>
  </si>
  <si>
    <t>951.0104.0020400.122  ф.00</t>
  </si>
  <si>
    <t>951.0104.0020400.242  ф.00</t>
  </si>
  <si>
    <t>951.0104.0020400.244  ф.00</t>
  </si>
  <si>
    <t>951.0104.0020400.540  ф.00</t>
  </si>
  <si>
    <t>Перечисления другим бюджетам бюджетной системы РФ</t>
  </si>
  <si>
    <t>951.0104.0020400.852  ф.00</t>
  </si>
  <si>
    <t>951.0104.5210215.244 ф.08</t>
  </si>
  <si>
    <t>951.0107.0200800.880 ф.00</t>
  </si>
  <si>
    <t>951.0113.0920300.244   ф.00</t>
  </si>
  <si>
    <t>951.0113.7952700.244   ф.00</t>
  </si>
  <si>
    <t>951.0203.0013600.244    ф.15</t>
  </si>
  <si>
    <t>951.0203.0013600.121    ф.15</t>
  </si>
  <si>
    <t>Районная долгосрочная программа "Пожарная безопастность и защита населения от чрезвычайных ситуаций"</t>
  </si>
  <si>
    <t>Безвозмездные перечисления бюджетам бюджетной системы РФ</t>
  </si>
  <si>
    <t>Прочие работы. услуги</t>
  </si>
  <si>
    <t xml:space="preserve">Муниципальная долгосрочная целевая программа "Профилактика терроризма и экстремизма." </t>
  </si>
  <si>
    <t>951.0309.7952600.244 ф.00</t>
  </si>
  <si>
    <t>Областная долгосрочная целевая программа "Развитие сети автомобильных дорог общего пользования в РО"</t>
  </si>
  <si>
    <t>951.0409.5222700.411 ф.19</t>
  </si>
  <si>
    <t>Районная долгосрочная целевая программа "Комплексные меры противодействия злоупотреблению наркотиками и их незаконному обороту"</t>
  </si>
  <si>
    <t>951.0503.7950600.244 ф.32</t>
  </si>
  <si>
    <t>Муниципальная долгосрочная целевая программа "Благоустройство и озеленение населенных пунктов поселения"</t>
  </si>
  <si>
    <t>951.0503.7953546.244 ф.36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</si>
  <si>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услуг. выполнение работ</t>
  </si>
  <si>
    <t>Безвозмездные перечисления  государственным и муниципальным организациям</t>
  </si>
  <si>
    <t>240</t>
  </si>
  <si>
    <t>Ведомственная целевая программа "Развитие физической культуры и спорта в Азовском районе на 2012-2014 годы"</t>
  </si>
  <si>
    <t>951.1101.7951100.244 ф.00</t>
  </si>
  <si>
    <t>Проведение выборов глав и депутатов представительных органов сельских поселений</t>
  </si>
  <si>
    <t>Начисления на прочие выплаты</t>
  </si>
  <si>
    <t>1 06 01030 10 2000 110</t>
  </si>
  <si>
    <t xml:space="preserve"> 1 06 06013 10 4000 110</t>
  </si>
  <si>
    <t>951.0503.7953546.244 ф.37</t>
  </si>
  <si>
    <t xml:space="preserve">Определение перечня долж.лиц, уполномоченных составлять протоколы об административных правонарушениях, предусмотренных статьями 2.1, 2.2, 2.4, 2.7, 3.2, 3.3, 4.1, 5.1-5.7, 6.1-6.3, 7.1, 7.2, 7.3, 8.1-8.3, частью 2 статьи 9.1, статьей 9.3 Областного закона "Об административных правонарушениях" </t>
  </si>
  <si>
    <t>Муниципальная долгосрочная программа "Формирование и подготовка резерва управленческих кадров администрации Красносадовского сельского поселения"</t>
  </si>
  <si>
    <t>951.0309.3029900.540 ф.18</t>
  </si>
  <si>
    <t>951.0309.7950300.244 ф.00</t>
  </si>
  <si>
    <t>951.0801.7950801 611  ф.00</t>
  </si>
  <si>
    <t>951.0801.7950802 611  ф.00</t>
  </si>
  <si>
    <t>Транспортные услуги</t>
  </si>
  <si>
    <t>Работы и услуги по содержанию имущества</t>
  </si>
  <si>
    <t>951.0503.7953546.244 ф.32</t>
  </si>
  <si>
    <t>Субсидии на возмещение  части платы граждан за жилое помещение и коммунальные услуги МУП "ЖКХ"</t>
  </si>
  <si>
    <t>951.0502.5210102.810 ф.16</t>
  </si>
  <si>
    <t xml:space="preserve">951.0502.5210102.810 </t>
  </si>
  <si>
    <t>951.0502.5210102.810 ф.85</t>
  </si>
  <si>
    <t>02</t>
  </si>
  <si>
    <t>1 01 02010 01 2000 110</t>
  </si>
  <si>
    <t>1 01 02030 01 1000 110</t>
  </si>
  <si>
    <t>1 01 02030 01 2000 110</t>
  </si>
  <si>
    <t>1 05 01021 01 1000 110</t>
  </si>
  <si>
    <t>1 05 03020 01 2000 110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</si>
  <si>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</si>
  <si>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</si>
  <si>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</si>
  <si>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</si>
  <si>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</si>
  <si>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</si>
  <si>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по обяз. до 01.01.2006</t>
  </si>
  <si>
    <t>1 09 04050 10 0000 110</t>
  </si>
  <si>
    <t>1 09 04053 10 1000 110</t>
  </si>
  <si>
    <t>1 09 04053 10 2000 110</t>
  </si>
  <si>
    <t>1 09 04053 10 4000 110</t>
  </si>
  <si>
    <t>апреля</t>
  </si>
  <si>
    <t>02.04.2012</t>
  </si>
  <si>
    <t>Работы, услуги по содержанию имущества</t>
  </si>
  <si>
    <t xml:space="preserve">            225</t>
  </si>
  <si>
    <t xml:space="preserve">            251</t>
  </si>
  <si>
    <t>951.0503.7955546.540 ф.00</t>
  </si>
  <si>
    <t>1 05 01011 01 2000 110</t>
  </si>
  <si>
    <t>1 05 01012 01 2000 110</t>
  </si>
  <si>
    <t>1 05 01022 01 1000 110</t>
  </si>
  <si>
    <t>1 05 01022 01 0000 110</t>
  </si>
  <si>
    <t>1 05 01022 01 2000 110</t>
  </si>
  <si>
    <t>1 05 01022 01 3000 110</t>
  </si>
  <si>
    <t xml:space="preserve"> 1 11  05013 10 0000 120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</si>
  <si>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</si>
  <si>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</si>
  <si>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 xml:space="preserve">Пени по налогу, взимаемому с налогоплательщиков, выбравших в качестве объекта налогообложения доходы   </t>
  </si>
  <si>
    <t>Штрафы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</si>
  <si>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</si>
  <si>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http://krasnosadovskoe.ru/load/otchety/otchet_ob_ispolnenii_bjudzheta_na_01_04_2012g/3-1-0-78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</si>
</sst>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 ;\-#,##0.0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3" xfId="0" applyFont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top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2" fontId="6" fillId="0" borderId="23" xfId="0" applyNumberFormat="1" applyFont="1" applyFill="1" applyBorder="1" applyAlignment="1">
      <alignment horizontal="center"/>
    </xf>
    <xf numFmtId="2" fontId="6" fillId="0" borderId="24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4" fontId="5" fillId="0" borderId="23" xfId="0" applyNumberFormat="1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25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4" fontId="5" fillId="24" borderId="13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2" fontId="6" fillId="0" borderId="13" xfId="0" applyNumberFormat="1" applyFont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5" fillId="0" borderId="13" xfId="0" applyFont="1" applyFill="1" applyBorder="1" applyAlignment="1">
      <alignment vertical="center" wrapText="1"/>
    </xf>
    <xf numFmtId="4" fontId="6" fillId="24" borderId="1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 wrapText="1"/>
    </xf>
    <xf numFmtId="49" fontId="6" fillId="0" borderId="24" xfId="0" applyNumberFormat="1" applyFont="1" applyFill="1" applyBorder="1" applyAlignment="1">
      <alignment horizontal="left" wrapText="1"/>
    </xf>
    <xf numFmtId="49" fontId="6" fillId="0" borderId="25" xfId="0" applyNumberFormat="1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 shrinkToFit="1"/>
    </xf>
    <xf numFmtId="0" fontId="7" fillId="0" borderId="13" xfId="0" applyFont="1" applyBorder="1" applyAlignment="1">
      <alignment wrapText="1"/>
    </xf>
    <xf numFmtId="0" fontId="6" fillId="0" borderId="13" xfId="0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/>
    </xf>
    <xf numFmtId="49" fontId="6" fillId="0" borderId="24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left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24" borderId="23" xfId="0" applyNumberFormat="1" applyFont="1" applyFill="1" applyBorder="1" applyAlignment="1">
      <alignment horizontal="center"/>
    </xf>
    <xf numFmtId="4" fontId="6" fillId="24" borderId="24" xfId="0" applyNumberFormat="1" applyFont="1" applyFill="1" applyBorder="1" applyAlignment="1">
      <alignment horizontal="center"/>
    </xf>
    <xf numFmtId="4" fontId="6" fillId="24" borderId="2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6" fontId="5" fillId="0" borderId="13" xfId="43" applyNumberFormat="1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28" fillId="0" borderId="13" xfId="0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8" xfId="0" applyFont="1" applyBorder="1" applyAlignment="1">
      <alignment horizontal="center" vertical="top"/>
    </xf>
    <xf numFmtId="0" fontId="6" fillId="0" borderId="13" xfId="0" applyFont="1" applyBorder="1" applyAlignment="1">
      <alignment wrapText="1"/>
    </xf>
    <xf numFmtId="0" fontId="5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5" fillId="0" borderId="25" xfId="0" applyFont="1" applyFill="1" applyBorder="1" applyAlignment="1">
      <alignment wrapText="1"/>
    </xf>
    <xf numFmtId="0" fontId="9" fillId="0" borderId="13" xfId="0" applyFont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1" fillId="0" borderId="0" xfId="42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rasnosadovskoe.ru/load/otchety/otchet_ob_ispolnenii_bjudzheta_na_01_04_2012g/3-1-0-7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0"/>
  <sheetViews>
    <sheetView tabSelected="1" view="pageBreakPreview" zoomScale="75" zoomScaleSheetLayoutView="75" workbookViewId="0" topLeftCell="A282">
      <selection activeCell="A301" sqref="A301"/>
    </sheetView>
  </sheetViews>
  <sheetFormatPr defaultColWidth="9.00390625" defaultRowHeight="12.75"/>
  <cols>
    <col min="1" max="1" width="5.00390625" style="1" customWidth="1"/>
    <col min="2" max="19" width="0.875" style="1" customWidth="1"/>
    <col min="20" max="20" width="6.875" style="1" customWidth="1"/>
    <col min="21" max="21" width="0.875" style="1" customWidth="1"/>
    <col min="22" max="22" width="1.75390625" style="1" customWidth="1"/>
    <col min="23" max="24" width="0.875" style="1" customWidth="1"/>
    <col min="25" max="25" width="2.75390625" style="1" customWidth="1"/>
    <col min="26" max="31" width="0.875" style="1" customWidth="1"/>
    <col min="32" max="32" width="3.875" style="1" customWidth="1"/>
    <col min="33" max="33" width="0.875" style="1" customWidth="1"/>
    <col min="34" max="34" width="10.00390625" style="1" customWidth="1"/>
    <col min="35" max="35" width="0.875" style="1" hidden="1" customWidth="1"/>
    <col min="36" max="36" width="1.00390625" style="1" hidden="1" customWidth="1"/>
    <col min="37" max="37" width="21.75390625" style="1" customWidth="1"/>
    <col min="38" max="38" width="0.12890625" style="1" hidden="1" customWidth="1"/>
    <col min="39" max="39" width="2.00390625" style="1" hidden="1" customWidth="1"/>
    <col min="40" max="40" width="1.00390625" style="1" hidden="1" customWidth="1"/>
    <col min="41" max="44" width="0.875" style="1" hidden="1" customWidth="1"/>
    <col min="45" max="45" width="11.875" style="1" hidden="1" customWidth="1"/>
    <col min="46" max="46" width="0.875" style="1" customWidth="1"/>
    <col min="47" max="47" width="3.375" style="1" customWidth="1"/>
    <col min="48" max="48" width="2.00390625" style="1" customWidth="1"/>
    <col min="49" max="49" width="0.875" style="1" hidden="1" customWidth="1"/>
    <col min="50" max="50" width="0.37109375" style="1" hidden="1" customWidth="1"/>
    <col min="51" max="53" width="0.875" style="1" hidden="1" customWidth="1"/>
    <col min="54" max="54" width="8.00390625" style="1" customWidth="1"/>
    <col min="55" max="60" width="0.875" style="1" customWidth="1"/>
    <col min="61" max="61" width="23.25390625" style="1" customWidth="1"/>
    <col min="62" max="62" width="0.6171875" style="1" hidden="1" customWidth="1"/>
    <col min="63" max="67" width="0.875" style="1" hidden="1" customWidth="1"/>
    <col min="68" max="68" width="0.37109375" style="1" hidden="1" customWidth="1"/>
    <col min="69" max="69" width="0.875" style="1" hidden="1" customWidth="1"/>
    <col min="70" max="70" width="0.37109375" style="1" hidden="1" customWidth="1"/>
    <col min="71" max="71" width="0.875" style="1" hidden="1" customWidth="1"/>
    <col min="72" max="72" width="2.875" style="1" hidden="1" customWidth="1"/>
    <col min="73" max="73" width="0.875" style="1" customWidth="1"/>
    <col min="74" max="74" width="0.37109375" style="1" customWidth="1"/>
    <col min="75" max="81" width="0.875" style="1" customWidth="1"/>
    <col min="82" max="82" width="6.375" style="1" customWidth="1"/>
    <col min="83" max="83" width="8.25390625" style="1" customWidth="1"/>
    <col min="84" max="84" width="0.875" style="1" customWidth="1"/>
    <col min="85" max="85" width="7.375" style="1" customWidth="1"/>
    <col min="86" max="86" width="0.875" style="1" hidden="1" customWidth="1"/>
    <col min="87" max="88" width="0.875" style="1" customWidth="1"/>
    <col min="89" max="89" width="1.37890625" style="1" customWidth="1"/>
    <col min="90" max="90" width="0.875" style="1" customWidth="1"/>
    <col min="91" max="91" width="0.74609375" style="1" customWidth="1"/>
    <col min="92" max="96" width="0.875" style="1" customWidth="1"/>
    <col min="97" max="97" width="1.12109375" style="1" customWidth="1"/>
    <col min="98" max="98" width="0.875" style="1" customWidth="1"/>
    <col min="99" max="99" width="5.25390625" style="1" customWidth="1"/>
    <col min="100" max="100" width="0.2421875" style="1" customWidth="1"/>
    <col min="101" max="101" width="5.625" style="1" customWidth="1"/>
    <col min="102" max="110" width="0.875" style="1" customWidth="1"/>
    <col min="111" max="111" width="0.37109375" style="1" customWidth="1"/>
    <col min="112" max="112" width="0.875" style="1" hidden="1" customWidth="1"/>
    <col min="113" max="113" width="3.00390625" style="1" hidden="1" customWidth="1"/>
    <col min="114" max="114" width="0.875" style="1" hidden="1" customWidth="1"/>
    <col min="115" max="115" width="10.375" style="1" hidden="1" customWidth="1"/>
    <col min="116" max="116" width="0.74609375" style="1" customWidth="1"/>
    <col min="117" max="117" width="0.875" style="1" hidden="1" customWidth="1"/>
    <col min="118" max="120" width="0.875" style="1" customWidth="1"/>
    <col min="121" max="121" width="2.375" style="1" customWidth="1"/>
    <col min="122" max="122" width="0.37109375" style="1" customWidth="1"/>
    <col min="123" max="123" width="0.875" style="1" hidden="1" customWidth="1"/>
    <col min="124" max="124" width="0.12890625" style="1" hidden="1" customWidth="1"/>
    <col min="125" max="125" width="0.6171875" style="1" hidden="1" customWidth="1"/>
    <col min="126" max="127" width="0.875" style="1" hidden="1" customWidth="1"/>
    <col min="128" max="130" width="0.875" style="1" customWidth="1"/>
    <col min="131" max="131" width="0.37109375" style="1" customWidth="1"/>
    <col min="132" max="133" width="0.875" style="1" hidden="1" customWidth="1"/>
    <col min="134" max="134" width="12.875" style="1" hidden="1" customWidth="1"/>
    <col min="135" max="135" width="4.125" style="1" customWidth="1"/>
    <col min="136" max="137" width="0.875" style="1" customWidth="1"/>
    <col min="138" max="138" width="2.00390625" style="1" customWidth="1"/>
    <col min="139" max="139" width="2.125" style="1" customWidth="1"/>
    <col min="140" max="140" width="6.875" style="1" customWidth="1"/>
    <col min="141" max="148" width="0.875" style="1" customWidth="1"/>
    <col min="149" max="149" width="4.375" style="1" customWidth="1"/>
    <col min="150" max="150" width="0.12890625" style="1" customWidth="1"/>
    <col min="151" max="152" width="0.875" style="1" customWidth="1"/>
    <col min="153" max="153" width="6.25390625" style="1" customWidth="1"/>
    <col min="154" max="155" width="2.875" style="1" customWidth="1"/>
    <col min="156" max="160" width="0.875" style="1" customWidth="1"/>
    <col min="161" max="161" width="8.00390625" style="1" customWidth="1"/>
    <col min="162" max="162" width="0.74609375" style="1" hidden="1" customWidth="1"/>
    <col min="163" max="163" width="0.12890625" style="1" hidden="1" customWidth="1"/>
    <col min="164" max="164" width="0.2421875" style="1" hidden="1" customWidth="1"/>
    <col min="165" max="166" width="0.875" style="1" hidden="1" customWidth="1"/>
    <col min="167" max="167" width="9.125" style="1" customWidth="1"/>
    <col min="168" max="168" width="9.75390625" style="1" bestFit="1" customWidth="1"/>
    <col min="169" max="16384" width="9.125" style="1" customWidth="1"/>
  </cols>
  <sheetData>
    <row r="1" spans="1:166" s="4" customFormat="1" ht="17.25" customHeight="1">
      <c r="A1" s="141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/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/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  <c r="DQ1" s="142"/>
      <c r="DR1" s="142"/>
      <c r="DS1" s="142"/>
      <c r="DT1" s="142"/>
      <c r="DU1" s="142"/>
      <c r="DV1" s="142"/>
      <c r="DW1" s="142"/>
      <c r="DX1" s="142"/>
      <c r="DY1" s="142"/>
      <c r="DZ1" s="142"/>
      <c r="EA1" s="142"/>
      <c r="EB1" s="142"/>
      <c r="EC1" s="142"/>
      <c r="ED1" s="142"/>
      <c r="EE1" s="142"/>
      <c r="EF1" s="142"/>
      <c r="EG1" s="142"/>
      <c r="EH1" s="142"/>
      <c r="EI1" s="142"/>
      <c r="EJ1" s="142"/>
      <c r="EK1" s="142"/>
      <c r="EL1" s="142"/>
      <c r="EM1" s="142"/>
      <c r="EN1" s="142"/>
      <c r="EO1" s="142"/>
      <c r="EP1" s="142"/>
      <c r="EQ1" s="14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3"/>
    </row>
    <row r="2" spans="1:166" s="4" customFormat="1" ht="17.25" customHeight="1" thickBot="1">
      <c r="A2" s="143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5"/>
      <c r="ES2" s="5"/>
      <c r="ET2" s="149" t="s">
        <v>0</v>
      </c>
      <c r="EU2" s="150"/>
      <c r="EV2" s="150"/>
      <c r="EW2" s="150"/>
      <c r="EX2" s="150"/>
      <c r="EY2" s="150"/>
      <c r="EZ2" s="150"/>
      <c r="FA2" s="150"/>
      <c r="FB2" s="150"/>
      <c r="FC2" s="150"/>
      <c r="FD2" s="150"/>
      <c r="FE2" s="150"/>
      <c r="FF2" s="150"/>
      <c r="FG2" s="150"/>
      <c r="FH2" s="150"/>
      <c r="FI2" s="150"/>
      <c r="FJ2" s="151"/>
    </row>
    <row r="3" spans="1:166" s="4" customFormat="1" ht="11.25" customHeight="1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7" t="s">
        <v>2</v>
      </c>
      <c r="ER3" s="5"/>
      <c r="ES3" s="5"/>
      <c r="ET3" s="152" t="s">
        <v>17</v>
      </c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4"/>
    </row>
    <row r="4" spans="1:166" s="4" customFormat="1" ht="15" customHeight="1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7" t="s">
        <v>3</v>
      </c>
      <c r="BI4" s="144" t="s">
        <v>277</v>
      </c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5">
        <v>2012</v>
      </c>
      <c r="CF4" s="145"/>
      <c r="CG4" s="145"/>
      <c r="CH4" s="145"/>
      <c r="CI4" s="145"/>
      <c r="CJ4" s="146" t="s">
        <v>4</v>
      </c>
      <c r="CK4" s="146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7" t="s">
        <v>1</v>
      </c>
      <c r="ER4" s="5"/>
      <c r="ES4" s="5"/>
      <c r="ET4" s="140" t="s">
        <v>278</v>
      </c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6"/>
    </row>
    <row r="5" spans="1:166" s="4" customFormat="1" ht="18.75" customHeight="1">
      <c r="A5" s="6" t="s">
        <v>14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139" t="s">
        <v>52</v>
      </c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7" t="s">
        <v>19</v>
      </c>
      <c r="ER5" s="5"/>
      <c r="ES5" s="5"/>
      <c r="ET5" s="155" t="s">
        <v>53</v>
      </c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7"/>
    </row>
    <row r="6" spans="1:166" s="4" customFormat="1" ht="20.25" customHeight="1">
      <c r="A6" s="6" t="s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39" t="s">
        <v>124</v>
      </c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140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6"/>
    </row>
    <row r="7" spans="1:166" s="4" customFormat="1" ht="17.25" customHeight="1">
      <c r="A7" s="6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140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6"/>
    </row>
    <row r="8" spans="1:166" s="4" customFormat="1" ht="15" customHeight="1" thickBot="1">
      <c r="A8" s="6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 t="s">
        <v>199</v>
      </c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7" t="s">
        <v>7</v>
      </c>
      <c r="ER8" s="5"/>
      <c r="ES8" s="5"/>
      <c r="ET8" s="158">
        <v>383</v>
      </c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60"/>
    </row>
    <row r="9" spans="1:166" s="4" customFormat="1" ht="15.75" customHeight="1">
      <c r="A9" s="143" t="s">
        <v>20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148"/>
    </row>
    <row r="10" spans="1:167" s="4" customFormat="1" ht="19.5" customHeight="1">
      <c r="A10" s="42" t="s">
        <v>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/>
      <c r="AN10" s="42" t="s">
        <v>23</v>
      </c>
      <c r="AO10" s="43"/>
      <c r="AP10" s="43"/>
      <c r="AQ10" s="43"/>
      <c r="AR10" s="43"/>
      <c r="AS10" s="44"/>
      <c r="AT10" s="42" t="s">
        <v>28</v>
      </c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4"/>
      <c r="BJ10" s="42" t="s">
        <v>146</v>
      </c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4"/>
      <c r="CF10" s="45" t="s">
        <v>24</v>
      </c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7"/>
      <c r="ET10" s="90" t="s">
        <v>29</v>
      </c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5"/>
    </row>
    <row r="11" spans="1:167" s="4" customFormat="1" ht="109.5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2"/>
      <c r="AN11" s="60"/>
      <c r="AO11" s="61"/>
      <c r="AP11" s="61"/>
      <c r="AQ11" s="61"/>
      <c r="AR11" s="61"/>
      <c r="AS11" s="62"/>
      <c r="AT11" s="60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2"/>
      <c r="BJ11" s="60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2"/>
      <c r="CF11" s="46" t="s">
        <v>147</v>
      </c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7"/>
      <c r="CW11" s="45" t="s">
        <v>25</v>
      </c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7"/>
      <c r="DN11" s="45" t="s">
        <v>26</v>
      </c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7"/>
      <c r="EE11" s="45" t="s">
        <v>27</v>
      </c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7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5"/>
    </row>
    <row r="12" spans="1:167" s="4" customFormat="1" ht="11.25" customHeight="1">
      <c r="A12" s="161">
        <v>1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3"/>
      <c r="AN12" s="161">
        <v>2</v>
      </c>
      <c r="AO12" s="162"/>
      <c r="AP12" s="162"/>
      <c r="AQ12" s="162"/>
      <c r="AR12" s="162"/>
      <c r="AS12" s="163"/>
      <c r="AT12" s="161">
        <v>3</v>
      </c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3"/>
      <c r="BJ12" s="161">
        <v>4</v>
      </c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3"/>
      <c r="CF12" s="161">
        <v>5</v>
      </c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3"/>
      <c r="CW12" s="161">
        <v>6</v>
      </c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3"/>
      <c r="DN12" s="161">
        <v>7</v>
      </c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3"/>
      <c r="EE12" s="161">
        <v>8</v>
      </c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3"/>
      <c r="ET12" s="167">
        <v>9</v>
      </c>
      <c r="EU12" s="167"/>
      <c r="EV12" s="167"/>
      <c r="EW12" s="167"/>
      <c r="EX12" s="167"/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5"/>
    </row>
    <row r="13" spans="1:167" s="12" customFormat="1" ht="15" customHeight="1">
      <c r="A13" s="164" t="s">
        <v>21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6"/>
      <c r="AN13" s="89" t="s">
        <v>30</v>
      </c>
      <c r="AO13" s="89"/>
      <c r="AP13" s="89"/>
      <c r="AQ13" s="89"/>
      <c r="AR13" s="89"/>
      <c r="AS13" s="89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79">
        <f>BJ15+BJ77</f>
        <v>4977400</v>
      </c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>
        <f>CF15+CF78</f>
        <v>1316003.88</v>
      </c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  <c r="DQ13" s="78"/>
      <c r="DR13" s="78"/>
      <c r="DS13" s="78"/>
      <c r="DT13" s="78"/>
      <c r="DU13" s="78"/>
      <c r="DV13" s="78"/>
      <c r="DW13" s="78"/>
      <c r="DX13" s="78"/>
      <c r="DY13" s="78"/>
      <c r="DZ13" s="78"/>
      <c r="EA13" s="78"/>
      <c r="EB13" s="78"/>
      <c r="EC13" s="78"/>
      <c r="ED13" s="78"/>
      <c r="EE13" s="79">
        <f>CF13</f>
        <v>1316003.88</v>
      </c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8"/>
      <c r="EU13" s="78"/>
      <c r="EV13" s="78"/>
      <c r="EW13" s="78"/>
      <c r="EX13" s="78"/>
      <c r="EY13" s="78"/>
      <c r="EZ13" s="78"/>
      <c r="FA13" s="78"/>
      <c r="FB13" s="78"/>
      <c r="FC13" s="78"/>
      <c r="FD13" s="78"/>
      <c r="FE13" s="78"/>
      <c r="FF13" s="78"/>
      <c r="FG13" s="78"/>
      <c r="FH13" s="78"/>
      <c r="FI13" s="78"/>
      <c r="FJ13" s="78"/>
      <c r="FK13" s="11"/>
    </row>
    <row r="14" spans="1:167" s="4" customFormat="1" ht="15" customHeight="1">
      <c r="A14" s="86" t="s">
        <v>22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5" t="s">
        <v>31</v>
      </c>
      <c r="AO14" s="85"/>
      <c r="AP14" s="85"/>
      <c r="AQ14" s="85"/>
      <c r="AR14" s="85"/>
      <c r="AS14" s="85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"/>
    </row>
    <row r="15" spans="1:167" s="12" customFormat="1" ht="18" customHeight="1">
      <c r="A15" s="81" t="s">
        <v>155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56"/>
      <c r="AO15" s="56"/>
      <c r="AP15" s="56"/>
      <c r="AQ15" s="56"/>
      <c r="AR15" s="56"/>
      <c r="AS15" s="56"/>
      <c r="AT15" s="56" t="s">
        <v>91</v>
      </c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79">
        <f>BJ16+BJ41+BJ55+BJ66+BJ73+BJ24</f>
        <v>2140900</v>
      </c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>
        <f>CF16+CF41+CF55+CF73+CF59+CF66+CF70</f>
        <v>467603.88</v>
      </c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9">
        <f aca="true" t="shared" si="0" ref="EE15:EE47">CF15</f>
        <v>467603.88</v>
      </c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11"/>
    </row>
    <row r="16" spans="1:167" s="12" customFormat="1" ht="17.25" customHeight="1">
      <c r="A16" s="120" t="s">
        <v>175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56"/>
      <c r="AO16" s="56"/>
      <c r="AP16" s="56"/>
      <c r="AQ16" s="56"/>
      <c r="AR16" s="56"/>
      <c r="AS16" s="56"/>
      <c r="AT16" s="56" t="s">
        <v>156</v>
      </c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79">
        <f>BJ17</f>
        <v>653900</v>
      </c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>
        <f>CF17+CF24</f>
        <v>189555.82</v>
      </c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9">
        <f t="shared" si="0"/>
        <v>189555.82</v>
      </c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10"/>
      <c r="FJ16" s="10"/>
      <c r="FK16" s="11"/>
    </row>
    <row r="17" spans="1:167" s="12" customFormat="1" ht="15" customHeight="1">
      <c r="A17" s="120" t="s">
        <v>51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56"/>
      <c r="AO17" s="56"/>
      <c r="AP17" s="56"/>
      <c r="AQ17" s="56"/>
      <c r="AR17" s="56"/>
      <c r="AS17" s="56"/>
      <c r="AT17" s="56" t="s">
        <v>109</v>
      </c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79">
        <f>BJ18</f>
        <v>653900</v>
      </c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>
        <f>CF18+CF21</f>
        <v>87046.61</v>
      </c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9">
        <f t="shared" si="0"/>
        <v>87046.61</v>
      </c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10"/>
      <c r="FI17" s="10"/>
      <c r="FJ17" s="10"/>
      <c r="FK17" s="11"/>
    </row>
    <row r="18" spans="1:167" s="12" customFormat="1" ht="18" customHeight="1">
      <c r="A18" s="81" t="s">
        <v>51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56"/>
      <c r="AO18" s="56"/>
      <c r="AP18" s="56"/>
      <c r="AQ18" s="56"/>
      <c r="AR18" s="56"/>
      <c r="AS18" s="56"/>
      <c r="AT18" s="56" t="s">
        <v>201</v>
      </c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79">
        <v>653900</v>
      </c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>
        <f>CF19+CF20</f>
        <v>87801.9</v>
      </c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79">
        <f t="shared" si="0"/>
        <v>87801.9</v>
      </c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11"/>
    </row>
    <row r="19" spans="1:170" s="4" customFormat="1" ht="15.75" customHeight="1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7"/>
      <c r="AO19" s="57"/>
      <c r="AP19" s="57"/>
      <c r="AQ19" s="57"/>
      <c r="AR19" s="57"/>
      <c r="AS19" s="57"/>
      <c r="AT19" s="57" t="s">
        <v>200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2">
        <v>0</v>
      </c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>
        <v>87757.62</v>
      </c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2">
        <f t="shared" si="0"/>
        <v>87757.62</v>
      </c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"/>
      <c r="FN19" s="5"/>
    </row>
    <row r="20" spans="1:170" s="4" customFormat="1" ht="15.75" customHeight="1">
      <c r="A20" s="55" t="s">
        <v>51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7"/>
      <c r="AO20" s="57"/>
      <c r="AP20" s="57"/>
      <c r="AQ20" s="57"/>
      <c r="AR20" s="57"/>
      <c r="AS20" s="57"/>
      <c r="AT20" s="57" t="s">
        <v>261</v>
      </c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2">
        <v>0</v>
      </c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>
        <v>44.28</v>
      </c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2">
        <f>CF20</f>
        <v>44.28</v>
      </c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"/>
      <c r="FN20" s="5"/>
    </row>
    <row r="21" spans="1:170" s="12" customFormat="1" ht="15.75" customHeight="1">
      <c r="A21" s="81" t="s">
        <v>51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56"/>
      <c r="AO21" s="56"/>
      <c r="AP21" s="56"/>
      <c r="AQ21" s="56"/>
      <c r="AR21" s="56"/>
      <c r="AS21" s="56"/>
      <c r="AT21" s="56" t="s">
        <v>262</v>
      </c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79">
        <v>0</v>
      </c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>
        <f>CF22+CF23</f>
        <v>-755.29</v>
      </c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9">
        <f>CF21</f>
        <v>-755.29</v>
      </c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8"/>
      <c r="EU21" s="78"/>
      <c r="EV21" s="78"/>
      <c r="EW21" s="78"/>
      <c r="EX21" s="78"/>
      <c r="EY21" s="78"/>
      <c r="EZ21" s="78"/>
      <c r="FA21" s="78"/>
      <c r="FB21" s="78"/>
      <c r="FC21" s="78"/>
      <c r="FD21" s="78"/>
      <c r="FE21" s="78"/>
      <c r="FF21" s="78"/>
      <c r="FG21" s="78"/>
      <c r="FH21" s="78"/>
      <c r="FI21" s="78"/>
      <c r="FJ21" s="78"/>
      <c r="FK21" s="11"/>
      <c r="FN21" s="11"/>
    </row>
    <row r="22" spans="1:170" s="4" customFormat="1" ht="15.75" customHeight="1">
      <c r="A22" s="55" t="s">
        <v>51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7"/>
      <c r="AO22" s="57"/>
      <c r="AP22" s="57"/>
      <c r="AQ22" s="57"/>
      <c r="AR22" s="57"/>
      <c r="AS22" s="57"/>
      <c r="AT22" s="57" t="s">
        <v>262</v>
      </c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2">
        <v>0</v>
      </c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>
        <v>-755.4</v>
      </c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2">
        <f>CF22</f>
        <v>-755.4</v>
      </c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"/>
      <c r="FN22" s="5"/>
    </row>
    <row r="23" spans="1:170" s="4" customFormat="1" ht="15.75" customHeight="1">
      <c r="A23" s="55" t="s">
        <v>51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7"/>
      <c r="AO23" s="57"/>
      <c r="AP23" s="57"/>
      <c r="AQ23" s="57"/>
      <c r="AR23" s="57"/>
      <c r="AS23" s="57"/>
      <c r="AT23" s="57" t="s">
        <v>263</v>
      </c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2">
        <v>0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>
        <v>0.11</v>
      </c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2">
        <f>CF23</f>
        <v>0.11</v>
      </c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"/>
      <c r="FN23" s="5"/>
    </row>
    <row r="24" spans="1:167" s="4" customFormat="1" ht="16.5" customHeight="1">
      <c r="A24" s="97" t="s">
        <v>157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56"/>
      <c r="AO24" s="56"/>
      <c r="AP24" s="56"/>
      <c r="AQ24" s="56"/>
      <c r="AR24" s="56"/>
      <c r="AS24" s="56"/>
      <c r="AT24" s="56" t="s">
        <v>110</v>
      </c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79">
        <f>BJ25+BJ38</f>
        <v>203000</v>
      </c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>
        <f>CF38+CF25</f>
        <v>102509.20999999999</v>
      </c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79">
        <f t="shared" si="0"/>
        <v>102509.20999999999</v>
      </c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16"/>
      <c r="FJ24" s="16"/>
      <c r="FK24" s="5"/>
    </row>
    <row r="25" spans="1:175" s="4" customFormat="1" ht="30.75" customHeight="1">
      <c r="A25" s="81" t="s">
        <v>165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56"/>
      <c r="AO25" s="56"/>
      <c r="AP25" s="56"/>
      <c r="AQ25" s="56"/>
      <c r="AR25" s="56"/>
      <c r="AS25" s="56"/>
      <c r="AT25" s="56" t="s">
        <v>163</v>
      </c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79">
        <f>BJ26+BJ31</f>
        <v>164900</v>
      </c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>
        <f>CF26+CF31</f>
        <v>102059.20999999999</v>
      </c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79">
        <f t="shared" si="0"/>
        <v>102059.20999999999</v>
      </c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16"/>
      <c r="FJ25" s="16"/>
      <c r="FK25" s="5"/>
      <c r="FS25" s="5"/>
    </row>
    <row r="26" spans="1:167" s="12" customFormat="1" ht="36" customHeight="1">
      <c r="A26" s="81" t="s">
        <v>166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56"/>
      <c r="AO26" s="56"/>
      <c r="AP26" s="56"/>
      <c r="AQ26" s="56"/>
      <c r="AR26" s="56"/>
      <c r="AS26" s="56"/>
      <c r="AT26" s="56" t="s">
        <v>202</v>
      </c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>
        <f>BJ27+BJ28+BJ29+BJ30</f>
        <v>149800</v>
      </c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>
        <f>CF27+CF29+CF30</f>
        <v>40119.04</v>
      </c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  <c r="DQ26" s="78"/>
      <c r="DR26" s="78"/>
      <c r="DS26" s="78"/>
      <c r="DT26" s="78"/>
      <c r="DU26" s="78"/>
      <c r="DV26" s="78"/>
      <c r="DW26" s="78"/>
      <c r="DX26" s="78"/>
      <c r="DY26" s="78"/>
      <c r="DZ26" s="78"/>
      <c r="EA26" s="78"/>
      <c r="EB26" s="78"/>
      <c r="EC26" s="78"/>
      <c r="ED26" s="78"/>
      <c r="EE26" s="79">
        <f t="shared" si="0"/>
        <v>40119.04</v>
      </c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8"/>
      <c r="EU26" s="78"/>
      <c r="EV26" s="78"/>
      <c r="EW26" s="78"/>
      <c r="EX26" s="78"/>
      <c r="EY26" s="78"/>
      <c r="EZ26" s="78"/>
      <c r="FA26" s="78"/>
      <c r="FB26" s="78"/>
      <c r="FC26" s="78"/>
      <c r="FD26" s="78"/>
      <c r="FE26" s="78"/>
      <c r="FF26" s="78"/>
      <c r="FG26" s="78"/>
      <c r="FH26" s="78"/>
      <c r="FI26" s="78"/>
      <c r="FJ26" s="78"/>
      <c r="FK26" s="11"/>
    </row>
    <row r="27" spans="1:167" s="4" customFormat="1" ht="33" customHeight="1">
      <c r="A27" s="55" t="s">
        <v>166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7"/>
      <c r="AO27" s="57"/>
      <c r="AP27" s="57"/>
      <c r="AQ27" s="57"/>
      <c r="AR27" s="57"/>
      <c r="AS27" s="57"/>
      <c r="AT27" s="57" t="s">
        <v>203</v>
      </c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2">
        <v>149800</v>
      </c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>
        <f>CF28</f>
        <v>39825.5</v>
      </c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2">
        <f t="shared" si="0"/>
        <v>39825.5</v>
      </c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"/>
    </row>
    <row r="28" spans="1:167" s="12" customFormat="1" ht="34.5" customHeight="1">
      <c r="A28" s="55" t="s">
        <v>166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  <c r="AO28" s="53"/>
      <c r="AP28" s="53"/>
      <c r="AQ28" s="53"/>
      <c r="AR28" s="53"/>
      <c r="AS28" s="53"/>
      <c r="AT28" s="57" t="s">
        <v>196</v>
      </c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2">
        <v>0</v>
      </c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>
        <v>39825.5</v>
      </c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  <c r="DO28" s="78"/>
      <c r="DP28" s="78"/>
      <c r="DQ28" s="78"/>
      <c r="DR28" s="78"/>
      <c r="DS28" s="78"/>
      <c r="DT28" s="78"/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52">
        <f t="shared" si="0"/>
        <v>39825.5</v>
      </c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78"/>
      <c r="EU28" s="78"/>
      <c r="EV28" s="78"/>
      <c r="EW28" s="78"/>
      <c r="EX28" s="78"/>
      <c r="EY28" s="78"/>
      <c r="EZ28" s="78"/>
      <c r="FA28" s="78"/>
      <c r="FB28" s="78"/>
      <c r="FC28" s="78"/>
      <c r="FD28" s="78"/>
      <c r="FE28" s="78"/>
      <c r="FF28" s="78"/>
      <c r="FG28" s="78"/>
      <c r="FH28" s="10"/>
      <c r="FI28" s="10"/>
      <c r="FJ28" s="10"/>
      <c r="FK28" s="11"/>
    </row>
    <row r="29" spans="1:167" s="4" customFormat="1" ht="36.75" customHeight="1">
      <c r="A29" s="55" t="s">
        <v>292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  <c r="AO29" s="56"/>
      <c r="AP29" s="56"/>
      <c r="AQ29" s="56"/>
      <c r="AR29" s="56"/>
      <c r="AS29" s="56"/>
      <c r="AT29" s="57" t="s">
        <v>283</v>
      </c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2">
        <v>0</v>
      </c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>
        <v>68.99</v>
      </c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4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4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2">
        <f>CF29</f>
        <v>68.99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4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16"/>
      <c r="FI29" s="16"/>
      <c r="FJ29" s="16"/>
      <c r="FK29" s="5"/>
    </row>
    <row r="30" spans="1:167" s="4" customFormat="1" ht="53.25" customHeight="1">
      <c r="A30" s="55" t="s">
        <v>291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  <c r="AO30" s="56"/>
      <c r="AP30" s="56"/>
      <c r="AQ30" s="56"/>
      <c r="AR30" s="56"/>
      <c r="AS30" s="56"/>
      <c r="AT30" s="57" t="s">
        <v>284</v>
      </c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2">
        <v>0</v>
      </c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>
        <v>224.55</v>
      </c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4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4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2">
        <f>CF30</f>
        <v>224.55</v>
      </c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4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16"/>
      <c r="FI30" s="16"/>
      <c r="FJ30" s="16"/>
      <c r="FK30" s="5"/>
    </row>
    <row r="31" spans="1:167" s="4" customFormat="1" ht="55.5" customHeight="1">
      <c r="A31" s="81" t="s">
        <v>167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56"/>
      <c r="AO31" s="56"/>
      <c r="AP31" s="56"/>
      <c r="AQ31" s="56"/>
      <c r="AR31" s="56"/>
      <c r="AS31" s="56"/>
      <c r="AT31" s="56" t="s">
        <v>205</v>
      </c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79">
        <f>BJ32</f>
        <v>15100</v>
      </c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>
        <f>CF32+CF34</f>
        <v>61940.17</v>
      </c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54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4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2">
        <f t="shared" si="0"/>
        <v>61940.17</v>
      </c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4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16"/>
      <c r="FI31" s="16"/>
      <c r="FJ31" s="16"/>
      <c r="FK31" s="5"/>
    </row>
    <row r="32" spans="1:167" s="12" customFormat="1" ht="35.25" customHeight="1">
      <c r="A32" s="55" t="s">
        <v>189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  <c r="AO32" s="56"/>
      <c r="AP32" s="56"/>
      <c r="AQ32" s="56"/>
      <c r="AR32" s="56"/>
      <c r="AS32" s="56"/>
      <c r="AT32" s="57" t="s">
        <v>204</v>
      </c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2">
        <v>15100</v>
      </c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>
        <f>CF33</f>
        <v>8745.53</v>
      </c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2">
        <f t="shared" si="0"/>
        <v>8745.53</v>
      </c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8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1"/>
      <c r="FK32" s="11"/>
    </row>
    <row r="33" spans="1:167" s="12" customFormat="1" ht="37.5" customHeight="1">
      <c r="A33" s="55" t="s">
        <v>189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  <c r="AO33" s="56"/>
      <c r="AP33" s="56"/>
      <c r="AQ33" s="56"/>
      <c r="AR33" s="56"/>
      <c r="AS33" s="56"/>
      <c r="AT33" s="57" t="s">
        <v>264</v>
      </c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2">
        <v>0</v>
      </c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>
        <v>8745.53</v>
      </c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2">
        <f>CF33</f>
        <v>8745.53</v>
      </c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8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1"/>
      <c r="FK33" s="11"/>
    </row>
    <row r="34" spans="1:167" s="12" customFormat="1" ht="54" customHeight="1">
      <c r="A34" s="55" t="s">
        <v>290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  <c r="AO34" s="56"/>
      <c r="AP34" s="56"/>
      <c r="AQ34" s="56"/>
      <c r="AR34" s="56"/>
      <c r="AS34" s="56"/>
      <c r="AT34" s="57" t="s">
        <v>286</v>
      </c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2">
        <v>0</v>
      </c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>
        <f>CF35+CF36+CF37</f>
        <v>53194.64</v>
      </c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2">
        <f>CF34</f>
        <v>53194.64</v>
      </c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8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1"/>
      <c r="FK34" s="11"/>
    </row>
    <row r="35" spans="1:167" s="12" customFormat="1" ht="56.25" customHeight="1">
      <c r="A35" s="106" t="s">
        <v>290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8"/>
      <c r="AN35" s="56"/>
      <c r="AO35" s="56"/>
      <c r="AP35" s="56"/>
      <c r="AQ35" s="56"/>
      <c r="AR35" s="56"/>
      <c r="AS35" s="56"/>
      <c r="AT35" s="57" t="s">
        <v>285</v>
      </c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2">
        <v>0</v>
      </c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>
        <v>39747.36</v>
      </c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2">
        <f>CF35</f>
        <v>39747.36</v>
      </c>
      <c r="EF35" s="52"/>
      <c r="EG35" s="52"/>
      <c r="EH35" s="52"/>
      <c r="EI35" s="52"/>
      <c r="EJ35" s="52"/>
      <c r="EK35" s="52"/>
      <c r="EL35" s="52"/>
      <c r="EM35" s="52"/>
      <c r="EN35" s="52"/>
      <c r="EO35" s="52"/>
      <c r="EP35" s="52"/>
      <c r="EQ35" s="52"/>
      <c r="ER35" s="52"/>
      <c r="ES35" s="52"/>
      <c r="ET35" s="58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1"/>
      <c r="FK35" s="11"/>
    </row>
    <row r="36" spans="1:167" s="12" customFormat="1" ht="75" customHeight="1">
      <c r="A36" s="55" t="s">
        <v>294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6"/>
      <c r="AO36" s="56"/>
      <c r="AP36" s="56"/>
      <c r="AQ36" s="56"/>
      <c r="AR36" s="56"/>
      <c r="AS36" s="56"/>
      <c r="AT36" s="57" t="s">
        <v>287</v>
      </c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2">
        <v>0</v>
      </c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>
        <v>8774.61</v>
      </c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2">
        <f>CF36</f>
        <v>8774.61</v>
      </c>
      <c r="EF36" s="52"/>
      <c r="EG36" s="52"/>
      <c r="EH36" s="52"/>
      <c r="EI36" s="52"/>
      <c r="EJ36" s="52"/>
      <c r="EK36" s="52"/>
      <c r="EL36" s="52"/>
      <c r="EM36" s="52"/>
      <c r="EN36" s="52"/>
      <c r="EO36" s="52"/>
      <c r="EP36" s="52"/>
      <c r="EQ36" s="52"/>
      <c r="ER36" s="52"/>
      <c r="ES36" s="52"/>
      <c r="ET36" s="58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1"/>
      <c r="FK36" s="11"/>
    </row>
    <row r="37" spans="1:167" s="12" customFormat="1" ht="72" customHeight="1">
      <c r="A37" s="55" t="s">
        <v>293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6"/>
      <c r="AO37" s="56"/>
      <c r="AP37" s="56"/>
      <c r="AQ37" s="56"/>
      <c r="AR37" s="56"/>
      <c r="AS37" s="56"/>
      <c r="AT37" s="57" t="s">
        <v>288</v>
      </c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2">
        <v>0</v>
      </c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>
        <v>4672.67</v>
      </c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2">
        <f>CF37</f>
        <v>4672.67</v>
      </c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8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1"/>
      <c r="FK37" s="11"/>
    </row>
    <row r="38" spans="1:167" s="12" customFormat="1" ht="18.75" customHeight="1">
      <c r="A38" s="100" t="s">
        <v>174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56"/>
      <c r="AO38" s="56"/>
      <c r="AP38" s="56"/>
      <c r="AQ38" s="56"/>
      <c r="AR38" s="56"/>
      <c r="AS38" s="56"/>
      <c r="AT38" s="56" t="s">
        <v>206</v>
      </c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79">
        <f>BJ39</f>
        <v>38100</v>
      </c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>
        <f>CF39+CF40</f>
        <v>450</v>
      </c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9">
        <f t="shared" si="0"/>
        <v>450</v>
      </c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58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1"/>
      <c r="FK38" s="11"/>
    </row>
    <row r="39" spans="1:167" s="12" customFormat="1" ht="19.5" customHeight="1">
      <c r="A39" s="80" t="s">
        <v>174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56"/>
      <c r="AO39" s="56"/>
      <c r="AP39" s="56"/>
      <c r="AQ39" s="56"/>
      <c r="AR39" s="56"/>
      <c r="AS39" s="56"/>
      <c r="AT39" s="57" t="s">
        <v>207</v>
      </c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2">
        <v>38100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>
        <v>0</v>
      </c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9">
        <f t="shared" si="0"/>
        <v>0</v>
      </c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10"/>
      <c r="FI39" s="10"/>
      <c r="FJ39" s="10"/>
      <c r="FK39" s="11"/>
    </row>
    <row r="40" spans="1:167" s="12" customFormat="1" ht="17.25" customHeight="1">
      <c r="A40" s="80" t="s">
        <v>174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56"/>
      <c r="AO40" s="56"/>
      <c r="AP40" s="56"/>
      <c r="AQ40" s="56"/>
      <c r="AR40" s="56"/>
      <c r="AS40" s="56"/>
      <c r="AT40" s="57" t="s">
        <v>265</v>
      </c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2">
        <v>0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>
        <v>450</v>
      </c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9">
        <f>CF40</f>
        <v>450</v>
      </c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10"/>
      <c r="FI40" s="10"/>
      <c r="FJ40" s="10"/>
      <c r="FK40" s="11"/>
    </row>
    <row r="41" spans="1:167" s="4" customFormat="1" ht="16.5" customHeight="1">
      <c r="A41" s="97" t="s">
        <v>158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57"/>
      <c r="AO41" s="57"/>
      <c r="AP41" s="57"/>
      <c r="AQ41" s="57"/>
      <c r="AR41" s="57"/>
      <c r="AS41" s="57"/>
      <c r="AT41" s="56" t="s">
        <v>112</v>
      </c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147">
        <f>BJ42+BJ46</f>
        <v>1213600</v>
      </c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79">
        <f>CF42+CF46</f>
        <v>64685.85</v>
      </c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79">
        <f t="shared" si="0"/>
        <v>64685.85</v>
      </c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16"/>
      <c r="FI41" s="16"/>
      <c r="FJ41" s="16"/>
      <c r="FK41" s="5"/>
    </row>
    <row r="42" spans="1:167" s="4" customFormat="1" ht="18" customHeight="1">
      <c r="A42" s="97" t="s">
        <v>111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56"/>
      <c r="AO42" s="56"/>
      <c r="AP42" s="56"/>
      <c r="AQ42" s="56"/>
      <c r="AR42" s="56"/>
      <c r="AS42" s="56"/>
      <c r="AT42" s="56" t="s">
        <v>113</v>
      </c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79">
        <f>BJ43</f>
        <v>246900</v>
      </c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>
        <f>CF43</f>
        <v>1105.54</v>
      </c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79">
        <f t="shared" si="0"/>
        <v>1105.54</v>
      </c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16"/>
      <c r="FI42" s="16"/>
      <c r="FJ42" s="16"/>
      <c r="FK42" s="5"/>
    </row>
    <row r="43" spans="1:167" s="12" customFormat="1" ht="30.75" customHeight="1">
      <c r="A43" s="81" t="s">
        <v>185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56"/>
      <c r="AO43" s="56"/>
      <c r="AP43" s="56"/>
      <c r="AQ43" s="56"/>
      <c r="AR43" s="56"/>
      <c r="AS43" s="56"/>
      <c r="AT43" s="56" t="s">
        <v>92</v>
      </c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79">
        <v>246900</v>
      </c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>
        <f>CF44+CF45</f>
        <v>1105.54</v>
      </c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79">
        <f t="shared" si="0"/>
        <v>1105.54</v>
      </c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58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1"/>
      <c r="FK43" s="11"/>
    </row>
    <row r="44" spans="1:167" s="4" customFormat="1" ht="15" customHeight="1">
      <c r="A44" s="98" t="s">
        <v>111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57"/>
      <c r="AO44" s="57"/>
      <c r="AP44" s="57"/>
      <c r="AQ44" s="57"/>
      <c r="AR44" s="57"/>
      <c r="AS44" s="57"/>
      <c r="AT44" s="57" t="s">
        <v>93</v>
      </c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2">
        <v>0</v>
      </c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>
        <v>990.81</v>
      </c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2">
        <f t="shared" si="0"/>
        <v>990.81</v>
      </c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48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50"/>
      <c r="FK44" s="5"/>
    </row>
    <row r="45" spans="1:167" s="4" customFormat="1" ht="15" customHeight="1">
      <c r="A45" s="98" t="s">
        <v>111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57"/>
      <c r="AO45" s="57"/>
      <c r="AP45" s="57"/>
      <c r="AQ45" s="57"/>
      <c r="AR45" s="57"/>
      <c r="AS45" s="57"/>
      <c r="AT45" s="57" t="s">
        <v>244</v>
      </c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2">
        <v>0</v>
      </c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>
        <v>114.73</v>
      </c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2">
        <f>CF45</f>
        <v>114.73</v>
      </c>
      <c r="EF45" s="52"/>
      <c r="EG45" s="52"/>
      <c r="EH45" s="52"/>
      <c r="EI45" s="52"/>
      <c r="EJ45" s="52"/>
      <c r="EK45" s="52"/>
      <c r="EL45" s="52"/>
      <c r="EM45" s="52"/>
      <c r="EN45" s="52"/>
      <c r="EO45" s="52"/>
      <c r="EP45" s="52"/>
      <c r="EQ45" s="52"/>
      <c r="ER45" s="52"/>
      <c r="ES45" s="52"/>
      <c r="ET45" s="48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50"/>
      <c r="FK45" s="5"/>
    </row>
    <row r="46" spans="1:167" s="12" customFormat="1" ht="21.75" customHeight="1">
      <c r="A46" s="97" t="s">
        <v>94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56"/>
      <c r="AO46" s="56"/>
      <c r="AP46" s="56"/>
      <c r="AQ46" s="56"/>
      <c r="AR46" s="56"/>
      <c r="AS46" s="56"/>
      <c r="AT46" s="56" t="s">
        <v>149</v>
      </c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79">
        <f>BJ48+BJ53</f>
        <v>966700</v>
      </c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>
        <f>CF48+CF52</f>
        <v>63580.31</v>
      </c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9">
        <f t="shared" si="0"/>
        <v>63580.31</v>
      </c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58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59"/>
      <c r="FF46" s="59"/>
      <c r="FG46" s="59"/>
      <c r="FH46" s="59"/>
      <c r="FI46" s="59"/>
      <c r="FJ46" s="51"/>
      <c r="FK46" s="11"/>
    </row>
    <row r="47" spans="1:167" s="12" customFormat="1" ht="18" customHeight="1">
      <c r="A47" s="97" t="s">
        <v>176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56"/>
      <c r="AO47" s="56"/>
      <c r="AP47" s="56"/>
      <c r="AQ47" s="56"/>
      <c r="AR47" s="56"/>
      <c r="AS47" s="56"/>
      <c r="AT47" s="56" t="s">
        <v>114</v>
      </c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79">
        <f>BJ48</f>
        <v>795000</v>
      </c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>
        <f>CF48</f>
        <v>3019.9900000000002</v>
      </c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9">
        <f t="shared" si="0"/>
        <v>3019.9900000000002</v>
      </c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10"/>
      <c r="FI47" s="10"/>
      <c r="FJ47" s="10"/>
      <c r="FK47" s="11"/>
    </row>
    <row r="48" spans="1:167" s="12" customFormat="1" ht="19.5" customHeight="1">
      <c r="A48" s="97" t="s">
        <v>177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56"/>
      <c r="AO48" s="56"/>
      <c r="AP48" s="56"/>
      <c r="AQ48" s="56"/>
      <c r="AR48" s="56"/>
      <c r="AS48" s="56"/>
      <c r="AT48" s="56" t="s">
        <v>95</v>
      </c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79">
        <v>795000</v>
      </c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>
        <f>CF49+CF50+CF51</f>
        <v>3019.9900000000002</v>
      </c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9">
        <f aca="true" t="shared" si="1" ref="EE48:EE55">CF48</f>
        <v>3019.9900000000002</v>
      </c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58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59"/>
      <c r="FF48" s="59"/>
      <c r="FG48" s="59"/>
      <c r="FH48" s="59"/>
      <c r="FI48" s="59"/>
      <c r="FJ48" s="51"/>
      <c r="FK48" s="11"/>
    </row>
    <row r="49" spans="1:167" s="4" customFormat="1" ht="15" customHeight="1">
      <c r="A49" s="98" t="s">
        <v>177</v>
      </c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57"/>
      <c r="AO49" s="57"/>
      <c r="AP49" s="57"/>
      <c r="AQ49" s="57"/>
      <c r="AR49" s="57"/>
      <c r="AS49" s="57"/>
      <c r="AT49" s="57" t="s">
        <v>96</v>
      </c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2">
        <v>0</v>
      </c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>
        <v>2596.09</v>
      </c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2">
        <f t="shared" si="1"/>
        <v>2596.09</v>
      </c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48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50"/>
      <c r="FK49" s="5"/>
    </row>
    <row r="50" spans="1:167" s="4" customFormat="1" ht="15" customHeight="1">
      <c r="A50" s="91" t="s">
        <v>177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3"/>
      <c r="AN50" s="94"/>
      <c r="AO50" s="95"/>
      <c r="AP50" s="95"/>
      <c r="AQ50" s="95"/>
      <c r="AR50" s="95"/>
      <c r="AS50" s="96"/>
      <c r="AT50" s="94" t="s">
        <v>97</v>
      </c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5"/>
      <c r="BH50" s="95"/>
      <c r="BI50" s="96"/>
      <c r="BJ50" s="72">
        <v>0</v>
      </c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4"/>
      <c r="CF50" s="72">
        <v>423.9</v>
      </c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4"/>
      <c r="CW50" s="48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50"/>
      <c r="DN50" s="48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50"/>
      <c r="EE50" s="72">
        <f t="shared" si="1"/>
        <v>423.9</v>
      </c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4"/>
      <c r="ET50" s="48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50"/>
      <c r="FK50" s="5"/>
    </row>
    <row r="51" spans="1:167" s="4" customFormat="1" ht="15" customHeight="1">
      <c r="A51" s="91" t="s">
        <v>177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3"/>
      <c r="AN51" s="94"/>
      <c r="AO51" s="95"/>
      <c r="AP51" s="95"/>
      <c r="AQ51" s="95"/>
      <c r="AR51" s="95"/>
      <c r="AS51" s="96"/>
      <c r="AT51" s="94" t="s">
        <v>245</v>
      </c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6"/>
      <c r="BJ51" s="72">
        <v>0</v>
      </c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4"/>
      <c r="CF51" s="72">
        <v>0</v>
      </c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4"/>
      <c r="CW51" s="48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50"/>
      <c r="DN51" s="48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50"/>
      <c r="EE51" s="72">
        <f>CF51</f>
        <v>0</v>
      </c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4"/>
      <c r="ET51" s="48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50"/>
      <c r="FK51" s="5"/>
    </row>
    <row r="52" spans="1:167" s="4" customFormat="1" ht="18" customHeight="1">
      <c r="A52" s="97" t="s">
        <v>178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57"/>
      <c r="AO52" s="57"/>
      <c r="AP52" s="57"/>
      <c r="AQ52" s="57"/>
      <c r="AR52" s="57"/>
      <c r="AS52" s="57"/>
      <c r="AT52" s="56" t="s">
        <v>115</v>
      </c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79">
        <f>BJ53</f>
        <v>171700</v>
      </c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>
        <f>CF53</f>
        <v>60560.32</v>
      </c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79">
        <f t="shared" si="1"/>
        <v>60560.32</v>
      </c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16"/>
      <c r="FI52" s="16"/>
      <c r="FJ52" s="16"/>
      <c r="FK52" s="5"/>
    </row>
    <row r="53" spans="1:167" s="12" customFormat="1" ht="19.5" customHeight="1">
      <c r="A53" s="97" t="s">
        <v>178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56"/>
      <c r="AO53" s="56"/>
      <c r="AP53" s="56"/>
      <c r="AQ53" s="56"/>
      <c r="AR53" s="56"/>
      <c r="AS53" s="56"/>
      <c r="AT53" s="56" t="s">
        <v>98</v>
      </c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79">
        <v>171700</v>
      </c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>
        <f>CF54</f>
        <v>60560.32</v>
      </c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9">
        <f t="shared" si="1"/>
        <v>60560.32</v>
      </c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58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1"/>
      <c r="FK53" s="11"/>
    </row>
    <row r="54" spans="1:167" s="4" customFormat="1" ht="15" customHeight="1">
      <c r="A54" s="98" t="s">
        <v>178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57"/>
      <c r="AO54" s="57"/>
      <c r="AP54" s="57"/>
      <c r="AQ54" s="57"/>
      <c r="AR54" s="57"/>
      <c r="AS54" s="57"/>
      <c r="AT54" s="57" t="s">
        <v>99</v>
      </c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2">
        <v>0</v>
      </c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>
        <v>60560.32</v>
      </c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2">
        <f t="shared" si="1"/>
        <v>60560.32</v>
      </c>
      <c r="EF54" s="52"/>
      <c r="EG54" s="52"/>
      <c r="EH54" s="52"/>
      <c r="EI54" s="52"/>
      <c r="EJ54" s="52"/>
      <c r="EK54" s="52"/>
      <c r="EL54" s="52"/>
      <c r="EM54" s="52"/>
      <c r="EN54" s="52"/>
      <c r="EO54" s="52"/>
      <c r="EP54" s="52"/>
      <c r="EQ54" s="52"/>
      <c r="ER54" s="52"/>
      <c r="ES54" s="52"/>
      <c r="ET54" s="48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50"/>
      <c r="FK54" s="5"/>
    </row>
    <row r="55" spans="1:167" s="12" customFormat="1" ht="19.5" customHeight="1">
      <c r="A55" s="97" t="s">
        <v>159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56"/>
      <c r="AO55" s="56"/>
      <c r="AP55" s="56"/>
      <c r="AQ55" s="56"/>
      <c r="AR55" s="56"/>
      <c r="AS55" s="56"/>
      <c r="AT55" s="56" t="s">
        <v>100</v>
      </c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79">
        <f>BJ56</f>
        <v>7000</v>
      </c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>
        <f>CF56</f>
        <v>8250</v>
      </c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9">
        <f t="shared" si="1"/>
        <v>8250</v>
      </c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58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1"/>
      <c r="FK55" s="11"/>
    </row>
    <row r="56" spans="1:167" s="12" customFormat="1" ht="57.75" customHeight="1">
      <c r="A56" s="55" t="s">
        <v>179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7"/>
      <c r="AO56" s="57"/>
      <c r="AP56" s="57"/>
      <c r="AQ56" s="57"/>
      <c r="AR56" s="57"/>
      <c r="AS56" s="57"/>
      <c r="AT56" s="57" t="s">
        <v>116</v>
      </c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2">
        <f>BJ57</f>
        <v>7000</v>
      </c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>
        <f>CF57</f>
        <v>8250</v>
      </c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52">
        <f>CF56</f>
        <v>8250</v>
      </c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8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59"/>
      <c r="FF56" s="59"/>
      <c r="FG56" s="59"/>
      <c r="FH56" s="51"/>
      <c r="FI56" s="10"/>
      <c r="FJ56" s="10"/>
      <c r="FK56" s="11"/>
    </row>
    <row r="57" spans="1:167" s="12" customFormat="1" ht="93.75" customHeight="1">
      <c r="A57" s="80" t="s">
        <v>180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57"/>
      <c r="AO57" s="57"/>
      <c r="AP57" s="57"/>
      <c r="AQ57" s="57"/>
      <c r="AR57" s="57"/>
      <c r="AS57" s="57"/>
      <c r="AT57" s="57" t="s">
        <v>197</v>
      </c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2">
        <v>7000</v>
      </c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>
        <f>CF58</f>
        <v>8250</v>
      </c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52">
        <f>CF57</f>
        <v>8250</v>
      </c>
      <c r="EF57" s="52"/>
      <c r="EG57" s="52"/>
      <c r="EH57" s="52"/>
      <c r="EI57" s="52"/>
      <c r="EJ57" s="52"/>
      <c r="EK57" s="52"/>
      <c r="EL57" s="52"/>
      <c r="EM57" s="52"/>
      <c r="EN57" s="52"/>
      <c r="EO57" s="52"/>
      <c r="EP57" s="52"/>
      <c r="EQ57" s="52"/>
      <c r="ER57" s="52"/>
      <c r="ES57" s="52"/>
      <c r="ET57" s="58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59"/>
      <c r="FF57" s="59"/>
      <c r="FG57" s="59"/>
      <c r="FH57" s="51"/>
      <c r="FI57" s="10"/>
      <c r="FJ57" s="10"/>
      <c r="FK57" s="11"/>
    </row>
    <row r="58" spans="1:167" s="12" customFormat="1" ht="90.75" customHeight="1">
      <c r="A58" s="80" t="s">
        <v>180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57"/>
      <c r="AO58" s="57"/>
      <c r="AP58" s="57"/>
      <c r="AQ58" s="57"/>
      <c r="AR58" s="57"/>
      <c r="AS58" s="57"/>
      <c r="AT58" s="57" t="s">
        <v>105</v>
      </c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2">
        <v>0</v>
      </c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>
        <v>8250</v>
      </c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52">
        <f>CF58</f>
        <v>8250</v>
      </c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8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59"/>
      <c r="FF58" s="59"/>
      <c r="FG58" s="59"/>
      <c r="FH58" s="51"/>
      <c r="FI58" s="10"/>
      <c r="FJ58" s="10"/>
      <c r="FK58" s="11"/>
    </row>
    <row r="59" spans="1:167" s="4" customFormat="1" ht="55.5" customHeight="1">
      <c r="A59" s="100" t="s">
        <v>266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57"/>
      <c r="AO59" s="57"/>
      <c r="AP59" s="57"/>
      <c r="AQ59" s="57"/>
      <c r="AR59" s="57"/>
      <c r="AS59" s="57"/>
      <c r="AT59" s="56" t="s">
        <v>267</v>
      </c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79">
        <v>0</v>
      </c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>
        <f>CF60</f>
        <v>1.2900000000000205</v>
      </c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79">
        <f aca="true" t="shared" si="2" ref="EE59:EE64">CF59</f>
        <v>1.2900000000000205</v>
      </c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16"/>
      <c r="FI59" s="16"/>
      <c r="FJ59" s="16"/>
      <c r="FK59" s="5"/>
    </row>
    <row r="60" spans="1:167" s="12" customFormat="1" ht="20.25" customHeight="1">
      <c r="A60" s="97" t="s">
        <v>268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56"/>
      <c r="AO60" s="56"/>
      <c r="AP60" s="56"/>
      <c r="AQ60" s="56"/>
      <c r="AR60" s="56"/>
      <c r="AS60" s="56"/>
      <c r="AT60" s="56" t="s">
        <v>269</v>
      </c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79">
        <v>0</v>
      </c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>
        <f>CF62</f>
        <v>1.2900000000000205</v>
      </c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9">
        <f t="shared" si="2"/>
        <v>1.2900000000000205</v>
      </c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58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59"/>
      <c r="FF60" s="59"/>
      <c r="FG60" s="59"/>
      <c r="FH60" s="59"/>
      <c r="FI60" s="59"/>
      <c r="FJ60" s="51"/>
      <c r="FK60" s="11"/>
    </row>
    <row r="61" spans="1:167" s="12" customFormat="1" ht="36" customHeight="1">
      <c r="A61" s="81" t="s">
        <v>270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56"/>
      <c r="AO61" s="56"/>
      <c r="AP61" s="56"/>
      <c r="AQ61" s="56"/>
      <c r="AR61" s="56"/>
      <c r="AS61" s="56"/>
      <c r="AT61" s="56" t="s">
        <v>271</v>
      </c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79">
        <v>0</v>
      </c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>
        <f>CF62</f>
        <v>1.2900000000000205</v>
      </c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9">
        <f>CF61</f>
        <v>1.2900000000000205</v>
      </c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10"/>
      <c r="FI61" s="10"/>
      <c r="FJ61" s="10"/>
      <c r="FK61" s="11"/>
    </row>
    <row r="62" spans="1:167" s="12" customFormat="1" ht="18.75" customHeight="1">
      <c r="A62" s="97" t="s">
        <v>272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56"/>
      <c r="AO62" s="56"/>
      <c r="AP62" s="56"/>
      <c r="AQ62" s="56"/>
      <c r="AR62" s="56"/>
      <c r="AS62" s="56"/>
      <c r="AT62" s="56" t="s">
        <v>273</v>
      </c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79">
        <v>0</v>
      </c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>
        <f>CF63+CF64+CF65</f>
        <v>1.2900000000000205</v>
      </c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9">
        <f t="shared" si="2"/>
        <v>1.2900000000000205</v>
      </c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10"/>
      <c r="FI62" s="10"/>
      <c r="FJ62" s="10"/>
      <c r="FK62" s="11"/>
    </row>
    <row r="63" spans="1:167" s="4" customFormat="1" ht="19.5" customHeight="1">
      <c r="A63" s="98" t="s">
        <v>272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57"/>
      <c r="AO63" s="57"/>
      <c r="AP63" s="57"/>
      <c r="AQ63" s="57"/>
      <c r="AR63" s="57"/>
      <c r="AS63" s="57"/>
      <c r="AT63" s="57" t="s">
        <v>274</v>
      </c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2">
        <v>0</v>
      </c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>
        <v>75</v>
      </c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2">
        <f t="shared" si="2"/>
        <v>75</v>
      </c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48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50"/>
      <c r="FK63" s="5"/>
    </row>
    <row r="64" spans="1:167" s="4" customFormat="1" ht="21" customHeight="1">
      <c r="A64" s="98" t="s">
        <v>272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57"/>
      <c r="AO64" s="57"/>
      <c r="AP64" s="57"/>
      <c r="AQ64" s="57"/>
      <c r="AR64" s="57"/>
      <c r="AS64" s="57"/>
      <c r="AT64" s="57" t="s">
        <v>275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2">
        <v>0</v>
      </c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>
        <v>76.29</v>
      </c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2">
        <f t="shared" si="2"/>
        <v>76.29</v>
      </c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48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50"/>
      <c r="FK64" s="5"/>
    </row>
    <row r="65" spans="1:167" s="4" customFormat="1" ht="21" customHeight="1">
      <c r="A65" s="98" t="s">
        <v>272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57"/>
      <c r="AO65" s="57"/>
      <c r="AP65" s="57"/>
      <c r="AQ65" s="57"/>
      <c r="AR65" s="57"/>
      <c r="AS65" s="57"/>
      <c r="AT65" s="57" t="s">
        <v>276</v>
      </c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2">
        <v>0</v>
      </c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>
        <v>-150</v>
      </c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2">
        <f>CF65</f>
        <v>-150</v>
      </c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48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50"/>
      <c r="FK65" s="5"/>
    </row>
    <row r="66" spans="1:167" s="4" customFormat="1" ht="63" customHeight="1">
      <c r="A66" s="100" t="s">
        <v>160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57"/>
      <c r="AO66" s="57"/>
      <c r="AP66" s="57"/>
      <c r="AQ66" s="57"/>
      <c r="AR66" s="57"/>
      <c r="AS66" s="57"/>
      <c r="AT66" s="56" t="s">
        <v>117</v>
      </c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79">
        <f>BJ67+BJ70</f>
        <v>61400</v>
      </c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>
        <f>CF67</f>
        <v>13485.92</v>
      </c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79">
        <f aca="true" t="shared" si="3" ref="EE66:EE72">CF66</f>
        <v>13485.92</v>
      </c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48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50"/>
      <c r="FI66" s="16"/>
      <c r="FJ66" s="16"/>
      <c r="FK66" s="5"/>
    </row>
    <row r="67" spans="1:167" s="12" customFormat="1" ht="20.25" customHeight="1">
      <c r="A67" s="100" t="s">
        <v>181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56"/>
      <c r="AO67" s="56"/>
      <c r="AP67" s="56"/>
      <c r="AQ67" s="56"/>
      <c r="AR67" s="56"/>
      <c r="AS67" s="56"/>
      <c r="AT67" s="56" t="s">
        <v>118</v>
      </c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79">
        <f>BJ68</f>
        <v>59400</v>
      </c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>
        <f>CF68</f>
        <v>13485.92</v>
      </c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9">
        <f t="shared" si="3"/>
        <v>13485.92</v>
      </c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58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59"/>
      <c r="FF67" s="59"/>
      <c r="FG67" s="59"/>
      <c r="FH67" s="59"/>
      <c r="FI67" s="59"/>
      <c r="FJ67" s="51"/>
      <c r="FK67" s="11"/>
    </row>
    <row r="68" spans="1:167" s="12" customFormat="1" ht="19.5" customHeight="1">
      <c r="A68" s="100" t="s">
        <v>119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  <c r="AJ68" s="100"/>
      <c r="AK68" s="100"/>
      <c r="AL68" s="100"/>
      <c r="AM68" s="100"/>
      <c r="AN68" s="56"/>
      <c r="AO68" s="56"/>
      <c r="AP68" s="56"/>
      <c r="AQ68" s="56"/>
      <c r="AR68" s="56"/>
      <c r="AS68" s="56"/>
      <c r="AT68" s="56" t="s">
        <v>120</v>
      </c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79">
        <f>BJ69</f>
        <v>59400</v>
      </c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>
        <f>CF69</f>
        <v>13485.92</v>
      </c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9">
        <f t="shared" si="3"/>
        <v>13485.92</v>
      </c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58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59"/>
      <c r="FF68" s="59"/>
      <c r="FG68" s="59"/>
      <c r="FH68" s="59"/>
      <c r="FI68" s="59"/>
      <c r="FJ68" s="51"/>
      <c r="FK68" s="11"/>
    </row>
    <row r="69" spans="1:167" s="4" customFormat="1" ht="17.25" customHeight="1">
      <c r="A69" s="98" t="s">
        <v>119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57"/>
      <c r="AO69" s="57"/>
      <c r="AP69" s="57"/>
      <c r="AQ69" s="57"/>
      <c r="AR69" s="57"/>
      <c r="AS69" s="57"/>
      <c r="AT69" s="57" t="s">
        <v>289</v>
      </c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2">
        <v>59400</v>
      </c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>
        <v>13485.92</v>
      </c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2">
        <f t="shared" si="3"/>
        <v>13485.92</v>
      </c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48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50"/>
      <c r="FK69" s="5"/>
    </row>
    <row r="70" spans="1:167" s="4" customFormat="1" ht="38.25" customHeight="1">
      <c r="A70" s="100" t="s">
        <v>128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56"/>
      <c r="AO70" s="56"/>
      <c r="AP70" s="56"/>
      <c r="AQ70" s="56"/>
      <c r="AR70" s="56"/>
      <c r="AS70" s="56"/>
      <c r="AT70" s="56" t="s">
        <v>129</v>
      </c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79">
        <f>BJ71</f>
        <v>2000</v>
      </c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>
        <f>CF71</f>
        <v>0</v>
      </c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2">
        <f t="shared" si="3"/>
        <v>0</v>
      </c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16"/>
      <c r="FI70" s="16"/>
      <c r="FJ70" s="16"/>
      <c r="FK70" s="5"/>
    </row>
    <row r="71" spans="1:167" s="4" customFormat="1" ht="56.25" customHeight="1">
      <c r="A71" s="80" t="s">
        <v>130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57"/>
      <c r="AO71" s="57"/>
      <c r="AP71" s="57"/>
      <c r="AQ71" s="57"/>
      <c r="AR71" s="57"/>
      <c r="AS71" s="57"/>
      <c r="AT71" s="57" t="s">
        <v>131</v>
      </c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2">
        <f>BJ72</f>
        <v>2000</v>
      </c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>
        <f>CF72</f>
        <v>0</v>
      </c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2">
        <f t="shared" si="3"/>
        <v>0</v>
      </c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16"/>
      <c r="FI71" s="16"/>
      <c r="FJ71" s="16"/>
      <c r="FK71" s="5"/>
    </row>
    <row r="72" spans="1:167" s="4" customFormat="1" ht="55.5" customHeight="1">
      <c r="A72" s="80" t="s">
        <v>132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57"/>
      <c r="AO72" s="57"/>
      <c r="AP72" s="57"/>
      <c r="AQ72" s="57"/>
      <c r="AR72" s="57"/>
      <c r="AS72" s="57"/>
      <c r="AT72" s="57" t="s">
        <v>123</v>
      </c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2">
        <v>2000</v>
      </c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>
        <v>0</v>
      </c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2">
        <f t="shared" si="3"/>
        <v>0</v>
      </c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16"/>
      <c r="FI72" s="16"/>
      <c r="FJ72" s="16"/>
      <c r="FK72" s="5"/>
    </row>
    <row r="73" spans="1:167" s="4" customFormat="1" ht="42.75" customHeight="1">
      <c r="A73" s="81" t="s">
        <v>161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56"/>
      <c r="AO73" s="56"/>
      <c r="AP73" s="56"/>
      <c r="AQ73" s="56"/>
      <c r="AR73" s="56"/>
      <c r="AS73" s="56"/>
      <c r="AT73" s="56" t="s">
        <v>122</v>
      </c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79">
        <f>BJ74</f>
        <v>2000</v>
      </c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>
        <f>CF74</f>
        <v>191625</v>
      </c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9">
        <f aca="true" t="shared" si="4" ref="EE73:EE81">CF73</f>
        <v>191625</v>
      </c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58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59"/>
      <c r="FF73" s="59"/>
      <c r="FG73" s="59"/>
      <c r="FH73" s="59"/>
      <c r="FI73" s="59"/>
      <c r="FJ73" s="51"/>
      <c r="FK73" s="5"/>
    </row>
    <row r="74" spans="1:167" s="12" customFormat="1" ht="39.75" customHeight="1">
      <c r="A74" s="55" t="s">
        <v>142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7"/>
      <c r="AO74" s="57"/>
      <c r="AP74" s="57"/>
      <c r="AQ74" s="57"/>
      <c r="AR74" s="57"/>
      <c r="AS74" s="57"/>
      <c r="AT74" s="57" t="s">
        <v>107</v>
      </c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2">
        <f>BJ75</f>
        <v>2000</v>
      </c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>
        <f>CF75</f>
        <v>191625</v>
      </c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2">
        <f t="shared" si="4"/>
        <v>191625</v>
      </c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8"/>
      <c r="EU74" s="59"/>
      <c r="EV74" s="59"/>
      <c r="EW74" s="59"/>
      <c r="EX74" s="59"/>
      <c r="EY74" s="59"/>
      <c r="EZ74" s="59"/>
      <c r="FA74" s="59"/>
      <c r="FB74" s="59"/>
      <c r="FC74" s="59"/>
      <c r="FD74" s="59"/>
      <c r="FE74" s="59"/>
      <c r="FF74" s="59"/>
      <c r="FG74" s="59"/>
      <c r="FH74" s="59"/>
      <c r="FI74" s="59"/>
      <c r="FJ74" s="51"/>
      <c r="FK74" s="11"/>
    </row>
    <row r="75" spans="1:167" s="12" customFormat="1" ht="39" customHeight="1">
      <c r="A75" s="55" t="s">
        <v>143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7"/>
      <c r="AO75" s="57"/>
      <c r="AP75" s="57"/>
      <c r="AQ75" s="57"/>
      <c r="AR75" s="57"/>
      <c r="AS75" s="57"/>
      <c r="AT75" s="57" t="s">
        <v>121</v>
      </c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2">
        <f>BJ76</f>
        <v>2000</v>
      </c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>
        <f>CF76</f>
        <v>191625</v>
      </c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2">
        <f t="shared" si="4"/>
        <v>191625</v>
      </c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8"/>
      <c r="EU75" s="59"/>
      <c r="EV75" s="59"/>
      <c r="EW75" s="59"/>
      <c r="EX75" s="59"/>
      <c r="EY75" s="59"/>
      <c r="EZ75" s="59"/>
      <c r="FA75" s="59"/>
      <c r="FB75" s="59"/>
      <c r="FC75" s="59"/>
      <c r="FD75" s="59"/>
      <c r="FE75" s="59"/>
      <c r="FF75" s="59"/>
      <c r="FG75" s="59"/>
      <c r="FH75" s="59"/>
      <c r="FI75" s="59"/>
      <c r="FJ75" s="51"/>
      <c r="FK75" s="11"/>
    </row>
    <row r="76" spans="1:167" s="4" customFormat="1" ht="52.5" customHeight="1">
      <c r="A76" s="55" t="s">
        <v>144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7"/>
      <c r="AO76" s="57"/>
      <c r="AP76" s="57"/>
      <c r="AQ76" s="57"/>
      <c r="AR76" s="57"/>
      <c r="AS76" s="57"/>
      <c r="AT76" s="57" t="s">
        <v>208</v>
      </c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2">
        <v>2000</v>
      </c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>
        <v>191625</v>
      </c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2">
        <f t="shared" si="4"/>
        <v>191625</v>
      </c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48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50"/>
      <c r="FK76" s="5"/>
    </row>
    <row r="77" spans="1:167" s="12" customFormat="1" ht="20.25" customHeight="1">
      <c r="A77" s="81" t="s">
        <v>162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56"/>
      <c r="AO77" s="56"/>
      <c r="AP77" s="56"/>
      <c r="AQ77" s="56"/>
      <c r="AR77" s="56"/>
      <c r="AS77" s="56"/>
      <c r="AT77" s="56" t="s">
        <v>133</v>
      </c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79">
        <f>BJ78</f>
        <v>2836500</v>
      </c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>
        <f>CF78</f>
        <v>848400</v>
      </c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9">
        <f t="shared" si="4"/>
        <v>848400</v>
      </c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58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59"/>
      <c r="FF77" s="59"/>
      <c r="FG77" s="59"/>
      <c r="FH77" s="59"/>
      <c r="FI77" s="59"/>
      <c r="FJ77" s="51"/>
      <c r="FK77" s="11"/>
    </row>
    <row r="78" spans="1:256" s="12" customFormat="1" ht="60" customHeight="1">
      <c r="A78" s="81" t="s">
        <v>182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56"/>
      <c r="AO78" s="56"/>
      <c r="AP78" s="56"/>
      <c r="AQ78" s="56"/>
      <c r="AR78" s="56"/>
      <c r="AS78" s="56"/>
      <c r="AT78" s="56" t="s">
        <v>101</v>
      </c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79">
        <f>BJ79+BJ82+BJ87</f>
        <v>2836500</v>
      </c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>
        <f>CF79+CF82+CF87</f>
        <v>848400</v>
      </c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9">
        <f t="shared" si="4"/>
        <v>848400</v>
      </c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58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59"/>
      <c r="FF78" s="59"/>
      <c r="FG78" s="59"/>
      <c r="FH78" s="59"/>
      <c r="FI78" s="59"/>
      <c r="FJ78" s="5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12" customFormat="1" ht="36" customHeight="1">
      <c r="A79" s="81" t="s">
        <v>134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56"/>
      <c r="AO79" s="56"/>
      <c r="AP79" s="56"/>
      <c r="AQ79" s="56"/>
      <c r="AR79" s="56"/>
      <c r="AS79" s="56"/>
      <c r="AT79" s="56" t="s">
        <v>135</v>
      </c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79">
        <f>BJ81</f>
        <v>2357000</v>
      </c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>
        <f>CF81</f>
        <v>708900</v>
      </c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9">
        <f t="shared" si="4"/>
        <v>708900</v>
      </c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58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59"/>
      <c r="FF79" s="59"/>
      <c r="FG79" s="59"/>
      <c r="FH79" s="59"/>
      <c r="FI79" s="59"/>
      <c r="FJ79" s="5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4" customFormat="1" ht="20.25" customHeight="1">
      <c r="A80" s="55" t="s">
        <v>137</v>
      </c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7"/>
      <c r="AO80" s="57"/>
      <c r="AP80" s="57"/>
      <c r="AQ80" s="57"/>
      <c r="AR80" s="57"/>
      <c r="AS80" s="57"/>
      <c r="AT80" s="57" t="s">
        <v>136</v>
      </c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2">
        <f>BJ81</f>
        <v>2357000</v>
      </c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>
        <f>CF81</f>
        <v>708900</v>
      </c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4" t="s">
        <v>125</v>
      </c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2">
        <f t="shared" si="4"/>
        <v>708900</v>
      </c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48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50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4" customFormat="1" ht="35.25" customHeight="1">
      <c r="A81" s="55" t="s">
        <v>138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7"/>
      <c r="AO81" s="57"/>
      <c r="AP81" s="57"/>
      <c r="AQ81" s="57"/>
      <c r="AR81" s="57"/>
      <c r="AS81" s="57"/>
      <c r="AT81" s="57" t="s">
        <v>102</v>
      </c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2">
        <v>2357000</v>
      </c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>
        <v>708900</v>
      </c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2">
        <f t="shared" si="4"/>
        <v>708900</v>
      </c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48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50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12" customFormat="1" ht="35.25" customHeight="1">
      <c r="A82" s="81" t="s">
        <v>169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56"/>
      <c r="AO82" s="56"/>
      <c r="AP82" s="56"/>
      <c r="AQ82" s="56"/>
      <c r="AR82" s="56"/>
      <c r="AS82" s="56"/>
      <c r="AT82" s="56" t="s">
        <v>139</v>
      </c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79">
        <f>BJ83+BJ85</f>
        <v>140900</v>
      </c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>
        <f>CF83+CF85</f>
        <v>139500</v>
      </c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9">
        <f aca="true" t="shared" si="5" ref="EE82:EE88">CF82</f>
        <v>139500</v>
      </c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58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59"/>
      <c r="FF82" s="59"/>
      <c r="FG82" s="59"/>
      <c r="FH82" s="59"/>
      <c r="FI82" s="59"/>
      <c r="FJ82" s="5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12" customFormat="1" ht="36.75" customHeight="1">
      <c r="A83" s="81" t="s">
        <v>183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56"/>
      <c r="AO83" s="56"/>
      <c r="AP83" s="56"/>
      <c r="AQ83" s="56"/>
      <c r="AR83" s="56"/>
      <c r="AS83" s="56"/>
      <c r="AT83" s="56" t="s">
        <v>168</v>
      </c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79">
        <f>BJ84</f>
        <v>140700</v>
      </c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>
        <f>CF84</f>
        <v>139300</v>
      </c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9">
        <f t="shared" si="5"/>
        <v>139300</v>
      </c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58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17" customFormat="1" ht="37.5" customHeight="1">
      <c r="A84" s="55" t="s">
        <v>183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7"/>
      <c r="AO84" s="57"/>
      <c r="AP84" s="57"/>
      <c r="AQ84" s="57"/>
      <c r="AR84" s="57"/>
      <c r="AS84" s="57"/>
      <c r="AT84" s="57" t="s">
        <v>103</v>
      </c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2">
        <v>140700</v>
      </c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>
        <v>139300</v>
      </c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2">
        <f t="shared" si="5"/>
        <v>139300</v>
      </c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48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50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166" s="11" customFormat="1" ht="57" customHeight="1">
      <c r="A85" s="81" t="s">
        <v>188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  <c r="AC85" s="81"/>
      <c r="AD85" s="81"/>
      <c r="AE85" s="81"/>
      <c r="AF85" s="81"/>
      <c r="AG85" s="81"/>
      <c r="AH85" s="81"/>
      <c r="AI85" s="81"/>
      <c r="AJ85" s="81"/>
      <c r="AK85" s="81"/>
      <c r="AL85" s="81"/>
      <c r="AM85" s="81"/>
      <c r="AN85" s="56"/>
      <c r="AO85" s="56"/>
      <c r="AP85" s="56"/>
      <c r="AQ85" s="56"/>
      <c r="AR85" s="56"/>
      <c r="AS85" s="56"/>
      <c r="AT85" s="56" t="s">
        <v>187</v>
      </c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79">
        <f>BJ86</f>
        <v>200</v>
      </c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>
        <f>CF86</f>
        <v>200</v>
      </c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9">
        <f>CF85</f>
        <v>200</v>
      </c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10"/>
      <c r="FI85" s="10"/>
      <c r="FJ85" s="10"/>
    </row>
    <row r="86" spans="1:166" s="5" customFormat="1" ht="36" customHeight="1">
      <c r="A86" s="55" t="s">
        <v>188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7"/>
      <c r="AO86" s="57"/>
      <c r="AP86" s="57"/>
      <c r="AQ86" s="57"/>
      <c r="AR86" s="57"/>
      <c r="AS86" s="57"/>
      <c r="AT86" s="57" t="s">
        <v>186</v>
      </c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2">
        <v>200</v>
      </c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>
        <v>200</v>
      </c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2">
        <f>CF86</f>
        <v>200</v>
      </c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16"/>
      <c r="FI86" s="16"/>
      <c r="FJ86" s="16"/>
    </row>
    <row r="87" spans="1:167" s="12" customFormat="1" ht="38.25" customHeight="1">
      <c r="A87" s="81" t="s">
        <v>184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56"/>
      <c r="AO87" s="56"/>
      <c r="AP87" s="56"/>
      <c r="AQ87" s="56"/>
      <c r="AR87" s="56"/>
      <c r="AS87" s="56"/>
      <c r="AT87" s="56" t="s">
        <v>141</v>
      </c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79">
        <f>BJ88</f>
        <v>338600</v>
      </c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>
        <f>CF88</f>
        <v>0</v>
      </c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9">
        <f t="shared" si="5"/>
        <v>0</v>
      </c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58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59"/>
      <c r="FF87" s="59"/>
      <c r="FG87" s="59"/>
      <c r="FH87" s="59"/>
      <c r="FI87" s="59"/>
      <c r="FJ87" s="51"/>
      <c r="FK87" s="11"/>
    </row>
    <row r="88" spans="1:167" s="4" customFormat="1" ht="38.25" customHeight="1">
      <c r="A88" s="55" t="s">
        <v>140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7"/>
      <c r="AO88" s="57"/>
      <c r="AP88" s="57"/>
      <c r="AQ88" s="57"/>
      <c r="AR88" s="57"/>
      <c r="AS88" s="57"/>
      <c r="AT88" s="57" t="s">
        <v>104</v>
      </c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2">
        <v>338600</v>
      </c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>
        <v>0</v>
      </c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2">
        <f t="shared" si="5"/>
        <v>0</v>
      </c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48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50"/>
      <c r="FK88" s="5"/>
    </row>
    <row r="89" spans="1:167" s="4" customFormat="1" ht="18.75">
      <c r="A89" s="39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1"/>
      <c r="FH89" s="13"/>
      <c r="FI89" s="13"/>
      <c r="FJ89" s="18" t="s">
        <v>39</v>
      </c>
      <c r="FK89" s="5"/>
    </row>
    <row r="90" spans="1:167" s="4" customFormat="1" ht="18.75">
      <c r="A90" s="39" t="s">
        <v>86</v>
      </c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1"/>
      <c r="FK90" s="5"/>
    </row>
    <row r="91" spans="1:167" s="4" customFormat="1" ht="18" customHeight="1">
      <c r="A91" s="90" t="s">
        <v>8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 t="s">
        <v>23</v>
      </c>
      <c r="AL91" s="90"/>
      <c r="AM91" s="90"/>
      <c r="AN91" s="90"/>
      <c r="AO91" s="90"/>
      <c r="AP91" s="90"/>
      <c r="AQ91" s="19" t="s">
        <v>35</v>
      </c>
      <c r="AR91" s="19"/>
      <c r="AS91" s="19"/>
      <c r="AT91" s="42"/>
      <c r="AU91" s="43"/>
      <c r="AV91" s="43"/>
      <c r="AW91" s="43"/>
      <c r="AX91" s="43"/>
      <c r="AY91" s="43"/>
      <c r="AZ91" s="43"/>
      <c r="BA91" s="43"/>
      <c r="BB91" s="44"/>
      <c r="BC91" s="90" t="s">
        <v>148</v>
      </c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 t="s">
        <v>37</v>
      </c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 t="s">
        <v>24</v>
      </c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45" t="s">
        <v>29</v>
      </c>
      <c r="EL91" s="46"/>
      <c r="EM91" s="46"/>
      <c r="EN91" s="46"/>
      <c r="EO91" s="46"/>
      <c r="EP91" s="46"/>
      <c r="EQ91" s="46"/>
      <c r="ER91" s="46"/>
      <c r="ES91" s="46"/>
      <c r="ET91" s="46"/>
      <c r="EU91" s="46"/>
      <c r="EV91" s="46"/>
      <c r="EW91" s="46"/>
      <c r="EX91" s="46"/>
      <c r="EY91" s="46"/>
      <c r="EZ91" s="46"/>
      <c r="FA91" s="46"/>
      <c r="FB91" s="46"/>
      <c r="FC91" s="46"/>
      <c r="FD91" s="46"/>
      <c r="FE91" s="46"/>
      <c r="FF91" s="46"/>
      <c r="FG91" s="46"/>
      <c r="FH91" s="46"/>
      <c r="FI91" s="46"/>
      <c r="FJ91" s="47"/>
      <c r="FK91" s="5"/>
    </row>
    <row r="92" spans="1:167" s="4" customFormat="1" ht="78.7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19"/>
      <c r="AR92" s="19"/>
      <c r="AS92" s="19"/>
      <c r="AT92" s="60"/>
      <c r="AU92" s="61"/>
      <c r="AV92" s="61"/>
      <c r="AW92" s="61"/>
      <c r="AX92" s="61"/>
      <c r="AY92" s="61"/>
      <c r="AZ92" s="61"/>
      <c r="BA92" s="61"/>
      <c r="BB92" s="62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 t="s">
        <v>47</v>
      </c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 t="s">
        <v>25</v>
      </c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 t="s">
        <v>26</v>
      </c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 t="s">
        <v>27</v>
      </c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 t="s">
        <v>38</v>
      </c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45" t="s">
        <v>48</v>
      </c>
      <c r="EY92" s="46"/>
      <c r="EZ92" s="46"/>
      <c r="FA92" s="46"/>
      <c r="FB92" s="46"/>
      <c r="FC92" s="46"/>
      <c r="FD92" s="46"/>
      <c r="FE92" s="46"/>
      <c r="FF92" s="46"/>
      <c r="FG92" s="46"/>
      <c r="FH92" s="46"/>
      <c r="FI92" s="46"/>
      <c r="FJ92" s="47"/>
      <c r="FK92" s="5"/>
    </row>
    <row r="93" spans="1:167" s="4" customFormat="1" ht="18.75">
      <c r="A93" s="87">
        <v>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>
        <v>2</v>
      </c>
      <c r="AL93" s="87"/>
      <c r="AM93" s="87"/>
      <c r="AN93" s="87"/>
      <c r="AO93" s="87"/>
      <c r="AP93" s="87"/>
      <c r="AQ93" s="87">
        <v>3</v>
      </c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>
        <v>4</v>
      </c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>
        <v>5</v>
      </c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>
        <v>6</v>
      </c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>
        <v>7</v>
      </c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>
        <v>8</v>
      </c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>
        <v>9</v>
      </c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>
        <v>10</v>
      </c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66">
        <v>11</v>
      </c>
      <c r="EY93" s="67"/>
      <c r="EZ93" s="67"/>
      <c r="FA93" s="67"/>
      <c r="FB93" s="67"/>
      <c r="FC93" s="67"/>
      <c r="FD93" s="67"/>
      <c r="FE93" s="67"/>
      <c r="FF93" s="67"/>
      <c r="FG93" s="67"/>
      <c r="FH93" s="67"/>
      <c r="FI93" s="67"/>
      <c r="FJ93" s="68"/>
      <c r="FK93" s="5"/>
    </row>
    <row r="94" spans="1:167" s="12" customFormat="1" ht="15" customHeight="1">
      <c r="A94" s="88" t="s">
        <v>32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9" t="s">
        <v>33</v>
      </c>
      <c r="AL94" s="89"/>
      <c r="AM94" s="89"/>
      <c r="AN94" s="89"/>
      <c r="AO94" s="89"/>
      <c r="AP94" s="89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79">
        <f>BC100+BC104</f>
        <v>649200</v>
      </c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>
        <f>BU100</f>
        <v>106096.94</v>
      </c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>
        <f>CH100</f>
        <v>106096.94</v>
      </c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  <c r="DN94" s="79"/>
      <c r="DO94" s="79"/>
      <c r="DP94" s="79"/>
      <c r="DQ94" s="79"/>
      <c r="DR94" s="79"/>
      <c r="DS94" s="79"/>
      <c r="DT94" s="79"/>
      <c r="DU94" s="79"/>
      <c r="DV94" s="79"/>
      <c r="DW94" s="79"/>
      <c r="DX94" s="79">
        <f>DX100</f>
        <v>106096.94</v>
      </c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101">
        <f>EK101+EK104</f>
        <v>547103.06</v>
      </c>
      <c r="EL94" s="101"/>
      <c r="EM94" s="101"/>
      <c r="EN94" s="101"/>
      <c r="EO94" s="101"/>
      <c r="EP94" s="101"/>
      <c r="EQ94" s="101"/>
      <c r="ER94" s="101"/>
      <c r="ES94" s="101"/>
      <c r="ET94" s="101"/>
      <c r="EU94" s="101"/>
      <c r="EV94" s="101"/>
      <c r="EW94" s="101"/>
      <c r="EX94" s="69">
        <f>EX100</f>
        <v>0</v>
      </c>
      <c r="EY94" s="70"/>
      <c r="EZ94" s="70"/>
      <c r="FA94" s="70"/>
      <c r="FB94" s="70"/>
      <c r="FC94" s="70"/>
      <c r="FD94" s="70"/>
      <c r="FE94" s="70"/>
      <c r="FF94" s="70"/>
      <c r="FG94" s="70"/>
      <c r="FH94" s="70"/>
      <c r="FI94" s="70"/>
      <c r="FJ94" s="71"/>
      <c r="FK94" s="11"/>
    </row>
    <row r="95" spans="1:167" s="4" customFormat="1" ht="20.25" customHeight="1">
      <c r="A95" s="125" t="s">
        <v>151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72"/>
      <c r="EY95" s="73"/>
      <c r="EZ95" s="73"/>
      <c r="FA95" s="73"/>
      <c r="FB95" s="73"/>
      <c r="FC95" s="73"/>
      <c r="FD95" s="73"/>
      <c r="FE95" s="73"/>
      <c r="FF95" s="73"/>
      <c r="FG95" s="73"/>
      <c r="FH95" s="73"/>
      <c r="FI95" s="73"/>
      <c r="FJ95" s="74"/>
      <c r="FK95" s="5"/>
    </row>
    <row r="96" spans="1:167" s="22" customFormat="1" ht="15" customHeight="1" hidden="1">
      <c r="A96" s="104" t="s">
        <v>145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5" t="s">
        <v>54</v>
      </c>
      <c r="AL96" s="105"/>
      <c r="AM96" s="105"/>
      <c r="AN96" s="105"/>
      <c r="AO96" s="105"/>
      <c r="AP96" s="105"/>
      <c r="AQ96" s="105"/>
      <c r="AR96" s="105"/>
      <c r="AS96" s="105"/>
      <c r="AT96" s="105"/>
      <c r="AU96" s="105"/>
      <c r="AV96" s="105"/>
      <c r="AW96" s="105"/>
      <c r="AX96" s="105"/>
      <c r="AY96" s="105"/>
      <c r="AZ96" s="105"/>
      <c r="BA96" s="105"/>
      <c r="BB96" s="105"/>
      <c r="BC96" s="110">
        <f>SUM(BC97:BT99)</f>
        <v>116900</v>
      </c>
      <c r="BD96" s="110"/>
      <c r="BE96" s="11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>
        <f>BU99+BU98+BU97</f>
        <v>116769.88</v>
      </c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>
        <f>SUM(CH97:CW99)</f>
        <v>116769.88</v>
      </c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10"/>
      <c r="CX96" s="110"/>
      <c r="CY96" s="110"/>
      <c r="CZ96" s="110"/>
      <c r="DA96" s="110"/>
      <c r="DB96" s="110"/>
      <c r="DC96" s="110"/>
      <c r="DD96" s="110"/>
      <c r="DE96" s="110"/>
      <c r="DF96" s="110"/>
      <c r="DG96" s="110"/>
      <c r="DH96" s="110"/>
      <c r="DI96" s="110"/>
      <c r="DJ96" s="110"/>
      <c r="DK96" s="110"/>
      <c r="DL96" s="110"/>
      <c r="DM96" s="110"/>
      <c r="DN96" s="110"/>
      <c r="DO96" s="110"/>
      <c r="DP96" s="110"/>
      <c r="DQ96" s="110"/>
      <c r="DR96" s="110"/>
      <c r="DS96" s="110"/>
      <c r="DT96" s="110"/>
      <c r="DU96" s="110"/>
      <c r="DV96" s="110"/>
      <c r="DW96" s="110"/>
      <c r="DX96" s="110">
        <f>SUM(DX97:EJ99)</f>
        <v>116769.88</v>
      </c>
      <c r="DY96" s="110"/>
      <c r="DZ96" s="110"/>
      <c r="EA96" s="110"/>
      <c r="EB96" s="110"/>
      <c r="EC96" s="110"/>
      <c r="ED96" s="110"/>
      <c r="EE96" s="110"/>
      <c r="EF96" s="110"/>
      <c r="EG96" s="110"/>
      <c r="EH96" s="110"/>
      <c r="EI96" s="110"/>
      <c r="EJ96" s="110"/>
      <c r="EK96" s="110">
        <f>SUM(EK97:EW99)</f>
        <v>130.12000000000262</v>
      </c>
      <c r="EL96" s="110"/>
      <c r="EM96" s="110"/>
      <c r="EN96" s="110"/>
      <c r="EO96" s="110"/>
      <c r="EP96" s="110"/>
      <c r="EQ96" s="110"/>
      <c r="ER96" s="110"/>
      <c r="ES96" s="110"/>
      <c r="ET96" s="110"/>
      <c r="EU96" s="110"/>
      <c r="EV96" s="110"/>
      <c r="EW96" s="110"/>
      <c r="EX96" s="75">
        <v>0</v>
      </c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7"/>
      <c r="FK96" s="21"/>
    </row>
    <row r="97" spans="1:167" s="4" customFormat="1" ht="15" customHeight="1" hidden="1">
      <c r="A97" s="98" t="s">
        <v>58</v>
      </c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57" t="s">
        <v>55</v>
      </c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2">
        <v>82900</v>
      </c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>
        <v>82880.2</v>
      </c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>
        <v>82880.2</v>
      </c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>
        <f>CH97</f>
        <v>82880.2</v>
      </c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15">
        <f>BC97-BU97</f>
        <v>19.80000000000291</v>
      </c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72">
        <f>BU97-CH97</f>
        <v>0</v>
      </c>
      <c r="EY97" s="73"/>
      <c r="EZ97" s="73"/>
      <c r="FA97" s="73"/>
      <c r="FB97" s="73"/>
      <c r="FC97" s="73"/>
      <c r="FD97" s="73"/>
      <c r="FE97" s="73"/>
      <c r="FF97" s="73"/>
      <c r="FG97" s="73"/>
      <c r="FH97" s="73"/>
      <c r="FI97" s="73"/>
      <c r="FJ97" s="74"/>
      <c r="FK97" s="5"/>
    </row>
    <row r="98" spans="1:167" s="4" customFormat="1" ht="15" customHeight="1" hidden="1">
      <c r="A98" s="98" t="s">
        <v>59</v>
      </c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57" t="s">
        <v>56</v>
      </c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2">
        <v>13200</v>
      </c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>
        <v>13172</v>
      </c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>
        <v>13172</v>
      </c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>
        <f>CH98</f>
        <v>13172</v>
      </c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>
        <f>BC98-BU98</f>
        <v>28</v>
      </c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72">
        <f>BU98-CH98</f>
        <v>0</v>
      </c>
      <c r="EY98" s="73"/>
      <c r="EZ98" s="73"/>
      <c r="FA98" s="73"/>
      <c r="FB98" s="73"/>
      <c r="FC98" s="73"/>
      <c r="FD98" s="73"/>
      <c r="FE98" s="73"/>
      <c r="FF98" s="73"/>
      <c r="FG98" s="73"/>
      <c r="FH98" s="73"/>
      <c r="FI98" s="73"/>
      <c r="FJ98" s="74"/>
      <c r="FK98" s="5"/>
    </row>
    <row r="99" spans="1:167" s="4" customFormat="1" ht="16.5" customHeight="1" hidden="1">
      <c r="A99" s="98" t="s">
        <v>60</v>
      </c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57" t="s">
        <v>57</v>
      </c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2">
        <v>20800</v>
      </c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>
        <v>20717.68</v>
      </c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>
        <v>20717.68</v>
      </c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>
        <f>CH99</f>
        <v>20717.68</v>
      </c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>
        <f>BC99-BU99</f>
        <v>82.31999999999971</v>
      </c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72">
        <f>BU99-CH99</f>
        <v>0</v>
      </c>
      <c r="EY99" s="73"/>
      <c r="EZ99" s="73"/>
      <c r="FA99" s="73"/>
      <c r="FB99" s="73"/>
      <c r="FC99" s="73"/>
      <c r="FD99" s="73"/>
      <c r="FE99" s="73"/>
      <c r="FF99" s="73"/>
      <c r="FG99" s="73"/>
      <c r="FH99" s="73"/>
      <c r="FI99" s="73"/>
      <c r="FJ99" s="74"/>
      <c r="FK99" s="5"/>
    </row>
    <row r="100" spans="1:167" s="4" customFormat="1" ht="21" customHeight="1">
      <c r="A100" s="185" t="s">
        <v>150</v>
      </c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56"/>
      <c r="AL100" s="56"/>
      <c r="AM100" s="56"/>
      <c r="AN100" s="56"/>
      <c r="AO100" s="56"/>
      <c r="AP100" s="56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79">
        <f>BC101</f>
        <v>631800</v>
      </c>
      <c r="BD100" s="78"/>
      <c r="BE100" s="78"/>
      <c r="BF100" s="78"/>
      <c r="BG100" s="78"/>
      <c r="BH100" s="78"/>
      <c r="BI100" s="78"/>
      <c r="BJ100" s="78"/>
      <c r="BK100" s="78"/>
      <c r="BL100" s="78"/>
      <c r="BM100" s="78"/>
      <c r="BN100" s="78"/>
      <c r="BO100" s="78"/>
      <c r="BP100" s="78"/>
      <c r="BQ100" s="78"/>
      <c r="BR100" s="78"/>
      <c r="BS100" s="78"/>
      <c r="BT100" s="78"/>
      <c r="BU100" s="79">
        <f>BU101</f>
        <v>106096.94</v>
      </c>
      <c r="BV100" s="79"/>
      <c r="BW100" s="79"/>
      <c r="BX100" s="79"/>
      <c r="BY100" s="79"/>
      <c r="BZ100" s="79"/>
      <c r="CA100" s="79"/>
      <c r="CB100" s="79"/>
      <c r="CC100" s="79"/>
      <c r="CD100" s="79"/>
      <c r="CE100" s="79"/>
      <c r="CF100" s="79"/>
      <c r="CG100" s="79"/>
      <c r="CH100" s="79">
        <f>CH101</f>
        <v>106096.94</v>
      </c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82">
        <f>DX101</f>
        <v>106096.94</v>
      </c>
      <c r="DY100" s="82"/>
      <c r="DZ100" s="82"/>
      <c r="EA100" s="82"/>
      <c r="EB100" s="82"/>
      <c r="EC100" s="82"/>
      <c r="ED100" s="82"/>
      <c r="EE100" s="82"/>
      <c r="EF100" s="82"/>
      <c r="EG100" s="82"/>
      <c r="EH100" s="82"/>
      <c r="EI100" s="82"/>
      <c r="EJ100" s="82"/>
      <c r="EK100" s="82">
        <f>EK102+EK103+EK106</f>
        <v>529703.06</v>
      </c>
      <c r="EL100" s="82"/>
      <c r="EM100" s="82"/>
      <c r="EN100" s="82"/>
      <c r="EO100" s="82"/>
      <c r="EP100" s="82"/>
      <c r="EQ100" s="82"/>
      <c r="ER100" s="82"/>
      <c r="ES100" s="82"/>
      <c r="ET100" s="82"/>
      <c r="EU100" s="82"/>
      <c r="EV100" s="82"/>
      <c r="EW100" s="82"/>
      <c r="EX100" s="179">
        <v>0</v>
      </c>
      <c r="EY100" s="180"/>
      <c r="EZ100" s="180"/>
      <c r="FA100" s="180"/>
      <c r="FB100" s="180"/>
      <c r="FC100" s="180"/>
      <c r="FD100" s="180"/>
      <c r="FE100" s="180"/>
      <c r="FF100" s="180"/>
      <c r="FG100" s="180"/>
      <c r="FH100" s="180"/>
      <c r="FI100" s="180"/>
      <c r="FJ100" s="181"/>
      <c r="FK100" s="5"/>
    </row>
    <row r="101" spans="1:167" s="4" customFormat="1" ht="22.5" customHeight="1">
      <c r="A101" s="104" t="s">
        <v>209</v>
      </c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82" t="s">
        <v>210</v>
      </c>
      <c r="AL101" s="183"/>
      <c r="AM101" s="183"/>
      <c r="AN101" s="183"/>
      <c r="AO101" s="183"/>
      <c r="AP101" s="184"/>
      <c r="AQ101" s="14"/>
      <c r="AR101" s="14"/>
      <c r="AS101" s="94"/>
      <c r="AT101" s="95"/>
      <c r="AU101" s="95"/>
      <c r="AV101" s="95"/>
      <c r="AW101" s="95"/>
      <c r="AX101" s="95"/>
      <c r="AY101" s="95"/>
      <c r="AZ101" s="95"/>
      <c r="BA101" s="95"/>
      <c r="BB101" s="96"/>
      <c r="BC101" s="79">
        <f>BC102+BC103</f>
        <v>631800</v>
      </c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10"/>
      <c r="BT101" s="10"/>
      <c r="BU101" s="79">
        <f>BU102+BU103+BU106</f>
        <v>106096.94</v>
      </c>
      <c r="BV101" s="79"/>
      <c r="BW101" s="79"/>
      <c r="BX101" s="79"/>
      <c r="BY101" s="79"/>
      <c r="BZ101" s="79"/>
      <c r="CA101" s="79"/>
      <c r="CB101" s="79"/>
      <c r="CC101" s="79"/>
      <c r="CD101" s="79"/>
      <c r="CE101" s="79"/>
      <c r="CF101" s="79"/>
      <c r="CG101" s="79"/>
      <c r="CH101" s="79">
        <f>CH102+CH103+CH106</f>
        <v>106096.94</v>
      </c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82">
        <f>DX102+DX103+DX106</f>
        <v>106096.94</v>
      </c>
      <c r="DY101" s="82"/>
      <c r="DZ101" s="82"/>
      <c r="EA101" s="82"/>
      <c r="EB101" s="82"/>
      <c r="EC101" s="82"/>
      <c r="ED101" s="82"/>
      <c r="EE101" s="82"/>
      <c r="EF101" s="82"/>
      <c r="EG101" s="82"/>
      <c r="EH101" s="82"/>
      <c r="EI101" s="82"/>
      <c r="EJ101" s="82"/>
      <c r="EK101" s="82">
        <f>EK102+EK103+EK106</f>
        <v>529703.06</v>
      </c>
      <c r="EL101" s="82"/>
      <c r="EM101" s="82"/>
      <c r="EN101" s="82"/>
      <c r="EO101" s="82"/>
      <c r="EP101" s="82"/>
      <c r="EQ101" s="82"/>
      <c r="ER101" s="82"/>
      <c r="ES101" s="82"/>
      <c r="ET101" s="82"/>
      <c r="EU101" s="82"/>
      <c r="EV101" s="82"/>
      <c r="EW101" s="82"/>
      <c r="EX101" s="82"/>
      <c r="EY101" s="82"/>
      <c r="EZ101" s="82"/>
      <c r="FA101" s="82"/>
      <c r="FB101" s="82"/>
      <c r="FC101" s="82"/>
      <c r="FD101" s="82"/>
      <c r="FE101" s="82"/>
      <c r="FF101" s="82"/>
      <c r="FG101" s="82"/>
      <c r="FH101" s="23"/>
      <c r="FI101" s="23"/>
      <c r="FJ101" s="23"/>
      <c r="FK101" s="5"/>
    </row>
    <row r="102" spans="1:167" s="4" customFormat="1" ht="17.25" customHeight="1">
      <c r="A102" s="98" t="s">
        <v>58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57" t="s">
        <v>55</v>
      </c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2">
        <v>481200</v>
      </c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>
        <v>85531.6</v>
      </c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>
        <v>85531.6</v>
      </c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>
        <f>CH102</f>
        <v>85531.6</v>
      </c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>
        <f>BC102-BU102</f>
        <v>395668.4</v>
      </c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63">
        <f>BU102-CH102</f>
        <v>0</v>
      </c>
      <c r="EY102" s="64"/>
      <c r="EZ102" s="64"/>
      <c r="FA102" s="64"/>
      <c r="FB102" s="64"/>
      <c r="FC102" s="64"/>
      <c r="FD102" s="64"/>
      <c r="FE102" s="64"/>
      <c r="FF102" s="64"/>
      <c r="FG102" s="64"/>
      <c r="FH102" s="64"/>
      <c r="FI102" s="64"/>
      <c r="FJ102" s="65"/>
      <c r="FK102" s="5"/>
    </row>
    <row r="103" spans="1:167" s="4" customFormat="1" ht="15" customHeight="1">
      <c r="A103" s="98" t="s">
        <v>60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57" t="s">
        <v>57</v>
      </c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2">
        <v>150600</v>
      </c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>
        <v>20565.34</v>
      </c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>
        <v>20565.34</v>
      </c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>
        <f>CH103</f>
        <v>20565.34</v>
      </c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>
        <f>BC103-CH103</f>
        <v>130034.66</v>
      </c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63">
        <v>0</v>
      </c>
      <c r="EY103" s="64"/>
      <c r="EZ103" s="64"/>
      <c r="FA103" s="64"/>
      <c r="FB103" s="64"/>
      <c r="FC103" s="64"/>
      <c r="FD103" s="64"/>
      <c r="FE103" s="64"/>
      <c r="FF103" s="64"/>
      <c r="FG103" s="64"/>
      <c r="FH103" s="64"/>
      <c r="FI103" s="64"/>
      <c r="FJ103" s="65"/>
      <c r="FK103" s="5"/>
    </row>
    <row r="104" spans="1:167" s="4" customFormat="1" ht="23.25" customHeight="1">
      <c r="A104" s="104" t="s">
        <v>212</v>
      </c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82" t="s">
        <v>211</v>
      </c>
      <c r="AL104" s="183"/>
      <c r="AM104" s="183"/>
      <c r="AN104" s="183"/>
      <c r="AO104" s="183"/>
      <c r="AP104" s="184"/>
      <c r="AQ104" s="14"/>
      <c r="AR104" s="14"/>
      <c r="AS104" s="94"/>
      <c r="AT104" s="95"/>
      <c r="AU104" s="95"/>
      <c r="AV104" s="95"/>
      <c r="AW104" s="95"/>
      <c r="AX104" s="95"/>
      <c r="AY104" s="95"/>
      <c r="AZ104" s="95"/>
      <c r="BA104" s="95"/>
      <c r="BB104" s="96"/>
      <c r="BC104" s="79">
        <f>BC105+BC106</f>
        <v>17400</v>
      </c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10"/>
      <c r="BT104" s="10"/>
      <c r="BU104" s="79">
        <f>BU105+BU106</f>
        <v>0</v>
      </c>
      <c r="BV104" s="79"/>
      <c r="BW104" s="79"/>
      <c r="BX104" s="79"/>
      <c r="BY104" s="79"/>
      <c r="BZ104" s="79"/>
      <c r="CA104" s="79"/>
      <c r="CB104" s="79"/>
      <c r="CC104" s="79"/>
      <c r="CD104" s="79"/>
      <c r="CE104" s="79"/>
      <c r="CF104" s="79"/>
      <c r="CG104" s="79"/>
      <c r="CH104" s="79">
        <f>CH105+CH106</f>
        <v>0</v>
      </c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82">
        <f>DX105+DX106+DX108</f>
        <v>0</v>
      </c>
      <c r="DY104" s="82"/>
      <c r="DZ104" s="82"/>
      <c r="EA104" s="82"/>
      <c r="EB104" s="82"/>
      <c r="EC104" s="82"/>
      <c r="ED104" s="82"/>
      <c r="EE104" s="82"/>
      <c r="EF104" s="82"/>
      <c r="EG104" s="82"/>
      <c r="EH104" s="82"/>
      <c r="EI104" s="82"/>
      <c r="EJ104" s="82"/>
      <c r="EK104" s="82">
        <f>EK105+EK106</f>
        <v>17400</v>
      </c>
      <c r="EL104" s="82"/>
      <c r="EM104" s="82"/>
      <c r="EN104" s="82"/>
      <c r="EO104" s="82"/>
      <c r="EP104" s="82"/>
      <c r="EQ104" s="82"/>
      <c r="ER104" s="82"/>
      <c r="ES104" s="82"/>
      <c r="ET104" s="82"/>
      <c r="EU104" s="82"/>
      <c r="EV104" s="82"/>
      <c r="EW104" s="82"/>
      <c r="EX104" s="82"/>
      <c r="EY104" s="82"/>
      <c r="EZ104" s="82"/>
      <c r="FA104" s="82"/>
      <c r="FB104" s="82"/>
      <c r="FC104" s="82"/>
      <c r="FD104" s="82"/>
      <c r="FE104" s="82"/>
      <c r="FF104" s="82"/>
      <c r="FG104" s="82"/>
      <c r="FH104" s="23"/>
      <c r="FI104" s="23"/>
      <c r="FJ104" s="23"/>
      <c r="FK104" s="5"/>
    </row>
    <row r="105" spans="1:167" s="4" customFormat="1" ht="15" customHeight="1">
      <c r="A105" s="98" t="s">
        <v>59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57" t="s">
        <v>56</v>
      </c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2">
        <v>13400</v>
      </c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>
        <v>0</v>
      </c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>
        <v>0</v>
      </c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>
        <f>CH105</f>
        <v>0</v>
      </c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>
        <f>BC105-BU105</f>
        <v>13400</v>
      </c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63">
        <f>BU105-CH105</f>
        <v>0</v>
      </c>
      <c r="EY105" s="64"/>
      <c r="EZ105" s="64"/>
      <c r="FA105" s="64"/>
      <c r="FB105" s="64"/>
      <c r="FC105" s="64"/>
      <c r="FD105" s="64"/>
      <c r="FE105" s="64"/>
      <c r="FF105" s="64"/>
      <c r="FG105" s="64"/>
      <c r="FH105" s="64"/>
      <c r="FI105" s="64"/>
      <c r="FJ105" s="65"/>
      <c r="FK105" s="5"/>
    </row>
    <row r="106" spans="1:167" s="4" customFormat="1" ht="15" customHeight="1">
      <c r="A106" s="98" t="s">
        <v>243</v>
      </c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57" t="s">
        <v>57</v>
      </c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2">
        <v>4000</v>
      </c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>
        <v>0</v>
      </c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>
        <v>0</v>
      </c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>
        <f>CH106</f>
        <v>0</v>
      </c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>
        <f>BC106-CH106</f>
        <v>4000</v>
      </c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63">
        <v>0</v>
      </c>
      <c r="EY106" s="64"/>
      <c r="EZ106" s="64"/>
      <c r="FA106" s="64"/>
      <c r="FB106" s="64"/>
      <c r="FC106" s="64"/>
      <c r="FD106" s="64"/>
      <c r="FE106" s="64"/>
      <c r="FF106" s="64"/>
      <c r="FG106" s="64"/>
      <c r="FH106" s="64"/>
      <c r="FI106" s="64"/>
      <c r="FJ106" s="65"/>
      <c r="FK106" s="5"/>
    </row>
    <row r="107" spans="1:167" s="4" customFormat="1" ht="18.75">
      <c r="A107" s="39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1"/>
      <c r="CG107" s="119" t="s">
        <v>86</v>
      </c>
      <c r="CH107" s="119"/>
      <c r="CI107" s="119"/>
      <c r="CJ107" s="119"/>
      <c r="CK107" s="119"/>
      <c r="CL107" s="119"/>
      <c r="CM107" s="119"/>
      <c r="CN107" s="119"/>
      <c r="CO107" s="119"/>
      <c r="CP107" s="119"/>
      <c r="CQ107" s="119"/>
      <c r="CR107" s="119"/>
      <c r="CS107" s="119"/>
      <c r="CT107" s="119"/>
      <c r="CU107" s="119"/>
      <c r="CV107" s="119"/>
      <c r="CW107" s="119"/>
      <c r="CX107" s="119"/>
      <c r="CY107" s="66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7"/>
      <c r="EI107" s="67"/>
      <c r="EJ107" s="67"/>
      <c r="EK107" s="67"/>
      <c r="EL107" s="67"/>
      <c r="EM107" s="67"/>
      <c r="EN107" s="67"/>
      <c r="EO107" s="67"/>
      <c r="EP107" s="67"/>
      <c r="EQ107" s="67"/>
      <c r="ER107" s="67"/>
      <c r="ES107" s="67"/>
      <c r="ET107" s="67"/>
      <c r="EU107" s="67"/>
      <c r="EV107" s="67"/>
      <c r="EW107" s="67"/>
      <c r="EX107" s="67"/>
      <c r="EY107" s="67"/>
      <c r="EZ107" s="67"/>
      <c r="FA107" s="67"/>
      <c r="FB107" s="67"/>
      <c r="FC107" s="67"/>
      <c r="FD107" s="67"/>
      <c r="FE107" s="67"/>
      <c r="FF107" s="67"/>
      <c r="FG107" s="68"/>
      <c r="FH107" s="13"/>
      <c r="FI107" s="13"/>
      <c r="FJ107" s="18" t="s">
        <v>39</v>
      </c>
      <c r="FK107" s="5"/>
    </row>
    <row r="108" spans="1:167" s="4" customFormat="1" ht="19.5" customHeight="1">
      <c r="A108" s="90" t="s">
        <v>8</v>
      </c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 t="s">
        <v>23</v>
      </c>
      <c r="AL108" s="90"/>
      <c r="AM108" s="90"/>
      <c r="AN108" s="90"/>
      <c r="AO108" s="90"/>
      <c r="AP108" s="90"/>
      <c r="AQ108" s="90" t="s">
        <v>35</v>
      </c>
      <c r="AR108" s="90"/>
      <c r="AS108" s="90"/>
      <c r="AT108" s="90"/>
      <c r="AU108" s="90"/>
      <c r="AV108" s="90"/>
      <c r="AW108" s="90"/>
      <c r="AX108" s="90"/>
      <c r="AY108" s="90"/>
      <c r="AZ108" s="90"/>
      <c r="BA108" s="90"/>
      <c r="BB108" s="90"/>
      <c r="BC108" s="90" t="s">
        <v>36</v>
      </c>
      <c r="BD108" s="90"/>
      <c r="BE108" s="90"/>
      <c r="BF108" s="90"/>
      <c r="BG108" s="90"/>
      <c r="BH108" s="90"/>
      <c r="BI108" s="90"/>
      <c r="BJ108" s="90"/>
      <c r="BK108" s="90"/>
      <c r="BL108" s="90"/>
      <c r="BM108" s="90"/>
      <c r="BN108" s="90"/>
      <c r="BO108" s="90"/>
      <c r="BP108" s="90"/>
      <c r="BQ108" s="90"/>
      <c r="BR108" s="90"/>
      <c r="BS108" s="90"/>
      <c r="BT108" s="90"/>
      <c r="BU108" s="90" t="s">
        <v>37</v>
      </c>
      <c r="BV108" s="90"/>
      <c r="BW108" s="90"/>
      <c r="BX108" s="90"/>
      <c r="BY108" s="90"/>
      <c r="BZ108" s="90"/>
      <c r="CA108" s="90"/>
      <c r="CB108" s="90"/>
      <c r="CC108" s="90"/>
      <c r="CD108" s="90"/>
      <c r="CE108" s="90"/>
      <c r="CF108" s="90"/>
      <c r="CG108" s="90"/>
      <c r="CH108" s="90" t="s">
        <v>24</v>
      </c>
      <c r="CI108" s="90"/>
      <c r="CJ108" s="90"/>
      <c r="CK108" s="90"/>
      <c r="CL108" s="90"/>
      <c r="CM108" s="90"/>
      <c r="CN108" s="90"/>
      <c r="CO108" s="90"/>
      <c r="CP108" s="90"/>
      <c r="CQ108" s="90"/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0"/>
      <c r="DX108" s="90"/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45" t="s">
        <v>29</v>
      </c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7"/>
      <c r="FK108" s="5"/>
    </row>
    <row r="109" spans="1:167" s="4" customFormat="1" ht="78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  <c r="AL109" s="90"/>
      <c r="AM109" s="90"/>
      <c r="AN109" s="90"/>
      <c r="AO109" s="90"/>
      <c r="AP109" s="90"/>
      <c r="AQ109" s="90"/>
      <c r="AR109" s="90"/>
      <c r="AS109" s="90"/>
      <c r="AT109" s="90"/>
      <c r="AU109" s="90"/>
      <c r="AV109" s="90"/>
      <c r="AW109" s="90"/>
      <c r="AX109" s="90"/>
      <c r="AY109" s="90"/>
      <c r="AZ109" s="90"/>
      <c r="BA109" s="90"/>
      <c r="BB109" s="90"/>
      <c r="BC109" s="90"/>
      <c r="BD109" s="90"/>
      <c r="BE109" s="90"/>
      <c r="BF109" s="90"/>
      <c r="BG109" s="90"/>
      <c r="BH109" s="90"/>
      <c r="BI109" s="90"/>
      <c r="BJ109" s="90"/>
      <c r="BK109" s="90"/>
      <c r="BL109" s="90"/>
      <c r="BM109" s="90"/>
      <c r="BN109" s="90"/>
      <c r="BO109" s="90"/>
      <c r="BP109" s="90"/>
      <c r="BQ109" s="90"/>
      <c r="BR109" s="90"/>
      <c r="BS109" s="90"/>
      <c r="BT109" s="90"/>
      <c r="BU109" s="90"/>
      <c r="BV109" s="90"/>
      <c r="BW109" s="90"/>
      <c r="BX109" s="90"/>
      <c r="BY109" s="90"/>
      <c r="BZ109" s="90"/>
      <c r="CA109" s="90"/>
      <c r="CB109" s="90"/>
      <c r="CC109" s="90"/>
      <c r="CD109" s="90"/>
      <c r="CE109" s="90"/>
      <c r="CF109" s="90"/>
      <c r="CG109" s="90"/>
      <c r="CH109" s="90" t="s">
        <v>47</v>
      </c>
      <c r="CI109" s="90"/>
      <c r="CJ109" s="90"/>
      <c r="CK109" s="90"/>
      <c r="CL109" s="90"/>
      <c r="CM109" s="90"/>
      <c r="CN109" s="90"/>
      <c r="CO109" s="90"/>
      <c r="CP109" s="90"/>
      <c r="CQ109" s="90"/>
      <c r="CR109" s="90"/>
      <c r="CS109" s="90"/>
      <c r="CT109" s="90"/>
      <c r="CU109" s="90"/>
      <c r="CV109" s="90"/>
      <c r="CW109" s="90"/>
      <c r="CX109" s="90" t="s">
        <v>25</v>
      </c>
      <c r="CY109" s="90"/>
      <c r="CZ109" s="90"/>
      <c r="DA109" s="90"/>
      <c r="DB109" s="90"/>
      <c r="DC109" s="90"/>
      <c r="DD109" s="90"/>
      <c r="DE109" s="90"/>
      <c r="DF109" s="90"/>
      <c r="DG109" s="90"/>
      <c r="DH109" s="90"/>
      <c r="DI109" s="90"/>
      <c r="DJ109" s="90"/>
      <c r="DK109" s="90" t="s">
        <v>26</v>
      </c>
      <c r="DL109" s="90"/>
      <c r="DM109" s="90"/>
      <c r="DN109" s="90"/>
      <c r="DO109" s="90"/>
      <c r="DP109" s="90"/>
      <c r="DQ109" s="90"/>
      <c r="DR109" s="90"/>
      <c r="DS109" s="90"/>
      <c r="DT109" s="90"/>
      <c r="DU109" s="90"/>
      <c r="DV109" s="90"/>
      <c r="DW109" s="90"/>
      <c r="DX109" s="90" t="s">
        <v>27</v>
      </c>
      <c r="DY109" s="90"/>
      <c r="DZ109" s="90"/>
      <c r="EA109" s="90"/>
      <c r="EB109" s="90"/>
      <c r="EC109" s="90"/>
      <c r="ED109" s="90"/>
      <c r="EE109" s="90"/>
      <c r="EF109" s="90"/>
      <c r="EG109" s="90"/>
      <c r="EH109" s="90"/>
      <c r="EI109" s="90"/>
      <c r="EJ109" s="90"/>
      <c r="EK109" s="90" t="s">
        <v>38</v>
      </c>
      <c r="EL109" s="90"/>
      <c r="EM109" s="90"/>
      <c r="EN109" s="90"/>
      <c r="EO109" s="90"/>
      <c r="EP109" s="90"/>
      <c r="EQ109" s="90"/>
      <c r="ER109" s="90"/>
      <c r="ES109" s="90"/>
      <c r="ET109" s="90"/>
      <c r="EU109" s="90"/>
      <c r="EV109" s="90"/>
      <c r="EW109" s="90"/>
      <c r="EX109" s="45" t="s">
        <v>48</v>
      </c>
      <c r="EY109" s="46"/>
      <c r="EZ109" s="46"/>
      <c r="FA109" s="46"/>
      <c r="FB109" s="46"/>
      <c r="FC109" s="46"/>
      <c r="FD109" s="46"/>
      <c r="FE109" s="46"/>
      <c r="FF109" s="46"/>
      <c r="FG109" s="46"/>
      <c r="FH109" s="46"/>
      <c r="FI109" s="46"/>
      <c r="FJ109" s="47"/>
      <c r="FK109" s="5"/>
    </row>
    <row r="110" spans="1:167" s="4" customFormat="1" ht="18.75">
      <c r="A110" s="87">
        <v>1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>
        <v>2</v>
      </c>
      <c r="AL110" s="87"/>
      <c r="AM110" s="87"/>
      <c r="AN110" s="87"/>
      <c r="AO110" s="87"/>
      <c r="AP110" s="87"/>
      <c r="AQ110" s="87">
        <v>3</v>
      </c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>
        <v>4</v>
      </c>
      <c r="BD110" s="87"/>
      <c r="BE110" s="87"/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>
        <v>5</v>
      </c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87"/>
      <c r="CH110" s="87">
        <v>6</v>
      </c>
      <c r="CI110" s="87"/>
      <c r="CJ110" s="87"/>
      <c r="CK110" s="87"/>
      <c r="CL110" s="87"/>
      <c r="CM110" s="87"/>
      <c r="CN110" s="87"/>
      <c r="CO110" s="87"/>
      <c r="CP110" s="87"/>
      <c r="CQ110" s="87"/>
      <c r="CR110" s="87"/>
      <c r="CS110" s="87"/>
      <c r="CT110" s="87"/>
      <c r="CU110" s="87"/>
      <c r="CV110" s="87"/>
      <c r="CW110" s="87"/>
      <c r="CX110" s="87">
        <v>7</v>
      </c>
      <c r="CY110" s="87"/>
      <c r="CZ110" s="87"/>
      <c r="DA110" s="87"/>
      <c r="DB110" s="87"/>
      <c r="DC110" s="87"/>
      <c r="DD110" s="87"/>
      <c r="DE110" s="87"/>
      <c r="DF110" s="87"/>
      <c r="DG110" s="87"/>
      <c r="DH110" s="87"/>
      <c r="DI110" s="87"/>
      <c r="DJ110" s="87"/>
      <c r="DK110" s="87">
        <v>8</v>
      </c>
      <c r="DL110" s="87"/>
      <c r="DM110" s="87"/>
      <c r="DN110" s="87"/>
      <c r="DO110" s="87"/>
      <c r="DP110" s="87"/>
      <c r="DQ110" s="87"/>
      <c r="DR110" s="87"/>
      <c r="DS110" s="87"/>
      <c r="DT110" s="87"/>
      <c r="DU110" s="87"/>
      <c r="DV110" s="87"/>
      <c r="DW110" s="87"/>
      <c r="DX110" s="87">
        <v>9</v>
      </c>
      <c r="DY110" s="87"/>
      <c r="DZ110" s="87"/>
      <c r="EA110" s="87"/>
      <c r="EB110" s="87"/>
      <c r="EC110" s="87"/>
      <c r="ED110" s="87"/>
      <c r="EE110" s="87"/>
      <c r="EF110" s="87"/>
      <c r="EG110" s="87"/>
      <c r="EH110" s="87"/>
      <c r="EI110" s="87"/>
      <c r="EJ110" s="87"/>
      <c r="EK110" s="87">
        <v>10</v>
      </c>
      <c r="EL110" s="87"/>
      <c r="EM110" s="87"/>
      <c r="EN110" s="87"/>
      <c r="EO110" s="87"/>
      <c r="EP110" s="87"/>
      <c r="EQ110" s="87"/>
      <c r="ER110" s="87"/>
      <c r="ES110" s="87"/>
      <c r="ET110" s="87"/>
      <c r="EU110" s="87"/>
      <c r="EV110" s="87"/>
      <c r="EW110" s="87"/>
      <c r="EX110" s="66">
        <v>11</v>
      </c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8"/>
      <c r="FK110" s="5"/>
    </row>
    <row r="111" spans="1:167" s="12" customFormat="1" ht="17.25" customHeight="1">
      <c r="A111" s="88" t="s">
        <v>106</v>
      </c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9" t="s">
        <v>33</v>
      </c>
      <c r="AL111" s="89"/>
      <c r="AM111" s="89"/>
      <c r="AN111" s="89"/>
      <c r="AO111" s="89"/>
      <c r="AP111" s="89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79">
        <f>BC115+BC124+BC121</f>
        <v>2045600</v>
      </c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>
        <f>BU115+BU121+BU124</f>
        <v>382662.34</v>
      </c>
      <c r="BV111" s="79"/>
      <c r="BW111" s="79"/>
      <c r="BX111" s="79"/>
      <c r="BY111" s="79"/>
      <c r="BZ111" s="79"/>
      <c r="CA111" s="79"/>
      <c r="CB111" s="79"/>
      <c r="CC111" s="79"/>
      <c r="CD111" s="79"/>
      <c r="CE111" s="79"/>
      <c r="CF111" s="79"/>
      <c r="CG111" s="79"/>
      <c r="CH111" s="79">
        <f>CH115+CH121+CH124</f>
        <v>379370.94000000006</v>
      </c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>
        <f>DX115+DX121+DX124</f>
        <v>379370.94000000006</v>
      </c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101">
        <f>EK115+EK121+EK124</f>
        <v>1680672.66</v>
      </c>
      <c r="EL111" s="101"/>
      <c r="EM111" s="101"/>
      <c r="EN111" s="101"/>
      <c r="EO111" s="101"/>
      <c r="EP111" s="101"/>
      <c r="EQ111" s="101"/>
      <c r="ER111" s="101"/>
      <c r="ES111" s="101"/>
      <c r="ET111" s="101"/>
      <c r="EU111" s="101"/>
      <c r="EV111" s="101"/>
      <c r="EW111" s="101"/>
      <c r="EX111" s="69">
        <f>EX115+EX121+EX124</f>
        <v>3291.4000000000015</v>
      </c>
      <c r="EY111" s="70"/>
      <c r="EZ111" s="70"/>
      <c r="FA111" s="70"/>
      <c r="FB111" s="70"/>
      <c r="FC111" s="70"/>
      <c r="FD111" s="70"/>
      <c r="FE111" s="70"/>
      <c r="FF111" s="70"/>
      <c r="FG111" s="70"/>
      <c r="FH111" s="70"/>
      <c r="FI111" s="70"/>
      <c r="FJ111" s="71"/>
      <c r="FK111" s="11"/>
    </row>
    <row r="112" spans="1:167" s="4" customFormat="1" ht="15" customHeight="1">
      <c r="A112" s="86" t="s">
        <v>22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5"/>
      <c r="AL112" s="85"/>
      <c r="AM112" s="85"/>
      <c r="AN112" s="85"/>
      <c r="AO112" s="85"/>
      <c r="AP112" s="85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72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4"/>
      <c r="FK112" s="5"/>
    </row>
    <row r="113" spans="1:166" s="4" customFormat="1" ht="20.25" customHeight="1">
      <c r="A113" s="124" t="s">
        <v>152</v>
      </c>
      <c r="B113" s="124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4"/>
      <c r="AB113" s="124"/>
      <c r="AC113" s="124"/>
      <c r="AD113" s="124"/>
      <c r="AE113" s="124"/>
      <c r="AF113" s="124"/>
      <c r="AG113" s="124"/>
      <c r="AH113" s="124"/>
      <c r="AI113" s="124"/>
      <c r="AJ113" s="124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87"/>
      <c r="EY113" s="87"/>
      <c r="EZ113" s="87"/>
      <c r="FA113" s="87"/>
      <c r="FB113" s="87"/>
      <c r="FC113" s="87"/>
      <c r="FD113" s="87"/>
      <c r="FE113" s="87"/>
      <c r="FF113" s="87"/>
      <c r="FG113" s="87"/>
      <c r="FH113" s="13"/>
      <c r="FI113" s="13"/>
      <c r="FJ113" s="13"/>
    </row>
    <row r="114" spans="1:166" s="4" customFormat="1" ht="18" customHeight="1">
      <c r="A114" s="104" t="s">
        <v>213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5"/>
      <c r="AL114" s="105"/>
      <c r="AM114" s="105"/>
      <c r="AN114" s="105"/>
      <c r="AO114" s="105"/>
      <c r="AP114" s="105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72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4"/>
    </row>
    <row r="115" spans="1:166" s="22" customFormat="1" ht="17.25" customHeight="1">
      <c r="A115" s="55" t="s">
        <v>150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105" t="s">
        <v>54</v>
      </c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79">
        <f>BC116+BC117</f>
        <v>1632000</v>
      </c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110">
        <f>SUM(BU116:CG117)</f>
        <v>240635.91</v>
      </c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>
        <f>SUM(CH116:CW117)</f>
        <v>237344.51</v>
      </c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>
        <f>SUM(DX116:EJ117)</f>
        <v>237344.51</v>
      </c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>
        <f>EK116+EK117</f>
        <v>1391364.09</v>
      </c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75">
        <f>EX116+EX117</f>
        <v>3291.4000000000015</v>
      </c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7"/>
    </row>
    <row r="116" spans="1:166" s="4" customFormat="1" ht="15" customHeight="1">
      <c r="A116" s="98" t="s">
        <v>58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57" t="s">
        <v>55</v>
      </c>
      <c r="AL116" s="57"/>
      <c r="AM116" s="57"/>
      <c r="AN116" s="57"/>
      <c r="AO116" s="57"/>
      <c r="AP116" s="57"/>
      <c r="AQ116" s="57" t="s">
        <v>125</v>
      </c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2">
        <v>1226600</v>
      </c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>
        <v>210390.6</v>
      </c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>
        <v>210390.6</v>
      </c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>
        <f>CH116</f>
        <v>210390.6</v>
      </c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>
        <f>BC116-BU116</f>
        <v>1016209.4</v>
      </c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72">
        <f aca="true" t="shared" si="6" ref="EX116:EX123">BU116-CH116</f>
        <v>0</v>
      </c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4"/>
    </row>
    <row r="117" spans="1:166" s="4" customFormat="1" ht="16.5" customHeight="1">
      <c r="A117" s="98" t="s">
        <v>60</v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57" t="s">
        <v>57</v>
      </c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2">
        <v>405400</v>
      </c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>
        <v>30245.31</v>
      </c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>
        <v>26953.91</v>
      </c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>
        <f>CH117</f>
        <v>26953.91</v>
      </c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>
        <f>BC117-BU117</f>
        <v>375154.69</v>
      </c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72">
        <f t="shared" si="6"/>
        <v>3291.4000000000015</v>
      </c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4"/>
    </row>
    <row r="118" spans="1:166" s="12" customFormat="1" ht="16.5" customHeight="1">
      <c r="A118" s="97" t="s">
        <v>71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79">
        <f>BC119+BC120</f>
        <v>1444500</v>
      </c>
      <c r="BD118" s="78"/>
      <c r="BE118" s="78"/>
      <c r="BF118" s="78"/>
      <c r="BG118" s="78"/>
      <c r="BH118" s="78"/>
      <c r="BI118" s="78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9">
        <f>BU119+BU120</f>
        <v>212499.44</v>
      </c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9">
        <f>CH119+CH120</f>
        <v>209208.04</v>
      </c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8"/>
      <c r="DN118" s="78"/>
      <c r="DO118" s="78"/>
      <c r="DP118" s="78"/>
      <c r="DQ118" s="78"/>
      <c r="DR118" s="78"/>
      <c r="DS118" s="78"/>
      <c r="DT118" s="78"/>
      <c r="DU118" s="78"/>
      <c r="DV118" s="78"/>
      <c r="DW118" s="78"/>
      <c r="DX118" s="79">
        <f>CH118</f>
        <v>209208.04</v>
      </c>
      <c r="DY118" s="78"/>
      <c r="DZ118" s="78"/>
      <c r="EA118" s="78"/>
      <c r="EB118" s="78"/>
      <c r="EC118" s="78"/>
      <c r="ED118" s="78"/>
      <c r="EE118" s="78"/>
      <c r="EF118" s="78"/>
      <c r="EG118" s="78"/>
      <c r="EH118" s="78"/>
      <c r="EI118" s="78"/>
      <c r="EJ118" s="78"/>
      <c r="EK118" s="79">
        <f>BC118-CH118</f>
        <v>1235291.96</v>
      </c>
      <c r="EL118" s="78"/>
      <c r="EM118" s="78"/>
      <c r="EN118" s="78"/>
      <c r="EO118" s="78"/>
      <c r="EP118" s="78"/>
      <c r="EQ118" s="78"/>
      <c r="ER118" s="78"/>
      <c r="ES118" s="78"/>
      <c r="ET118" s="78"/>
      <c r="EU118" s="78"/>
      <c r="EV118" s="78"/>
      <c r="EW118" s="78"/>
      <c r="EX118" s="69">
        <f t="shared" si="6"/>
        <v>3291.399999999994</v>
      </c>
      <c r="EY118" s="70"/>
      <c r="EZ118" s="70"/>
      <c r="FA118" s="70"/>
      <c r="FB118" s="70"/>
      <c r="FC118" s="70"/>
      <c r="FD118" s="70"/>
      <c r="FE118" s="70"/>
      <c r="FF118" s="70"/>
      <c r="FG118" s="70"/>
      <c r="FH118" s="70"/>
      <c r="FI118" s="70"/>
      <c r="FJ118" s="71"/>
    </row>
    <row r="119" spans="1:166" s="4" customFormat="1" ht="15" customHeight="1">
      <c r="A119" s="98" t="s">
        <v>58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57" t="s">
        <v>55</v>
      </c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2">
        <v>1082600</v>
      </c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>
        <v>185420.6</v>
      </c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>
        <v>185420.6</v>
      </c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>
        <f>CH119</f>
        <v>185420.6</v>
      </c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>
        <f>BC119-CH119</f>
        <v>897179.4</v>
      </c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63">
        <f t="shared" si="6"/>
        <v>0</v>
      </c>
      <c r="EY119" s="64"/>
      <c r="EZ119" s="64"/>
      <c r="FA119" s="64"/>
      <c r="FB119" s="64"/>
      <c r="FC119" s="64"/>
      <c r="FD119" s="64"/>
      <c r="FE119" s="64"/>
      <c r="FF119" s="64"/>
      <c r="FG119" s="64"/>
      <c r="FH119" s="64"/>
      <c r="FI119" s="64"/>
      <c r="FJ119" s="65"/>
    </row>
    <row r="120" spans="1:166" s="4" customFormat="1" ht="15" customHeight="1">
      <c r="A120" s="98" t="s">
        <v>60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57" t="s">
        <v>57</v>
      </c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2">
        <v>361900</v>
      </c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>
        <v>27078.84</v>
      </c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>
        <v>23787.44</v>
      </c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>
        <v>0</v>
      </c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>
        <v>0</v>
      </c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63">
        <f t="shared" si="6"/>
        <v>3291.4000000000015</v>
      </c>
      <c r="EY120" s="64"/>
      <c r="EZ120" s="64"/>
      <c r="FA120" s="64"/>
      <c r="FB120" s="64"/>
      <c r="FC120" s="64"/>
      <c r="FD120" s="64"/>
      <c r="FE120" s="64"/>
      <c r="FF120" s="64"/>
      <c r="FG120" s="64"/>
      <c r="FH120" s="64"/>
      <c r="FI120" s="64"/>
      <c r="FJ120" s="65"/>
    </row>
    <row r="121" spans="1:166" s="22" customFormat="1" ht="21.75" customHeight="1">
      <c r="A121" s="104" t="s">
        <v>214</v>
      </c>
      <c r="B121" s="104"/>
      <c r="C121" s="104"/>
      <c r="D121" s="104"/>
      <c r="E121" s="104"/>
      <c r="F121" s="104"/>
      <c r="G121" s="104"/>
      <c r="H121" s="104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5" t="s">
        <v>54</v>
      </c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79">
        <f>SUM(BC122:BT123)</f>
        <v>57400</v>
      </c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110">
        <f>SUM(BU122:CG123)</f>
        <v>6581.6</v>
      </c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>
        <f>SUM(CH122:CW123)</f>
        <v>6581.6</v>
      </c>
      <c r="CI121" s="110"/>
      <c r="CJ121" s="110"/>
      <c r="CK121" s="110"/>
      <c r="CL121" s="110"/>
      <c r="CM121" s="110"/>
      <c r="CN121" s="110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0"/>
      <c r="DD121" s="110"/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0"/>
      <c r="DQ121" s="110"/>
      <c r="DR121" s="110"/>
      <c r="DS121" s="110"/>
      <c r="DT121" s="110"/>
      <c r="DU121" s="110"/>
      <c r="DV121" s="110"/>
      <c r="DW121" s="110"/>
      <c r="DX121" s="110">
        <f>SUM(DX122:EJ123)</f>
        <v>6581.6</v>
      </c>
      <c r="DY121" s="110"/>
      <c r="DZ121" s="110"/>
      <c r="EA121" s="110"/>
      <c r="EB121" s="110"/>
      <c r="EC121" s="110"/>
      <c r="ED121" s="110"/>
      <c r="EE121" s="110"/>
      <c r="EF121" s="110"/>
      <c r="EG121" s="110"/>
      <c r="EH121" s="110"/>
      <c r="EI121" s="110"/>
      <c r="EJ121" s="110"/>
      <c r="EK121" s="110">
        <f>BC121-CH121</f>
        <v>50818.4</v>
      </c>
      <c r="EL121" s="110"/>
      <c r="EM121" s="110"/>
      <c r="EN121" s="110"/>
      <c r="EO121" s="110"/>
      <c r="EP121" s="110"/>
      <c r="EQ121" s="110"/>
      <c r="ER121" s="110"/>
      <c r="ES121" s="110"/>
      <c r="ET121" s="110"/>
      <c r="EU121" s="110"/>
      <c r="EV121" s="110"/>
      <c r="EW121" s="110"/>
      <c r="EX121" s="75">
        <f t="shared" si="6"/>
        <v>0</v>
      </c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7"/>
    </row>
    <row r="122" spans="1:166" s="4" customFormat="1" ht="15" customHeight="1">
      <c r="A122" s="98" t="s">
        <v>59</v>
      </c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57" t="s">
        <v>56</v>
      </c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2">
        <v>44100</v>
      </c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>
        <v>6581.6</v>
      </c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>
        <v>6581.6</v>
      </c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>
        <f>CH122</f>
        <v>6581.6</v>
      </c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>
        <v>0</v>
      </c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63">
        <f t="shared" si="6"/>
        <v>0</v>
      </c>
      <c r="EY122" s="64"/>
      <c r="EZ122" s="64"/>
      <c r="FA122" s="64"/>
      <c r="FB122" s="64"/>
      <c r="FC122" s="64"/>
      <c r="FD122" s="64"/>
      <c r="FE122" s="64"/>
      <c r="FF122" s="64"/>
      <c r="FG122" s="64"/>
      <c r="FH122" s="64"/>
      <c r="FI122" s="64"/>
      <c r="FJ122" s="65"/>
    </row>
    <row r="123" spans="1:166" s="4" customFormat="1" ht="15" customHeight="1">
      <c r="A123" s="98" t="s">
        <v>243</v>
      </c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57" t="s">
        <v>57</v>
      </c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2">
        <v>13300</v>
      </c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>
        <v>0</v>
      </c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>
        <v>0</v>
      </c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>
        <v>0</v>
      </c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>
        <v>0</v>
      </c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63">
        <f t="shared" si="6"/>
        <v>0</v>
      </c>
      <c r="EY123" s="64"/>
      <c r="EZ123" s="64"/>
      <c r="FA123" s="64"/>
      <c r="FB123" s="64"/>
      <c r="FC123" s="64"/>
      <c r="FD123" s="64"/>
      <c r="FE123" s="64"/>
      <c r="FF123" s="64"/>
      <c r="FG123" s="64"/>
      <c r="FH123" s="64"/>
      <c r="FI123" s="64"/>
      <c r="FJ123" s="65"/>
    </row>
    <row r="124" spans="1:166" s="22" customFormat="1" ht="18.75" customHeight="1">
      <c r="A124" s="97" t="s">
        <v>170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79">
        <f>BC125+BC129+BC132+BC134</f>
        <v>356200</v>
      </c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110">
        <f>BU125+BU129+BU132+BU134</f>
        <v>135444.83000000002</v>
      </c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>
        <f>CH125+CH129+CH132+CH134</f>
        <v>135444.83000000002</v>
      </c>
      <c r="CI124" s="110"/>
      <c r="CJ124" s="110"/>
      <c r="CK124" s="110"/>
      <c r="CL124" s="110"/>
      <c r="CM124" s="110"/>
      <c r="CN124" s="110"/>
      <c r="CO124" s="110"/>
      <c r="CP124" s="110"/>
      <c r="CQ124" s="110"/>
      <c r="CR124" s="110"/>
      <c r="CS124" s="110"/>
      <c r="CT124" s="110"/>
      <c r="CU124" s="110"/>
      <c r="CV124" s="110"/>
      <c r="CW124" s="110"/>
      <c r="CX124" s="110"/>
      <c r="CY124" s="110"/>
      <c r="CZ124" s="110"/>
      <c r="DA124" s="110"/>
      <c r="DB124" s="110"/>
      <c r="DC124" s="110"/>
      <c r="DD124" s="110"/>
      <c r="DE124" s="110"/>
      <c r="DF124" s="110"/>
      <c r="DG124" s="110"/>
      <c r="DH124" s="110"/>
      <c r="DI124" s="110"/>
      <c r="DJ124" s="110"/>
      <c r="DK124" s="110"/>
      <c r="DL124" s="110"/>
      <c r="DM124" s="110"/>
      <c r="DN124" s="110"/>
      <c r="DO124" s="110"/>
      <c r="DP124" s="110"/>
      <c r="DQ124" s="110"/>
      <c r="DR124" s="110"/>
      <c r="DS124" s="110"/>
      <c r="DT124" s="110"/>
      <c r="DU124" s="110"/>
      <c r="DV124" s="110"/>
      <c r="DW124" s="110"/>
      <c r="DX124" s="110">
        <f>DX125+DX129+DX133+DX134</f>
        <v>135444.83000000002</v>
      </c>
      <c r="DY124" s="110"/>
      <c r="DZ124" s="110"/>
      <c r="EA124" s="110"/>
      <c r="EB124" s="110"/>
      <c r="EC124" s="110"/>
      <c r="ED124" s="110"/>
      <c r="EE124" s="110"/>
      <c r="EF124" s="110"/>
      <c r="EG124" s="110"/>
      <c r="EH124" s="110"/>
      <c r="EI124" s="110"/>
      <c r="EJ124" s="110"/>
      <c r="EK124" s="110">
        <f>EK125+EK129+EK132+EK134</f>
        <v>238490.16999999998</v>
      </c>
      <c r="EL124" s="110"/>
      <c r="EM124" s="110"/>
      <c r="EN124" s="110"/>
      <c r="EO124" s="110"/>
      <c r="EP124" s="110"/>
      <c r="EQ124" s="110"/>
      <c r="ER124" s="110"/>
      <c r="ES124" s="110"/>
      <c r="ET124" s="110"/>
      <c r="EU124" s="110"/>
      <c r="EV124" s="110"/>
      <c r="EW124" s="110"/>
      <c r="EX124" s="75">
        <f>EX125+EX129</f>
        <v>0</v>
      </c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7"/>
    </row>
    <row r="125" spans="1:166" s="4" customFormat="1" ht="19.5" customHeight="1">
      <c r="A125" s="104" t="s">
        <v>215</v>
      </c>
      <c r="B125" s="104"/>
      <c r="C125" s="104"/>
      <c r="D125" s="104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79">
        <f>BC126+BC128+BC127</f>
        <v>82900</v>
      </c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15"/>
      <c r="BT125" s="15"/>
      <c r="BU125" s="101">
        <f>BU126+BU128+BU127</f>
        <v>46799.83</v>
      </c>
      <c r="BV125" s="101"/>
      <c r="BW125" s="101"/>
      <c r="BX125" s="101"/>
      <c r="BY125" s="101"/>
      <c r="BZ125" s="101"/>
      <c r="CA125" s="101"/>
      <c r="CB125" s="101"/>
      <c r="CC125" s="101"/>
      <c r="CD125" s="101"/>
      <c r="CE125" s="101"/>
      <c r="CF125" s="101"/>
      <c r="CG125" s="101"/>
      <c r="CH125" s="79">
        <f>CH126+CH128+CI127</f>
        <v>46799.83</v>
      </c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110"/>
      <c r="CY125" s="110"/>
      <c r="CZ125" s="110"/>
      <c r="DA125" s="110"/>
      <c r="DB125" s="110"/>
      <c r="DC125" s="110"/>
      <c r="DD125" s="110"/>
      <c r="DE125" s="110"/>
      <c r="DF125" s="110"/>
      <c r="DG125" s="110"/>
      <c r="DH125" s="110"/>
      <c r="DI125" s="110"/>
      <c r="DJ125" s="110"/>
      <c r="DK125" s="110"/>
      <c r="DL125" s="110"/>
      <c r="DM125" s="110"/>
      <c r="DN125" s="110"/>
      <c r="DO125" s="110"/>
      <c r="DP125" s="110"/>
      <c r="DQ125" s="110"/>
      <c r="DR125" s="110"/>
      <c r="DS125" s="110"/>
      <c r="DT125" s="110"/>
      <c r="DU125" s="110"/>
      <c r="DV125" s="110"/>
      <c r="DW125" s="110"/>
      <c r="DX125" s="79">
        <f>DX126+DX128+DX127</f>
        <v>46799.83</v>
      </c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>
        <f>EK126+EK128+EK127</f>
        <v>36100.17</v>
      </c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>
        <f>EX126+EX128</f>
        <v>0</v>
      </c>
      <c r="EY125" s="79"/>
      <c r="EZ125" s="79"/>
      <c r="FA125" s="79"/>
      <c r="FB125" s="79"/>
      <c r="FC125" s="79"/>
      <c r="FD125" s="79"/>
      <c r="FE125" s="79"/>
      <c r="FF125" s="79"/>
      <c r="FG125" s="79"/>
      <c r="FH125" s="15"/>
      <c r="FI125" s="15"/>
      <c r="FJ125" s="15"/>
    </row>
    <row r="126" spans="1:166" s="4" customFormat="1" ht="16.5" customHeight="1">
      <c r="A126" s="135" t="s">
        <v>82</v>
      </c>
      <c r="B126" s="135"/>
      <c r="C126" s="135"/>
      <c r="D126" s="135"/>
      <c r="E126" s="135"/>
      <c r="F126" s="135"/>
      <c r="G126" s="135"/>
      <c r="H126" s="135"/>
      <c r="I126" s="135"/>
      <c r="J126" s="135"/>
      <c r="K126" s="135"/>
      <c r="L126" s="135"/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  <c r="Y126" s="135"/>
      <c r="Z126" s="135"/>
      <c r="AA126" s="135"/>
      <c r="AB126" s="135"/>
      <c r="AC126" s="135"/>
      <c r="AD126" s="135"/>
      <c r="AE126" s="135"/>
      <c r="AF126" s="135"/>
      <c r="AG126" s="135"/>
      <c r="AH126" s="135"/>
      <c r="AI126" s="135"/>
      <c r="AJ126" s="135"/>
      <c r="AK126" s="57" t="s">
        <v>83</v>
      </c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2">
        <v>8000</v>
      </c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15"/>
      <c r="BT126" s="15"/>
      <c r="BU126" s="115">
        <v>1259.83</v>
      </c>
      <c r="BV126" s="115"/>
      <c r="BW126" s="115"/>
      <c r="BX126" s="115"/>
      <c r="BY126" s="115"/>
      <c r="BZ126" s="115"/>
      <c r="CA126" s="115"/>
      <c r="CB126" s="115"/>
      <c r="CC126" s="115"/>
      <c r="CD126" s="115"/>
      <c r="CE126" s="115"/>
      <c r="CF126" s="115"/>
      <c r="CG126" s="115"/>
      <c r="CH126" s="52">
        <v>1259.83</v>
      </c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>
        <f>CH126</f>
        <v>1259.83</v>
      </c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>
        <f>BC126-BU126</f>
        <v>6740.17</v>
      </c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>
        <f>BU126-CH126</f>
        <v>0</v>
      </c>
      <c r="EY126" s="52"/>
      <c r="EZ126" s="52"/>
      <c r="FA126" s="52"/>
      <c r="FB126" s="52"/>
      <c r="FC126" s="52"/>
      <c r="FD126" s="52"/>
      <c r="FE126" s="52"/>
      <c r="FF126" s="52"/>
      <c r="FG126" s="52"/>
      <c r="FH126" s="15"/>
      <c r="FI126" s="15"/>
      <c r="FJ126" s="15"/>
    </row>
    <row r="127" spans="1:166" s="4" customFormat="1" ht="16.5" customHeight="1">
      <c r="A127" s="132" t="s">
        <v>279</v>
      </c>
      <c r="B127" s="133"/>
      <c r="C127" s="133"/>
      <c r="D127" s="133"/>
      <c r="E127" s="133"/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3"/>
      <c r="AH127" s="134"/>
      <c r="AI127" s="37"/>
      <c r="AJ127" s="37"/>
      <c r="AK127" s="129" t="s">
        <v>280</v>
      </c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1"/>
      <c r="BC127" s="72">
        <v>3000</v>
      </c>
      <c r="BD127" s="73"/>
      <c r="BE127" s="73"/>
      <c r="BF127" s="73"/>
      <c r="BG127" s="73"/>
      <c r="BH127" s="73"/>
      <c r="BI127" s="74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36">
        <v>1900</v>
      </c>
      <c r="BV127" s="137"/>
      <c r="BW127" s="137"/>
      <c r="BX127" s="137"/>
      <c r="BY127" s="137"/>
      <c r="BZ127" s="137"/>
      <c r="CA127" s="137"/>
      <c r="CB127" s="137"/>
      <c r="CC127" s="137"/>
      <c r="CD127" s="137"/>
      <c r="CE127" s="137"/>
      <c r="CF127" s="137"/>
      <c r="CG127" s="138"/>
      <c r="CH127" s="15"/>
      <c r="CI127" s="72">
        <v>1900</v>
      </c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4"/>
      <c r="CX127" s="72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4"/>
      <c r="DS127" s="15"/>
      <c r="DT127" s="15"/>
      <c r="DU127" s="15"/>
      <c r="DV127" s="15"/>
      <c r="DW127" s="15"/>
      <c r="DX127" s="72">
        <f>CI127</f>
        <v>1900</v>
      </c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4"/>
      <c r="EK127" s="72">
        <f>BC127-CI127</f>
        <v>1100</v>
      </c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4"/>
      <c r="EX127" s="72">
        <f>BU127-CI127</f>
        <v>0</v>
      </c>
      <c r="EY127" s="73"/>
      <c r="EZ127" s="73"/>
      <c r="FA127" s="73"/>
      <c r="FB127" s="73"/>
      <c r="FC127" s="73"/>
      <c r="FD127" s="73"/>
      <c r="FE127" s="74"/>
      <c r="FF127" s="15"/>
      <c r="FG127" s="15"/>
      <c r="FH127" s="15"/>
      <c r="FI127" s="15"/>
      <c r="FJ127" s="15"/>
    </row>
    <row r="128" spans="1:166" s="4" customFormat="1" ht="16.5" customHeight="1">
      <c r="A128" s="135" t="s">
        <v>69</v>
      </c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  <c r="P128" s="135"/>
      <c r="Q128" s="135"/>
      <c r="R128" s="135"/>
      <c r="S128" s="135"/>
      <c r="T128" s="135"/>
      <c r="U128" s="135"/>
      <c r="V128" s="135"/>
      <c r="W128" s="135"/>
      <c r="X128" s="135"/>
      <c r="Y128" s="135"/>
      <c r="Z128" s="135"/>
      <c r="AA128" s="135"/>
      <c r="AB128" s="135"/>
      <c r="AC128" s="135"/>
      <c r="AD128" s="135"/>
      <c r="AE128" s="135"/>
      <c r="AF128" s="135"/>
      <c r="AG128" s="135"/>
      <c r="AH128" s="135"/>
      <c r="AI128" s="135"/>
      <c r="AJ128" s="135"/>
      <c r="AK128" s="57" t="s">
        <v>62</v>
      </c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2">
        <v>71900</v>
      </c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15"/>
      <c r="BT128" s="15"/>
      <c r="BU128" s="115">
        <v>43640</v>
      </c>
      <c r="BV128" s="115"/>
      <c r="BW128" s="115"/>
      <c r="BX128" s="115"/>
      <c r="BY128" s="115"/>
      <c r="BZ128" s="115"/>
      <c r="CA128" s="115"/>
      <c r="CB128" s="115"/>
      <c r="CC128" s="115"/>
      <c r="CD128" s="115"/>
      <c r="CE128" s="115"/>
      <c r="CF128" s="115"/>
      <c r="CG128" s="115"/>
      <c r="CH128" s="52">
        <v>43640</v>
      </c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>
        <f>CH128</f>
        <v>43640</v>
      </c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>
        <f>BC128-BU128</f>
        <v>28260</v>
      </c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>
        <f>BU128-CH128</f>
        <v>0</v>
      </c>
      <c r="EY128" s="52"/>
      <c r="EZ128" s="52"/>
      <c r="FA128" s="52"/>
      <c r="FB128" s="52"/>
      <c r="FC128" s="52"/>
      <c r="FD128" s="52"/>
      <c r="FE128" s="52"/>
      <c r="FF128" s="52"/>
      <c r="FG128" s="52"/>
      <c r="FH128" s="15"/>
      <c r="FI128" s="15"/>
      <c r="FJ128" s="15"/>
    </row>
    <row r="129" spans="1:166" s="4" customFormat="1" ht="21" customHeight="1">
      <c r="A129" s="104" t="s">
        <v>216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79">
        <f>BC130+BC131</f>
        <v>250500</v>
      </c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15"/>
      <c r="BT129" s="15"/>
      <c r="BU129" s="101">
        <f>BU130+BU131</f>
        <v>83580</v>
      </c>
      <c r="BV129" s="101"/>
      <c r="BW129" s="101"/>
      <c r="BX129" s="101"/>
      <c r="BY129" s="101"/>
      <c r="BZ129" s="101"/>
      <c r="CA129" s="101"/>
      <c r="CB129" s="101"/>
      <c r="CC129" s="101"/>
      <c r="CD129" s="101"/>
      <c r="CE129" s="101"/>
      <c r="CF129" s="101"/>
      <c r="CG129" s="101"/>
      <c r="CH129" s="79">
        <f>CH130+CH131</f>
        <v>83580</v>
      </c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110"/>
      <c r="CY129" s="110"/>
      <c r="CZ129" s="110"/>
      <c r="DA129" s="110"/>
      <c r="DB129" s="110"/>
      <c r="DC129" s="110"/>
      <c r="DD129" s="110"/>
      <c r="DE129" s="110"/>
      <c r="DF129" s="110"/>
      <c r="DG129" s="110"/>
      <c r="DH129" s="110"/>
      <c r="DI129" s="110"/>
      <c r="DJ129" s="110"/>
      <c r="DK129" s="110"/>
      <c r="DL129" s="110"/>
      <c r="DM129" s="110"/>
      <c r="DN129" s="110"/>
      <c r="DO129" s="110"/>
      <c r="DP129" s="110"/>
      <c r="DQ129" s="110"/>
      <c r="DR129" s="110"/>
      <c r="DS129" s="110"/>
      <c r="DT129" s="110"/>
      <c r="DU129" s="110"/>
      <c r="DV129" s="110"/>
      <c r="DW129" s="110"/>
      <c r="DX129" s="79">
        <f>DX130+DX131</f>
        <v>83580</v>
      </c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>
        <f>EK130+EK131+EK133+EK135</f>
        <v>184655</v>
      </c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>
        <f>EX130+EX131+EX132+EX134</f>
        <v>0</v>
      </c>
      <c r="EY129" s="79"/>
      <c r="EZ129" s="79"/>
      <c r="FA129" s="79"/>
      <c r="FB129" s="79"/>
      <c r="FC129" s="79"/>
      <c r="FD129" s="79"/>
      <c r="FE129" s="79"/>
      <c r="FF129" s="79"/>
      <c r="FG129" s="79"/>
      <c r="FH129" s="15"/>
      <c r="FI129" s="15"/>
      <c r="FJ129" s="15"/>
    </row>
    <row r="130" spans="1:166" s="4" customFormat="1" ht="21.75" customHeight="1">
      <c r="A130" s="135" t="s">
        <v>171</v>
      </c>
      <c r="B130" s="135"/>
      <c r="C130" s="135"/>
      <c r="D130" s="135"/>
      <c r="E130" s="135"/>
      <c r="F130" s="135"/>
      <c r="G130" s="135"/>
      <c r="H130" s="135"/>
      <c r="I130" s="135"/>
      <c r="J130" s="135"/>
      <c r="K130" s="135"/>
      <c r="L130" s="135"/>
      <c r="M130" s="135"/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135"/>
      <c r="AB130" s="135"/>
      <c r="AC130" s="135"/>
      <c r="AD130" s="135"/>
      <c r="AE130" s="135"/>
      <c r="AF130" s="135"/>
      <c r="AG130" s="135"/>
      <c r="AH130" s="135"/>
      <c r="AI130" s="135"/>
      <c r="AJ130" s="135"/>
      <c r="AK130" s="57" t="s">
        <v>64</v>
      </c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2">
        <v>151500</v>
      </c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15"/>
      <c r="BT130" s="15"/>
      <c r="BU130" s="115">
        <v>52500</v>
      </c>
      <c r="BV130" s="115"/>
      <c r="BW130" s="115"/>
      <c r="BX130" s="115"/>
      <c r="BY130" s="115"/>
      <c r="BZ130" s="115"/>
      <c r="CA130" s="115"/>
      <c r="CB130" s="115"/>
      <c r="CC130" s="115"/>
      <c r="CD130" s="115"/>
      <c r="CE130" s="115"/>
      <c r="CF130" s="115"/>
      <c r="CG130" s="115"/>
      <c r="CH130" s="52">
        <v>52500</v>
      </c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>
        <f>CH130</f>
        <v>52500</v>
      </c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>
        <f>BC130-BU130</f>
        <v>99000</v>
      </c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>
        <f>BU130-CH130</f>
        <v>0</v>
      </c>
      <c r="EY130" s="52"/>
      <c r="EZ130" s="52"/>
      <c r="FA130" s="52"/>
      <c r="FB130" s="52"/>
      <c r="FC130" s="52"/>
      <c r="FD130" s="52"/>
      <c r="FE130" s="52"/>
      <c r="FF130" s="52"/>
      <c r="FG130" s="52"/>
      <c r="FH130" s="15"/>
      <c r="FI130" s="15"/>
      <c r="FJ130" s="15"/>
    </row>
    <row r="131" spans="1:166" s="4" customFormat="1" ht="16.5" customHeight="1">
      <c r="A131" s="55" t="s">
        <v>153</v>
      </c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7" t="s">
        <v>63</v>
      </c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2">
        <v>99000</v>
      </c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15"/>
      <c r="BT131" s="15"/>
      <c r="BU131" s="115">
        <v>31080</v>
      </c>
      <c r="BV131" s="115"/>
      <c r="BW131" s="115"/>
      <c r="BX131" s="115"/>
      <c r="BY131" s="115"/>
      <c r="BZ131" s="115"/>
      <c r="CA131" s="115"/>
      <c r="CB131" s="115"/>
      <c r="CC131" s="115"/>
      <c r="CD131" s="115"/>
      <c r="CE131" s="115"/>
      <c r="CF131" s="115"/>
      <c r="CG131" s="115"/>
      <c r="CH131" s="52">
        <v>31080</v>
      </c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>
        <v>31080</v>
      </c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>
        <f>BC131-CH131</f>
        <v>67920</v>
      </c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>
        <f>BU131-CH131</f>
        <v>0</v>
      </c>
      <c r="EY131" s="52"/>
      <c r="EZ131" s="52"/>
      <c r="FA131" s="52"/>
      <c r="FB131" s="52"/>
      <c r="FC131" s="52"/>
      <c r="FD131" s="52"/>
      <c r="FE131" s="52"/>
      <c r="FF131" s="52"/>
      <c r="FG131" s="52"/>
      <c r="FH131" s="15"/>
      <c r="FI131" s="15"/>
      <c r="FJ131" s="15"/>
    </row>
    <row r="132" spans="1:166" s="12" customFormat="1" ht="19.5" customHeight="1">
      <c r="A132" s="97" t="s">
        <v>217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79">
        <f>BC133</f>
        <v>17800</v>
      </c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9"/>
      <c r="BT132" s="9"/>
      <c r="BU132" s="101">
        <f>BU133</f>
        <v>4300</v>
      </c>
      <c r="BV132" s="101"/>
      <c r="BW132" s="101"/>
      <c r="BX132" s="101"/>
      <c r="BY132" s="101"/>
      <c r="BZ132" s="101"/>
      <c r="CA132" s="101"/>
      <c r="CB132" s="101"/>
      <c r="CC132" s="101"/>
      <c r="CD132" s="101"/>
      <c r="CE132" s="101"/>
      <c r="CF132" s="101"/>
      <c r="CG132" s="101"/>
      <c r="CH132" s="79">
        <f>CH133</f>
        <v>4300</v>
      </c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9"/>
      <c r="DM132" s="79"/>
      <c r="DN132" s="79"/>
      <c r="DO132" s="79"/>
      <c r="DP132" s="79"/>
      <c r="DQ132" s="79"/>
      <c r="DR132" s="79"/>
      <c r="DS132" s="79"/>
      <c r="DT132" s="79"/>
      <c r="DU132" s="79"/>
      <c r="DV132" s="79"/>
      <c r="DW132" s="79"/>
      <c r="DX132" s="79">
        <f>DX133</f>
        <v>4300</v>
      </c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>
        <f>EK133</f>
        <v>13500</v>
      </c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>
        <f>EX133</f>
        <v>0</v>
      </c>
      <c r="EY132" s="79"/>
      <c r="EZ132" s="79"/>
      <c r="FA132" s="79"/>
      <c r="FB132" s="79"/>
      <c r="FC132" s="79"/>
      <c r="FD132" s="79"/>
      <c r="FE132" s="79"/>
      <c r="FF132" s="79"/>
      <c r="FG132" s="79"/>
      <c r="FH132" s="9"/>
      <c r="FI132" s="9"/>
      <c r="FJ132" s="9"/>
    </row>
    <row r="133" spans="1:166" s="4" customFormat="1" ht="34.5" customHeight="1">
      <c r="A133" s="121" t="s">
        <v>218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3"/>
      <c r="AK133" s="57" t="s">
        <v>67</v>
      </c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2">
        <v>17800</v>
      </c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15"/>
      <c r="BR133" s="15"/>
      <c r="BS133" s="15"/>
      <c r="BT133" s="15"/>
      <c r="BU133" s="115">
        <v>4300</v>
      </c>
      <c r="BV133" s="115"/>
      <c r="BW133" s="115"/>
      <c r="BX133" s="115"/>
      <c r="BY133" s="115"/>
      <c r="BZ133" s="115"/>
      <c r="CA133" s="115"/>
      <c r="CB133" s="115"/>
      <c r="CC133" s="115"/>
      <c r="CD133" s="115"/>
      <c r="CE133" s="115"/>
      <c r="CF133" s="115"/>
      <c r="CG133" s="115"/>
      <c r="CH133" s="52">
        <v>4300</v>
      </c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>
        <f>CH133</f>
        <v>4300</v>
      </c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102">
        <f>BC133-BU133</f>
        <v>13500</v>
      </c>
      <c r="EL133" s="87"/>
      <c r="EM133" s="87"/>
      <c r="EN133" s="87"/>
      <c r="EO133" s="87"/>
      <c r="EP133" s="87"/>
      <c r="EQ133" s="87"/>
      <c r="ER133" s="87"/>
      <c r="ES133" s="87"/>
      <c r="ET133" s="87"/>
      <c r="EU133" s="87"/>
      <c r="EV133" s="87"/>
      <c r="EW133" s="87"/>
      <c r="EX133" s="52">
        <f>BU133-CH133</f>
        <v>0</v>
      </c>
      <c r="EY133" s="52"/>
      <c r="EZ133" s="52"/>
      <c r="FA133" s="52"/>
      <c r="FB133" s="52"/>
      <c r="FC133" s="52"/>
      <c r="FD133" s="52"/>
      <c r="FE133" s="52"/>
      <c r="FF133" s="52"/>
      <c r="FG133" s="52"/>
      <c r="FH133" s="15"/>
      <c r="FI133" s="15"/>
      <c r="FJ133" s="15"/>
    </row>
    <row r="134" spans="1:166" s="12" customFormat="1" ht="19.5" customHeight="1">
      <c r="A134" s="97" t="s">
        <v>219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79">
        <f>BC135</f>
        <v>5000</v>
      </c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9"/>
      <c r="BT134" s="9"/>
      <c r="BU134" s="101">
        <f>BU135</f>
        <v>765</v>
      </c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  <c r="CF134" s="101"/>
      <c r="CG134" s="101"/>
      <c r="CH134" s="79">
        <f>CH135</f>
        <v>765</v>
      </c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9"/>
      <c r="DM134" s="79"/>
      <c r="DN134" s="79"/>
      <c r="DO134" s="79"/>
      <c r="DP134" s="79"/>
      <c r="DQ134" s="79"/>
      <c r="DR134" s="79"/>
      <c r="DS134" s="79"/>
      <c r="DT134" s="79"/>
      <c r="DU134" s="79"/>
      <c r="DV134" s="79"/>
      <c r="DW134" s="79"/>
      <c r="DX134" s="79">
        <f>DX135</f>
        <v>765</v>
      </c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>
        <f>EK135</f>
        <v>4235</v>
      </c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>
        <f>EX135</f>
        <v>0</v>
      </c>
      <c r="EY134" s="79"/>
      <c r="EZ134" s="79"/>
      <c r="FA134" s="79"/>
      <c r="FB134" s="79"/>
      <c r="FC134" s="79"/>
      <c r="FD134" s="79"/>
      <c r="FE134" s="79"/>
      <c r="FF134" s="79"/>
      <c r="FG134" s="79"/>
      <c r="FH134" s="9"/>
      <c r="FI134" s="9"/>
      <c r="FJ134" s="9"/>
    </row>
    <row r="135" spans="1:166" s="4" customFormat="1" ht="16.5" customHeight="1">
      <c r="A135" s="135" t="s">
        <v>69</v>
      </c>
      <c r="B135" s="135"/>
      <c r="C135" s="135"/>
      <c r="D135" s="135"/>
      <c r="E135" s="135"/>
      <c r="F135" s="135"/>
      <c r="G135" s="135"/>
      <c r="H135" s="135"/>
      <c r="I135" s="135"/>
      <c r="J135" s="135"/>
      <c r="K135" s="135"/>
      <c r="L135" s="135"/>
      <c r="M135" s="135"/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135"/>
      <c r="AB135" s="135"/>
      <c r="AC135" s="135"/>
      <c r="AD135" s="135"/>
      <c r="AE135" s="135"/>
      <c r="AF135" s="135"/>
      <c r="AG135" s="135"/>
      <c r="AH135" s="135"/>
      <c r="AI135" s="135"/>
      <c r="AJ135" s="135"/>
      <c r="AK135" s="57" t="s">
        <v>70</v>
      </c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2">
        <v>5000</v>
      </c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15"/>
      <c r="BT135" s="15"/>
      <c r="BU135" s="115">
        <v>765</v>
      </c>
      <c r="BV135" s="115"/>
      <c r="BW135" s="115"/>
      <c r="BX135" s="115"/>
      <c r="BY135" s="115"/>
      <c r="BZ135" s="115"/>
      <c r="CA135" s="115"/>
      <c r="CB135" s="115"/>
      <c r="CC135" s="115"/>
      <c r="CD135" s="115"/>
      <c r="CE135" s="115"/>
      <c r="CF135" s="115"/>
      <c r="CG135" s="115"/>
      <c r="CH135" s="52">
        <v>765</v>
      </c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>
        <f>CH135</f>
        <v>765</v>
      </c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>
        <f>BC135-BU135</f>
        <v>4235</v>
      </c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>
        <f>BU135-CH135</f>
        <v>0</v>
      </c>
      <c r="EY135" s="52"/>
      <c r="EZ135" s="52"/>
      <c r="FA135" s="52"/>
      <c r="FB135" s="52"/>
      <c r="FC135" s="52"/>
      <c r="FD135" s="52"/>
      <c r="FE135" s="52"/>
      <c r="FF135" s="52"/>
      <c r="FG135" s="52"/>
      <c r="FH135" s="15"/>
      <c r="FI135" s="15"/>
      <c r="FJ135" s="15"/>
    </row>
    <row r="136" spans="1:166" s="4" customFormat="1" ht="18.75">
      <c r="A136" s="39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1"/>
      <c r="CG136" s="119" t="s">
        <v>86</v>
      </c>
      <c r="CH136" s="119"/>
      <c r="CI136" s="119"/>
      <c r="CJ136" s="119"/>
      <c r="CK136" s="119"/>
      <c r="CL136" s="119"/>
      <c r="CM136" s="119"/>
      <c r="CN136" s="119"/>
      <c r="CO136" s="119"/>
      <c r="CP136" s="119"/>
      <c r="CQ136" s="119"/>
      <c r="CR136" s="119"/>
      <c r="CS136" s="119"/>
      <c r="CT136" s="119"/>
      <c r="CU136" s="119"/>
      <c r="CV136" s="119"/>
      <c r="CW136" s="119"/>
      <c r="CX136" s="119"/>
      <c r="CY136" s="66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8"/>
      <c r="FH136" s="13"/>
      <c r="FI136" s="13"/>
      <c r="FJ136" s="18" t="s">
        <v>39</v>
      </c>
    </row>
    <row r="137" spans="1:166" s="4" customFormat="1" ht="20.25" customHeight="1">
      <c r="A137" s="90" t="s">
        <v>8</v>
      </c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 t="s">
        <v>23</v>
      </c>
      <c r="AL137" s="90"/>
      <c r="AM137" s="90"/>
      <c r="AN137" s="90"/>
      <c r="AO137" s="90"/>
      <c r="AP137" s="90"/>
      <c r="AQ137" s="90" t="s">
        <v>35</v>
      </c>
      <c r="AR137" s="90"/>
      <c r="AS137" s="90"/>
      <c r="AT137" s="90"/>
      <c r="AU137" s="90"/>
      <c r="AV137" s="90"/>
      <c r="AW137" s="90"/>
      <c r="AX137" s="90"/>
      <c r="AY137" s="90"/>
      <c r="AZ137" s="90"/>
      <c r="BA137" s="90"/>
      <c r="BB137" s="90"/>
      <c r="BC137" s="90" t="s">
        <v>36</v>
      </c>
      <c r="BD137" s="90"/>
      <c r="BE137" s="90"/>
      <c r="BF137" s="90"/>
      <c r="BG137" s="90"/>
      <c r="BH137" s="90"/>
      <c r="BI137" s="90"/>
      <c r="BJ137" s="90"/>
      <c r="BK137" s="90"/>
      <c r="BL137" s="90"/>
      <c r="BM137" s="90"/>
      <c r="BN137" s="90"/>
      <c r="BO137" s="90"/>
      <c r="BP137" s="90"/>
      <c r="BQ137" s="90"/>
      <c r="BR137" s="90"/>
      <c r="BS137" s="90"/>
      <c r="BT137" s="90"/>
      <c r="BU137" s="90" t="s">
        <v>37</v>
      </c>
      <c r="BV137" s="90"/>
      <c r="BW137" s="90"/>
      <c r="BX137" s="90"/>
      <c r="BY137" s="90"/>
      <c r="BZ137" s="90"/>
      <c r="CA137" s="90"/>
      <c r="CB137" s="90"/>
      <c r="CC137" s="90"/>
      <c r="CD137" s="90"/>
      <c r="CE137" s="90"/>
      <c r="CF137" s="90"/>
      <c r="CG137" s="90"/>
      <c r="CH137" s="90" t="s">
        <v>24</v>
      </c>
      <c r="CI137" s="90"/>
      <c r="CJ137" s="90"/>
      <c r="CK137" s="90"/>
      <c r="CL137" s="90"/>
      <c r="CM137" s="90"/>
      <c r="CN137" s="90"/>
      <c r="CO137" s="90"/>
      <c r="CP137" s="90"/>
      <c r="CQ137" s="90"/>
      <c r="CR137" s="90"/>
      <c r="CS137" s="90"/>
      <c r="CT137" s="90"/>
      <c r="CU137" s="90"/>
      <c r="CV137" s="90"/>
      <c r="CW137" s="90"/>
      <c r="CX137" s="90"/>
      <c r="CY137" s="90"/>
      <c r="CZ137" s="90"/>
      <c r="DA137" s="90"/>
      <c r="DB137" s="90"/>
      <c r="DC137" s="90"/>
      <c r="DD137" s="90"/>
      <c r="DE137" s="90"/>
      <c r="DF137" s="90"/>
      <c r="DG137" s="90"/>
      <c r="DH137" s="90"/>
      <c r="DI137" s="90"/>
      <c r="DJ137" s="90"/>
      <c r="DK137" s="90"/>
      <c r="DL137" s="90"/>
      <c r="DM137" s="90"/>
      <c r="DN137" s="90"/>
      <c r="DO137" s="90"/>
      <c r="DP137" s="90"/>
      <c r="DQ137" s="90"/>
      <c r="DR137" s="90"/>
      <c r="DS137" s="90"/>
      <c r="DT137" s="90"/>
      <c r="DU137" s="90"/>
      <c r="DV137" s="90"/>
      <c r="DW137" s="90"/>
      <c r="DX137" s="90"/>
      <c r="DY137" s="90"/>
      <c r="DZ137" s="90"/>
      <c r="EA137" s="90"/>
      <c r="EB137" s="90"/>
      <c r="EC137" s="90"/>
      <c r="ED137" s="90"/>
      <c r="EE137" s="90"/>
      <c r="EF137" s="90"/>
      <c r="EG137" s="90"/>
      <c r="EH137" s="90"/>
      <c r="EI137" s="90"/>
      <c r="EJ137" s="90"/>
      <c r="EK137" s="45" t="s">
        <v>29</v>
      </c>
      <c r="EL137" s="46"/>
      <c r="EM137" s="46"/>
      <c r="EN137" s="46"/>
      <c r="EO137" s="46"/>
      <c r="EP137" s="46"/>
      <c r="EQ137" s="46"/>
      <c r="ER137" s="46"/>
      <c r="ES137" s="46"/>
      <c r="ET137" s="46"/>
      <c r="EU137" s="46"/>
      <c r="EV137" s="46"/>
      <c r="EW137" s="46"/>
      <c r="EX137" s="46"/>
      <c r="EY137" s="46"/>
      <c r="EZ137" s="46"/>
      <c r="FA137" s="46"/>
      <c r="FB137" s="46"/>
      <c r="FC137" s="46"/>
      <c r="FD137" s="46"/>
      <c r="FE137" s="46"/>
      <c r="FF137" s="46"/>
      <c r="FG137" s="46"/>
      <c r="FH137" s="46"/>
      <c r="FI137" s="46"/>
      <c r="FJ137" s="47"/>
    </row>
    <row r="138" spans="1:166" s="4" customFormat="1" ht="78.75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0"/>
      <c r="AZ138" s="90"/>
      <c r="BA138" s="90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 t="s">
        <v>47</v>
      </c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 t="s">
        <v>25</v>
      </c>
      <c r="CY138" s="90"/>
      <c r="CZ138" s="90"/>
      <c r="DA138" s="90"/>
      <c r="DB138" s="90"/>
      <c r="DC138" s="90"/>
      <c r="DD138" s="90"/>
      <c r="DE138" s="90"/>
      <c r="DF138" s="90"/>
      <c r="DG138" s="90"/>
      <c r="DH138" s="90"/>
      <c r="DI138" s="90"/>
      <c r="DJ138" s="90"/>
      <c r="DK138" s="90" t="s">
        <v>26</v>
      </c>
      <c r="DL138" s="90"/>
      <c r="DM138" s="90"/>
      <c r="DN138" s="90"/>
      <c r="DO138" s="90"/>
      <c r="DP138" s="90"/>
      <c r="DQ138" s="90"/>
      <c r="DR138" s="90"/>
      <c r="DS138" s="90"/>
      <c r="DT138" s="90"/>
      <c r="DU138" s="90"/>
      <c r="DV138" s="90"/>
      <c r="DW138" s="90"/>
      <c r="DX138" s="90" t="s">
        <v>27</v>
      </c>
      <c r="DY138" s="90"/>
      <c r="DZ138" s="90"/>
      <c r="EA138" s="90"/>
      <c r="EB138" s="90"/>
      <c r="EC138" s="90"/>
      <c r="ED138" s="90"/>
      <c r="EE138" s="90"/>
      <c r="EF138" s="90"/>
      <c r="EG138" s="90"/>
      <c r="EH138" s="90"/>
      <c r="EI138" s="90"/>
      <c r="EJ138" s="90"/>
      <c r="EK138" s="90" t="s">
        <v>38</v>
      </c>
      <c r="EL138" s="90"/>
      <c r="EM138" s="90"/>
      <c r="EN138" s="90"/>
      <c r="EO138" s="90"/>
      <c r="EP138" s="90"/>
      <c r="EQ138" s="90"/>
      <c r="ER138" s="90"/>
      <c r="ES138" s="90"/>
      <c r="ET138" s="90"/>
      <c r="EU138" s="90"/>
      <c r="EV138" s="90"/>
      <c r="EW138" s="90"/>
      <c r="EX138" s="45" t="s">
        <v>48</v>
      </c>
      <c r="EY138" s="46"/>
      <c r="EZ138" s="46"/>
      <c r="FA138" s="46"/>
      <c r="FB138" s="46"/>
      <c r="FC138" s="46"/>
      <c r="FD138" s="46"/>
      <c r="FE138" s="46"/>
      <c r="FF138" s="46"/>
      <c r="FG138" s="46"/>
      <c r="FH138" s="46"/>
      <c r="FI138" s="46"/>
      <c r="FJ138" s="47"/>
    </row>
    <row r="139" spans="1:166" s="4" customFormat="1" ht="18.75">
      <c r="A139" s="87">
        <v>1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>
        <v>2</v>
      </c>
      <c r="AL139" s="87"/>
      <c r="AM139" s="87"/>
      <c r="AN139" s="87"/>
      <c r="AO139" s="87"/>
      <c r="AP139" s="87"/>
      <c r="AQ139" s="87">
        <v>3</v>
      </c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>
        <v>4</v>
      </c>
      <c r="BD139" s="87"/>
      <c r="BE139" s="87"/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>
        <v>5</v>
      </c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87"/>
      <c r="CH139" s="87">
        <v>6</v>
      </c>
      <c r="CI139" s="87"/>
      <c r="CJ139" s="87"/>
      <c r="CK139" s="87"/>
      <c r="CL139" s="87"/>
      <c r="CM139" s="87"/>
      <c r="CN139" s="87"/>
      <c r="CO139" s="87"/>
      <c r="CP139" s="87"/>
      <c r="CQ139" s="87"/>
      <c r="CR139" s="87"/>
      <c r="CS139" s="87"/>
      <c r="CT139" s="87"/>
      <c r="CU139" s="87"/>
      <c r="CV139" s="87"/>
      <c r="CW139" s="87"/>
      <c r="CX139" s="87">
        <v>7</v>
      </c>
      <c r="CY139" s="87"/>
      <c r="CZ139" s="87"/>
      <c r="DA139" s="87"/>
      <c r="DB139" s="87"/>
      <c r="DC139" s="87"/>
      <c r="DD139" s="87"/>
      <c r="DE139" s="87"/>
      <c r="DF139" s="87"/>
      <c r="DG139" s="87"/>
      <c r="DH139" s="87"/>
      <c r="DI139" s="87"/>
      <c r="DJ139" s="87"/>
      <c r="DK139" s="87">
        <v>8</v>
      </c>
      <c r="DL139" s="87"/>
      <c r="DM139" s="87"/>
      <c r="DN139" s="87"/>
      <c r="DO139" s="87"/>
      <c r="DP139" s="87"/>
      <c r="DQ139" s="87"/>
      <c r="DR139" s="87"/>
      <c r="DS139" s="87"/>
      <c r="DT139" s="87"/>
      <c r="DU139" s="87"/>
      <c r="DV139" s="87"/>
      <c r="DW139" s="87"/>
      <c r="DX139" s="87">
        <v>9</v>
      </c>
      <c r="DY139" s="87"/>
      <c r="DZ139" s="87"/>
      <c r="EA139" s="87"/>
      <c r="EB139" s="87"/>
      <c r="EC139" s="87"/>
      <c r="ED139" s="87"/>
      <c r="EE139" s="87"/>
      <c r="EF139" s="87"/>
      <c r="EG139" s="87"/>
      <c r="EH139" s="87"/>
      <c r="EI139" s="87"/>
      <c r="EJ139" s="87"/>
      <c r="EK139" s="87">
        <v>10</v>
      </c>
      <c r="EL139" s="87"/>
      <c r="EM139" s="87"/>
      <c r="EN139" s="87"/>
      <c r="EO139" s="87"/>
      <c r="EP139" s="87"/>
      <c r="EQ139" s="87"/>
      <c r="ER139" s="87"/>
      <c r="ES139" s="87"/>
      <c r="ET139" s="87"/>
      <c r="EU139" s="87"/>
      <c r="EV139" s="87"/>
      <c r="EW139" s="87"/>
      <c r="EX139" s="66">
        <v>11</v>
      </c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8"/>
    </row>
    <row r="140" spans="1:166" s="4" customFormat="1" ht="18.75" customHeight="1">
      <c r="A140" s="120" t="s">
        <v>32</v>
      </c>
      <c r="B140" s="120"/>
      <c r="C140" s="120"/>
      <c r="D140" s="120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57" t="s">
        <v>33</v>
      </c>
      <c r="AL140" s="57"/>
      <c r="AM140" s="57"/>
      <c r="AN140" s="57"/>
      <c r="AO140" s="57"/>
      <c r="AP140" s="57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79">
        <f>BC143</f>
        <v>200</v>
      </c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15"/>
      <c r="BT140" s="15"/>
      <c r="BU140" s="101">
        <v>200</v>
      </c>
      <c r="BV140" s="101"/>
      <c r="BW140" s="101"/>
      <c r="BX140" s="101"/>
      <c r="BY140" s="101"/>
      <c r="BZ140" s="101"/>
      <c r="CA140" s="101"/>
      <c r="CB140" s="101"/>
      <c r="CC140" s="101"/>
      <c r="CD140" s="101"/>
      <c r="CE140" s="101"/>
      <c r="CF140" s="101"/>
      <c r="CG140" s="101"/>
      <c r="CH140" s="79">
        <v>200</v>
      </c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110"/>
      <c r="CY140" s="110"/>
      <c r="CZ140" s="110"/>
      <c r="DA140" s="110"/>
      <c r="DB140" s="110"/>
      <c r="DC140" s="110"/>
      <c r="DD140" s="110"/>
      <c r="DE140" s="110"/>
      <c r="DF140" s="110"/>
      <c r="DG140" s="110"/>
      <c r="DH140" s="110"/>
      <c r="DI140" s="110"/>
      <c r="DJ140" s="110"/>
      <c r="DK140" s="87"/>
      <c r="DL140" s="87"/>
      <c r="DM140" s="87"/>
      <c r="DN140" s="87"/>
      <c r="DO140" s="87"/>
      <c r="DP140" s="87"/>
      <c r="DQ140" s="87"/>
      <c r="DR140" s="87"/>
      <c r="DS140" s="87"/>
      <c r="DT140" s="87"/>
      <c r="DU140" s="87"/>
      <c r="DV140" s="87"/>
      <c r="DW140" s="87"/>
      <c r="DX140" s="79">
        <v>200</v>
      </c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>
        <f>BU140-CH140</f>
        <v>0</v>
      </c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69">
        <f>EX143</f>
        <v>0</v>
      </c>
      <c r="EY140" s="70"/>
      <c r="EZ140" s="70"/>
      <c r="FA140" s="70"/>
      <c r="FB140" s="70"/>
      <c r="FC140" s="70"/>
      <c r="FD140" s="70"/>
      <c r="FE140" s="70"/>
      <c r="FF140" s="70"/>
      <c r="FG140" s="70"/>
      <c r="FH140" s="71"/>
      <c r="FI140" s="15"/>
      <c r="FJ140" s="15"/>
    </row>
    <row r="141" spans="1:166" s="4" customFormat="1" ht="18.75" customHeight="1">
      <c r="A141" s="98" t="s">
        <v>22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57" t="s">
        <v>34</v>
      </c>
      <c r="AL141" s="57"/>
      <c r="AM141" s="57"/>
      <c r="AN141" s="57"/>
      <c r="AO141" s="57"/>
      <c r="AP141" s="57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10"/>
      <c r="BD141" s="110"/>
      <c r="BE141" s="110"/>
      <c r="BF141" s="110"/>
      <c r="BG141" s="110"/>
      <c r="BH141" s="110"/>
      <c r="BI141" s="110"/>
      <c r="BJ141" s="110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  <c r="CJ141" s="110"/>
      <c r="CK141" s="110"/>
      <c r="CL141" s="110"/>
      <c r="CM141" s="110"/>
      <c r="CN141" s="110"/>
      <c r="CO141" s="110"/>
      <c r="CP141" s="110"/>
      <c r="CQ141" s="110"/>
      <c r="CR141" s="110"/>
      <c r="CS141" s="110"/>
      <c r="CT141" s="110"/>
      <c r="CU141" s="110"/>
      <c r="CV141" s="110"/>
      <c r="CW141" s="110"/>
      <c r="CX141" s="110"/>
      <c r="CY141" s="110"/>
      <c r="CZ141" s="110"/>
      <c r="DA141" s="110"/>
      <c r="DB141" s="110"/>
      <c r="DC141" s="110"/>
      <c r="DD141" s="110"/>
      <c r="DE141" s="110"/>
      <c r="DF141" s="110"/>
      <c r="DG141" s="110"/>
      <c r="DH141" s="110"/>
      <c r="DI141" s="110"/>
      <c r="DJ141" s="110"/>
      <c r="DK141" s="110"/>
      <c r="DL141" s="110"/>
      <c r="DM141" s="110"/>
      <c r="DN141" s="110"/>
      <c r="DO141" s="110"/>
      <c r="DP141" s="110"/>
      <c r="DQ141" s="110"/>
      <c r="DR141" s="110"/>
      <c r="DS141" s="110"/>
      <c r="DT141" s="110"/>
      <c r="DU141" s="110"/>
      <c r="DV141" s="110"/>
      <c r="DW141" s="110"/>
      <c r="DX141" s="110"/>
      <c r="DY141" s="110"/>
      <c r="DZ141" s="110"/>
      <c r="EA141" s="110"/>
      <c r="EB141" s="110"/>
      <c r="EC141" s="110"/>
      <c r="ED141" s="110"/>
      <c r="EE141" s="110"/>
      <c r="EF141" s="110"/>
      <c r="EG141" s="110"/>
      <c r="EH141" s="110"/>
      <c r="EI141" s="110"/>
      <c r="EJ141" s="110"/>
      <c r="EK141" s="110"/>
      <c r="EL141" s="110"/>
      <c r="EM141" s="110"/>
      <c r="EN141" s="110"/>
      <c r="EO141" s="110"/>
      <c r="EP141" s="110"/>
      <c r="EQ141" s="110"/>
      <c r="ER141" s="110"/>
      <c r="ES141" s="110"/>
      <c r="ET141" s="110"/>
      <c r="EU141" s="110"/>
      <c r="EV141" s="110"/>
      <c r="EW141" s="110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15"/>
      <c r="FI141" s="15"/>
      <c r="FJ141" s="15"/>
    </row>
    <row r="142" spans="1:166" s="22" customFormat="1" ht="150" customHeight="1">
      <c r="A142" s="55" t="s">
        <v>247</v>
      </c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10"/>
      <c r="BD142" s="110"/>
      <c r="BE142" s="110"/>
      <c r="BF142" s="110"/>
      <c r="BG142" s="110"/>
      <c r="BH142" s="110"/>
      <c r="BI142" s="110"/>
      <c r="BJ142" s="110"/>
      <c r="BK142" s="110"/>
      <c r="BL142" s="110"/>
      <c r="BM142" s="110"/>
      <c r="BN142" s="110"/>
      <c r="BO142" s="110"/>
      <c r="BP142" s="110"/>
      <c r="BQ142" s="110"/>
      <c r="BR142" s="110"/>
      <c r="BS142" s="20"/>
      <c r="BT142" s="2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  <c r="CJ142" s="110"/>
      <c r="CK142" s="110"/>
      <c r="CL142" s="110"/>
      <c r="CM142" s="110"/>
      <c r="CN142" s="110"/>
      <c r="CO142" s="110"/>
      <c r="CP142" s="110"/>
      <c r="CQ142" s="110"/>
      <c r="CR142" s="110"/>
      <c r="CS142" s="110"/>
      <c r="CT142" s="110"/>
      <c r="CU142" s="110"/>
      <c r="CV142" s="110"/>
      <c r="CW142" s="110"/>
      <c r="CX142" s="110"/>
      <c r="CY142" s="110"/>
      <c r="CZ142" s="110"/>
      <c r="DA142" s="110"/>
      <c r="DB142" s="110"/>
      <c r="DC142" s="110"/>
      <c r="DD142" s="110"/>
      <c r="DE142" s="110"/>
      <c r="DF142" s="110"/>
      <c r="DG142" s="110"/>
      <c r="DH142" s="110"/>
      <c r="DI142" s="110"/>
      <c r="DJ142" s="110"/>
      <c r="DK142" s="110"/>
      <c r="DL142" s="110"/>
      <c r="DM142" s="110"/>
      <c r="DN142" s="110"/>
      <c r="DO142" s="110"/>
      <c r="DP142" s="110"/>
      <c r="DQ142" s="110"/>
      <c r="DR142" s="110"/>
      <c r="DS142" s="110"/>
      <c r="DT142" s="110"/>
      <c r="DU142" s="110"/>
      <c r="DV142" s="110"/>
      <c r="DW142" s="110"/>
      <c r="DX142" s="110"/>
      <c r="DY142" s="110"/>
      <c r="DZ142" s="110"/>
      <c r="EA142" s="110"/>
      <c r="EB142" s="110"/>
      <c r="EC142" s="110"/>
      <c r="ED142" s="110"/>
      <c r="EE142" s="110"/>
      <c r="EF142" s="110"/>
      <c r="EG142" s="110"/>
      <c r="EH142" s="110"/>
      <c r="EI142" s="110"/>
      <c r="EJ142" s="110"/>
      <c r="EK142" s="110"/>
      <c r="EL142" s="110"/>
      <c r="EM142" s="110"/>
      <c r="EN142" s="110"/>
      <c r="EO142" s="110"/>
      <c r="EP142" s="110"/>
      <c r="EQ142" s="110"/>
      <c r="ER142" s="110"/>
      <c r="ES142" s="110"/>
      <c r="ET142" s="110"/>
      <c r="EU142" s="110"/>
      <c r="EV142" s="110"/>
      <c r="EW142" s="110"/>
      <c r="EX142" s="110"/>
      <c r="EY142" s="110"/>
      <c r="EZ142" s="110"/>
      <c r="FA142" s="110"/>
      <c r="FB142" s="110"/>
      <c r="FC142" s="110"/>
      <c r="FD142" s="110"/>
      <c r="FE142" s="110"/>
      <c r="FF142" s="110"/>
      <c r="FG142" s="110"/>
      <c r="FH142" s="20"/>
      <c r="FI142" s="20"/>
      <c r="FJ142" s="20"/>
    </row>
    <row r="143" spans="1:166" s="4" customFormat="1" ht="17.25" customHeight="1">
      <c r="A143" s="104" t="s">
        <v>220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104"/>
      <c r="AF143" s="104"/>
      <c r="AG143" s="104"/>
      <c r="AH143" s="104"/>
      <c r="AI143" s="104"/>
      <c r="AJ143" s="104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79">
        <f>BC144</f>
        <v>200</v>
      </c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>
        <f>BU144</f>
        <v>200</v>
      </c>
      <c r="BV143" s="79"/>
      <c r="BW143" s="79"/>
      <c r="BX143" s="79"/>
      <c r="BY143" s="79"/>
      <c r="BZ143" s="79"/>
      <c r="CA143" s="79"/>
      <c r="CB143" s="79"/>
      <c r="CC143" s="79"/>
      <c r="CD143" s="79"/>
      <c r="CE143" s="79"/>
      <c r="CF143" s="79"/>
      <c r="CG143" s="79"/>
      <c r="CH143" s="79">
        <f>CH144</f>
        <v>200</v>
      </c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9"/>
      <c r="DM143" s="79"/>
      <c r="DN143" s="79"/>
      <c r="DO143" s="79"/>
      <c r="DP143" s="79"/>
      <c r="DQ143" s="79"/>
      <c r="DR143" s="79"/>
      <c r="DS143" s="79"/>
      <c r="DT143" s="79"/>
      <c r="DU143" s="79"/>
      <c r="DV143" s="79"/>
      <c r="DW143" s="79"/>
      <c r="DX143" s="79">
        <f>DX144</f>
        <v>200</v>
      </c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>
        <f>BC143-CH143</f>
        <v>0</v>
      </c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69">
        <f>EX144</f>
        <v>0</v>
      </c>
      <c r="EY143" s="70"/>
      <c r="EZ143" s="70"/>
      <c r="FA143" s="70"/>
      <c r="FB143" s="70"/>
      <c r="FC143" s="70"/>
      <c r="FD143" s="70"/>
      <c r="FE143" s="70"/>
      <c r="FF143" s="70"/>
      <c r="FG143" s="70"/>
      <c r="FH143" s="70"/>
      <c r="FI143" s="70"/>
      <c r="FJ143" s="71"/>
    </row>
    <row r="144" spans="1:166" s="22" customFormat="1" ht="24" customHeight="1">
      <c r="A144" s="80" t="s">
        <v>153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57" t="s">
        <v>63</v>
      </c>
      <c r="AL144" s="57"/>
      <c r="AM144" s="57"/>
      <c r="AN144" s="57"/>
      <c r="AO144" s="57"/>
      <c r="AP144" s="57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52">
        <v>200</v>
      </c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>
        <v>200</v>
      </c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>
        <v>200</v>
      </c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>
        <f>CH144</f>
        <v>200</v>
      </c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>
        <f>BC144-CH144</f>
        <v>0</v>
      </c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72">
        <f>BU144-CH144</f>
        <v>0</v>
      </c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4"/>
    </row>
    <row r="145" spans="1:166" s="4" customFormat="1" ht="53.25" customHeight="1">
      <c r="A145" s="175" t="s">
        <v>242</v>
      </c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72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4"/>
    </row>
    <row r="146" spans="1:166" s="4" customFormat="1" ht="21" customHeight="1">
      <c r="A146" s="120" t="s">
        <v>32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57" t="s">
        <v>33</v>
      </c>
      <c r="AL146" s="57"/>
      <c r="AM146" s="57"/>
      <c r="AN146" s="57"/>
      <c r="AO146" s="57"/>
      <c r="AP146" s="57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79">
        <f>BC147</f>
        <v>119600</v>
      </c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15"/>
      <c r="BT146" s="15"/>
      <c r="BU146" s="101">
        <f>BU147</f>
        <v>0</v>
      </c>
      <c r="BV146" s="101"/>
      <c r="BW146" s="101"/>
      <c r="BX146" s="101"/>
      <c r="BY146" s="101"/>
      <c r="BZ146" s="101"/>
      <c r="CA146" s="101"/>
      <c r="CB146" s="101"/>
      <c r="CC146" s="101"/>
      <c r="CD146" s="101"/>
      <c r="CE146" s="101"/>
      <c r="CF146" s="101"/>
      <c r="CG146" s="101"/>
      <c r="CH146" s="79">
        <f>CH147</f>
        <v>0</v>
      </c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110"/>
      <c r="CY146" s="110"/>
      <c r="CZ146" s="110"/>
      <c r="DA146" s="110"/>
      <c r="DB146" s="110"/>
      <c r="DC146" s="110"/>
      <c r="DD146" s="110"/>
      <c r="DE146" s="110"/>
      <c r="DF146" s="110"/>
      <c r="DG146" s="110"/>
      <c r="DH146" s="110"/>
      <c r="DI146" s="110"/>
      <c r="DJ146" s="110"/>
      <c r="DK146" s="87"/>
      <c r="DL146" s="87"/>
      <c r="DM146" s="87"/>
      <c r="DN146" s="87"/>
      <c r="DO146" s="87"/>
      <c r="DP146" s="87"/>
      <c r="DQ146" s="87"/>
      <c r="DR146" s="87"/>
      <c r="DS146" s="87"/>
      <c r="DT146" s="87"/>
      <c r="DU146" s="87"/>
      <c r="DV146" s="87"/>
      <c r="DW146" s="87"/>
      <c r="DX146" s="79">
        <f>DX147</f>
        <v>0</v>
      </c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>
        <f>EK147</f>
        <v>0</v>
      </c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69">
        <f>EX147</f>
        <v>0</v>
      </c>
      <c r="EY146" s="70"/>
      <c r="EZ146" s="70"/>
      <c r="FA146" s="70"/>
      <c r="FB146" s="70"/>
      <c r="FC146" s="70"/>
      <c r="FD146" s="70"/>
      <c r="FE146" s="70"/>
      <c r="FF146" s="70"/>
      <c r="FG146" s="70"/>
      <c r="FH146" s="71"/>
      <c r="FI146" s="15"/>
      <c r="FJ146" s="15"/>
    </row>
    <row r="147" spans="1:166" s="4" customFormat="1" ht="20.25" customHeight="1">
      <c r="A147" s="104" t="s">
        <v>221</v>
      </c>
      <c r="B147" s="104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104"/>
      <c r="AI147" s="104"/>
      <c r="AJ147" s="104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79">
        <f>BC148</f>
        <v>119600</v>
      </c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>
        <f>BU148</f>
        <v>0</v>
      </c>
      <c r="BV147" s="79"/>
      <c r="BW147" s="79"/>
      <c r="BX147" s="79"/>
      <c r="BY147" s="79"/>
      <c r="BZ147" s="79"/>
      <c r="CA147" s="79"/>
      <c r="CB147" s="79"/>
      <c r="CC147" s="79"/>
      <c r="CD147" s="79"/>
      <c r="CE147" s="79"/>
      <c r="CF147" s="79"/>
      <c r="CG147" s="79"/>
      <c r="CH147" s="79">
        <f>CH148</f>
        <v>0</v>
      </c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9"/>
      <c r="DM147" s="79"/>
      <c r="DN147" s="79"/>
      <c r="DO147" s="79"/>
      <c r="DP147" s="79"/>
      <c r="DQ147" s="79"/>
      <c r="DR147" s="79"/>
      <c r="DS147" s="79"/>
      <c r="DT147" s="79"/>
      <c r="DU147" s="79"/>
      <c r="DV147" s="79"/>
      <c r="DW147" s="79"/>
      <c r="DX147" s="79">
        <f>DX148</f>
        <v>0</v>
      </c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>
        <v>0</v>
      </c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69">
        <f>EX148</f>
        <v>0</v>
      </c>
      <c r="EY147" s="70"/>
      <c r="EZ147" s="70"/>
      <c r="FA147" s="70"/>
      <c r="FB147" s="70"/>
      <c r="FC147" s="70"/>
      <c r="FD147" s="70"/>
      <c r="FE147" s="70"/>
      <c r="FF147" s="70"/>
      <c r="FG147" s="70"/>
      <c r="FH147" s="70"/>
      <c r="FI147" s="70"/>
      <c r="FJ147" s="71"/>
    </row>
    <row r="148" spans="1:166" s="4" customFormat="1" ht="15" customHeight="1">
      <c r="A148" s="98" t="s">
        <v>61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57" t="s">
        <v>70</v>
      </c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2">
        <v>119600</v>
      </c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15"/>
      <c r="BT148" s="15"/>
      <c r="BU148" s="52">
        <v>0</v>
      </c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>
        <v>0</v>
      </c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>
        <v>0</v>
      </c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>
        <v>0</v>
      </c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>
        <v>0</v>
      </c>
      <c r="EY148" s="53"/>
      <c r="EZ148" s="53"/>
      <c r="FA148" s="53"/>
      <c r="FB148" s="53"/>
      <c r="FC148" s="53"/>
      <c r="FD148" s="53"/>
      <c r="FE148" s="53"/>
      <c r="FF148" s="53"/>
      <c r="FG148" s="53"/>
      <c r="FH148" s="15"/>
      <c r="FI148" s="15"/>
      <c r="FJ148" s="15"/>
    </row>
    <row r="149" spans="1:166" s="4" customFormat="1" ht="15" customHeight="1">
      <c r="A149" s="39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1"/>
      <c r="CE149" s="13"/>
      <c r="CF149" s="13"/>
      <c r="CG149" s="119" t="s">
        <v>86</v>
      </c>
      <c r="CH149" s="119"/>
      <c r="CI149" s="119"/>
      <c r="CJ149" s="119"/>
      <c r="CK149" s="119"/>
      <c r="CL149" s="119"/>
      <c r="CM149" s="119"/>
      <c r="CN149" s="119"/>
      <c r="CO149" s="119"/>
      <c r="CP149" s="119"/>
      <c r="CQ149" s="119"/>
      <c r="CR149" s="119"/>
      <c r="CS149" s="119"/>
      <c r="CT149" s="119"/>
      <c r="CU149" s="119"/>
      <c r="CV149" s="119"/>
      <c r="CW149" s="119"/>
      <c r="CX149" s="119"/>
      <c r="CY149" s="87"/>
      <c r="CZ149" s="87"/>
      <c r="DA149" s="87"/>
      <c r="DB149" s="87"/>
      <c r="DC149" s="87"/>
      <c r="DD149" s="87"/>
      <c r="DE149" s="87"/>
      <c r="DF149" s="87"/>
      <c r="DG149" s="87"/>
      <c r="DH149" s="87"/>
      <c r="DI149" s="87"/>
      <c r="DJ149" s="87"/>
      <c r="DK149" s="87"/>
      <c r="DL149" s="87"/>
      <c r="DM149" s="87"/>
      <c r="DN149" s="87"/>
      <c r="DO149" s="87"/>
      <c r="DP149" s="87"/>
      <c r="DQ149" s="87"/>
      <c r="DR149" s="87"/>
      <c r="DS149" s="87"/>
      <c r="DT149" s="87"/>
      <c r="DU149" s="87"/>
      <c r="DV149" s="87"/>
      <c r="DW149" s="87"/>
      <c r="DX149" s="87"/>
      <c r="DY149" s="87"/>
      <c r="DZ149" s="87"/>
      <c r="EA149" s="87"/>
      <c r="EB149" s="87"/>
      <c r="EC149" s="87"/>
      <c r="ED149" s="87"/>
      <c r="EE149" s="87"/>
      <c r="EF149" s="87"/>
      <c r="EG149" s="87"/>
      <c r="EH149" s="87"/>
      <c r="EI149" s="87"/>
      <c r="EJ149" s="87"/>
      <c r="EK149" s="87"/>
      <c r="EL149" s="87"/>
      <c r="EM149" s="87"/>
      <c r="EN149" s="87"/>
      <c r="EO149" s="87"/>
      <c r="EP149" s="87"/>
      <c r="EQ149" s="87"/>
      <c r="ER149" s="87"/>
      <c r="ES149" s="87"/>
      <c r="ET149" s="87"/>
      <c r="EU149" s="87"/>
      <c r="EV149" s="87"/>
      <c r="EW149" s="87"/>
      <c r="EX149" s="87"/>
      <c r="EY149" s="87"/>
      <c r="EZ149" s="87"/>
      <c r="FA149" s="87"/>
      <c r="FB149" s="87"/>
      <c r="FC149" s="87"/>
      <c r="FD149" s="87"/>
      <c r="FE149" s="87"/>
      <c r="FF149" s="87"/>
      <c r="FG149" s="87"/>
      <c r="FH149" s="13"/>
      <c r="FI149" s="13"/>
      <c r="FJ149" s="18" t="s">
        <v>39</v>
      </c>
    </row>
    <row r="150" spans="1:166" s="4" customFormat="1" ht="32.25" customHeight="1">
      <c r="A150" s="90" t="s">
        <v>8</v>
      </c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 t="s">
        <v>23</v>
      </c>
      <c r="AL150" s="90"/>
      <c r="AM150" s="90"/>
      <c r="AN150" s="90"/>
      <c r="AO150" s="90"/>
      <c r="AP150" s="90"/>
      <c r="AQ150" s="90" t="s">
        <v>35</v>
      </c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 t="s">
        <v>148</v>
      </c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 t="s">
        <v>37</v>
      </c>
      <c r="BV150" s="90"/>
      <c r="BW150" s="90"/>
      <c r="BX150" s="90"/>
      <c r="BY150" s="90"/>
      <c r="BZ150" s="90"/>
      <c r="CA150" s="90"/>
      <c r="CB150" s="90"/>
      <c r="CC150" s="90"/>
      <c r="CD150" s="90"/>
      <c r="CE150" s="90"/>
      <c r="CF150" s="90"/>
      <c r="CG150" s="90"/>
      <c r="CH150" s="90" t="s">
        <v>24</v>
      </c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0"/>
      <c r="CV150" s="90"/>
      <c r="CW150" s="90"/>
      <c r="CX150" s="90"/>
      <c r="CY150" s="90"/>
      <c r="CZ150" s="90"/>
      <c r="DA150" s="90"/>
      <c r="DB150" s="90"/>
      <c r="DC150" s="90"/>
      <c r="DD150" s="90"/>
      <c r="DE150" s="90"/>
      <c r="DF150" s="90"/>
      <c r="DG150" s="90"/>
      <c r="DH150" s="90"/>
      <c r="DI150" s="90"/>
      <c r="DJ150" s="90"/>
      <c r="DK150" s="90"/>
      <c r="DL150" s="90"/>
      <c r="DM150" s="90"/>
      <c r="DN150" s="90"/>
      <c r="DO150" s="90"/>
      <c r="DP150" s="90"/>
      <c r="DQ150" s="90"/>
      <c r="DR150" s="90"/>
      <c r="DS150" s="90"/>
      <c r="DT150" s="90"/>
      <c r="DU150" s="90"/>
      <c r="DV150" s="90"/>
      <c r="DW150" s="90"/>
      <c r="DX150" s="90"/>
      <c r="DY150" s="90"/>
      <c r="DZ150" s="90"/>
      <c r="EA150" s="90"/>
      <c r="EB150" s="90"/>
      <c r="EC150" s="90"/>
      <c r="ED150" s="90"/>
      <c r="EE150" s="90"/>
      <c r="EF150" s="90"/>
      <c r="EG150" s="90"/>
      <c r="EH150" s="90"/>
      <c r="EI150" s="90"/>
      <c r="EJ150" s="90"/>
      <c r="EK150" s="45" t="s">
        <v>29</v>
      </c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46"/>
      <c r="FB150" s="46"/>
      <c r="FC150" s="46"/>
      <c r="FD150" s="46"/>
      <c r="FE150" s="46"/>
      <c r="FF150" s="46"/>
      <c r="FG150" s="46"/>
      <c r="FH150" s="46"/>
      <c r="FI150" s="46"/>
      <c r="FJ150" s="47"/>
    </row>
    <row r="151" spans="1:166" s="4" customFormat="1" ht="81.75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90"/>
      <c r="CB151" s="90"/>
      <c r="CC151" s="90"/>
      <c r="CD151" s="90"/>
      <c r="CE151" s="90"/>
      <c r="CF151" s="90"/>
      <c r="CG151" s="90"/>
      <c r="CH151" s="90" t="s">
        <v>47</v>
      </c>
      <c r="CI151" s="90"/>
      <c r="CJ151" s="90"/>
      <c r="CK151" s="90"/>
      <c r="CL151" s="90"/>
      <c r="CM151" s="90"/>
      <c r="CN151" s="90"/>
      <c r="CO151" s="90"/>
      <c r="CP151" s="90"/>
      <c r="CQ151" s="90"/>
      <c r="CR151" s="90"/>
      <c r="CS151" s="90"/>
      <c r="CT151" s="90"/>
      <c r="CU151" s="90"/>
      <c r="CV151" s="90"/>
      <c r="CW151" s="90"/>
      <c r="CX151" s="90" t="s">
        <v>25</v>
      </c>
      <c r="CY151" s="90"/>
      <c r="CZ151" s="90"/>
      <c r="DA151" s="90"/>
      <c r="DB151" s="90"/>
      <c r="DC151" s="90"/>
      <c r="DD151" s="90"/>
      <c r="DE151" s="90"/>
      <c r="DF151" s="90"/>
      <c r="DG151" s="90"/>
      <c r="DH151" s="90"/>
      <c r="DI151" s="90"/>
      <c r="DJ151" s="90"/>
      <c r="DK151" s="90" t="s">
        <v>26</v>
      </c>
      <c r="DL151" s="90"/>
      <c r="DM151" s="90"/>
      <c r="DN151" s="90"/>
      <c r="DO151" s="90"/>
      <c r="DP151" s="90"/>
      <c r="DQ151" s="90"/>
      <c r="DR151" s="90"/>
      <c r="DS151" s="90"/>
      <c r="DT151" s="90"/>
      <c r="DU151" s="90"/>
      <c r="DV151" s="90"/>
      <c r="DW151" s="90"/>
      <c r="DX151" s="90" t="s">
        <v>27</v>
      </c>
      <c r="DY151" s="90"/>
      <c r="DZ151" s="90"/>
      <c r="EA151" s="90"/>
      <c r="EB151" s="90"/>
      <c r="EC151" s="90"/>
      <c r="ED151" s="90"/>
      <c r="EE151" s="90"/>
      <c r="EF151" s="90"/>
      <c r="EG151" s="90"/>
      <c r="EH151" s="90"/>
      <c r="EI151" s="90"/>
      <c r="EJ151" s="90"/>
      <c r="EK151" s="90" t="s">
        <v>38</v>
      </c>
      <c r="EL151" s="90"/>
      <c r="EM151" s="90"/>
      <c r="EN151" s="90"/>
      <c r="EO151" s="90"/>
      <c r="EP151" s="90"/>
      <c r="EQ151" s="90"/>
      <c r="ER151" s="90"/>
      <c r="ES151" s="90"/>
      <c r="ET151" s="90"/>
      <c r="EU151" s="90"/>
      <c r="EV151" s="90"/>
      <c r="EW151" s="90"/>
      <c r="EX151" s="45" t="s">
        <v>48</v>
      </c>
      <c r="EY151" s="46"/>
      <c r="EZ151" s="46"/>
      <c r="FA151" s="46"/>
      <c r="FB151" s="46"/>
      <c r="FC151" s="46"/>
      <c r="FD151" s="46"/>
      <c r="FE151" s="46"/>
      <c r="FF151" s="46"/>
      <c r="FG151" s="46"/>
      <c r="FH151" s="46"/>
      <c r="FI151" s="46"/>
      <c r="FJ151" s="47"/>
    </row>
    <row r="152" spans="1:166" s="4" customFormat="1" ht="15" customHeight="1">
      <c r="A152" s="87">
        <v>1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>
        <v>2</v>
      </c>
      <c r="AL152" s="87"/>
      <c r="AM152" s="87"/>
      <c r="AN152" s="87"/>
      <c r="AO152" s="87"/>
      <c r="AP152" s="87"/>
      <c r="AQ152" s="87">
        <v>3</v>
      </c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>
        <v>4</v>
      </c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>
        <v>5</v>
      </c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87"/>
      <c r="CH152" s="87">
        <v>6</v>
      </c>
      <c r="CI152" s="87"/>
      <c r="CJ152" s="87"/>
      <c r="CK152" s="87"/>
      <c r="CL152" s="87"/>
      <c r="CM152" s="87"/>
      <c r="CN152" s="87"/>
      <c r="CO152" s="87"/>
      <c r="CP152" s="87"/>
      <c r="CQ152" s="87"/>
      <c r="CR152" s="87"/>
      <c r="CS152" s="87"/>
      <c r="CT152" s="87"/>
      <c r="CU152" s="87"/>
      <c r="CV152" s="87"/>
      <c r="CW152" s="87"/>
      <c r="CX152" s="87">
        <v>7</v>
      </c>
      <c r="CY152" s="87"/>
      <c r="CZ152" s="87"/>
      <c r="DA152" s="87"/>
      <c r="DB152" s="87"/>
      <c r="DC152" s="87"/>
      <c r="DD152" s="87"/>
      <c r="DE152" s="87"/>
      <c r="DF152" s="87"/>
      <c r="DG152" s="87"/>
      <c r="DH152" s="87"/>
      <c r="DI152" s="87"/>
      <c r="DJ152" s="87"/>
      <c r="DK152" s="87">
        <v>8</v>
      </c>
      <c r="DL152" s="87"/>
      <c r="DM152" s="87"/>
      <c r="DN152" s="87"/>
      <c r="DO152" s="87"/>
      <c r="DP152" s="87"/>
      <c r="DQ152" s="87"/>
      <c r="DR152" s="87"/>
      <c r="DS152" s="87"/>
      <c r="DT152" s="87"/>
      <c r="DU152" s="87"/>
      <c r="DV152" s="87"/>
      <c r="DW152" s="87"/>
      <c r="DX152" s="87">
        <v>9</v>
      </c>
      <c r="DY152" s="87"/>
      <c r="DZ152" s="87"/>
      <c r="EA152" s="87"/>
      <c r="EB152" s="87"/>
      <c r="EC152" s="87"/>
      <c r="ED152" s="87"/>
      <c r="EE152" s="87"/>
      <c r="EF152" s="87"/>
      <c r="EG152" s="87"/>
      <c r="EH152" s="87"/>
      <c r="EI152" s="87"/>
      <c r="EJ152" s="87"/>
      <c r="EK152" s="87">
        <v>10</v>
      </c>
      <c r="EL152" s="87"/>
      <c r="EM152" s="87"/>
      <c r="EN152" s="87"/>
      <c r="EO152" s="87"/>
      <c r="EP152" s="87"/>
      <c r="EQ152" s="87"/>
      <c r="ER152" s="87"/>
      <c r="ES152" s="87"/>
      <c r="ET152" s="87"/>
      <c r="EU152" s="87"/>
      <c r="EV152" s="87"/>
      <c r="EW152" s="87"/>
      <c r="EX152" s="66">
        <v>11</v>
      </c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8"/>
    </row>
    <row r="153" spans="1:166" s="4" customFormat="1" ht="15" customHeight="1">
      <c r="A153" s="120" t="s">
        <v>32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57" t="s">
        <v>33</v>
      </c>
      <c r="AL153" s="57"/>
      <c r="AM153" s="57"/>
      <c r="AN153" s="57"/>
      <c r="AO153" s="57"/>
      <c r="AP153" s="57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79">
        <f>BC156+BC159</f>
        <v>15000</v>
      </c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15"/>
      <c r="BT153" s="15"/>
      <c r="BU153" s="101">
        <f>CH156</f>
        <v>5000</v>
      </c>
      <c r="BV153" s="101"/>
      <c r="BW153" s="101"/>
      <c r="BX153" s="101"/>
      <c r="BY153" s="101"/>
      <c r="BZ153" s="101"/>
      <c r="CA153" s="101"/>
      <c r="CB153" s="101"/>
      <c r="CC153" s="101"/>
      <c r="CD153" s="101"/>
      <c r="CE153" s="101"/>
      <c r="CF153" s="101"/>
      <c r="CG153" s="101"/>
      <c r="CH153" s="79">
        <f>CH156</f>
        <v>5000</v>
      </c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110"/>
      <c r="CY153" s="110"/>
      <c r="CZ153" s="110"/>
      <c r="DA153" s="110"/>
      <c r="DB153" s="110"/>
      <c r="DC153" s="110"/>
      <c r="DD153" s="110"/>
      <c r="DE153" s="110"/>
      <c r="DF153" s="110"/>
      <c r="DG153" s="110"/>
      <c r="DH153" s="110"/>
      <c r="DI153" s="110"/>
      <c r="DJ153" s="110"/>
      <c r="DK153" s="87"/>
      <c r="DL153" s="87"/>
      <c r="DM153" s="87"/>
      <c r="DN153" s="87"/>
      <c r="DO153" s="87"/>
      <c r="DP153" s="87"/>
      <c r="DQ153" s="87"/>
      <c r="DR153" s="87"/>
      <c r="DS153" s="87"/>
      <c r="DT153" s="87"/>
      <c r="DU153" s="87"/>
      <c r="DV153" s="87"/>
      <c r="DW153" s="87"/>
      <c r="DX153" s="79">
        <f>DX156+DX159</f>
        <v>5000</v>
      </c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>
        <f>EK157+EK159</f>
        <v>10000</v>
      </c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69">
        <f>EX157</f>
        <v>0</v>
      </c>
      <c r="EY153" s="70"/>
      <c r="EZ153" s="70"/>
      <c r="FA153" s="70"/>
      <c r="FB153" s="70"/>
      <c r="FC153" s="70"/>
      <c r="FD153" s="70"/>
      <c r="FE153" s="70"/>
      <c r="FF153" s="70"/>
      <c r="FG153" s="70"/>
      <c r="FH153" s="71"/>
      <c r="FI153" s="15"/>
      <c r="FJ153" s="15"/>
    </row>
    <row r="154" spans="1:166" s="4" customFormat="1" ht="19.5" customHeight="1">
      <c r="A154" s="98" t="s">
        <v>22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57"/>
      <c r="AL154" s="57"/>
      <c r="AM154" s="57"/>
      <c r="AN154" s="57"/>
      <c r="AO154" s="57"/>
      <c r="AP154" s="57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10"/>
      <c r="BD154" s="110"/>
      <c r="BE154" s="110"/>
      <c r="BF154" s="110"/>
      <c r="BG154" s="110"/>
      <c r="BH154" s="110"/>
      <c r="BI154" s="110"/>
      <c r="BJ154" s="110"/>
      <c r="BK154" s="110"/>
      <c r="BL154" s="110"/>
      <c r="BM154" s="110"/>
      <c r="BN154" s="110"/>
      <c r="BO154" s="110"/>
      <c r="BP154" s="110"/>
      <c r="BQ154" s="110"/>
      <c r="BR154" s="110"/>
      <c r="BS154" s="110"/>
      <c r="BT154" s="110"/>
      <c r="BU154" s="110"/>
      <c r="BV154" s="110"/>
      <c r="BW154" s="110"/>
      <c r="BX154" s="110"/>
      <c r="BY154" s="110"/>
      <c r="BZ154" s="110"/>
      <c r="CA154" s="110"/>
      <c r="CB154" s="110"/>
      <c r="CC154" s="110"/>
      <c r="CD154" s="110"/>
      <c r="CE154" s="110"/>
      <c r="CF154" s="110"/>
      <c r="CG154" s="110"/>
      <c r="CH154" s="110"/>
      <c r="CI154" s="110"/>
      <c r="CJ154" s="110"/>
      <c r="CK154" s="110"/>
      <c r="CL154" s="110"/>
      <c r="CM154" s="110"/>
      <c r="CN154" s="110"/>
      <c r="CO154" s="110"/>
      <c r="CP154" s="110"/>
      <c r="CQ154" s="110"/>
      <c r="CR154" s="110"/>
      <c r="CS154" s="110"/>
      <c r="CT154" s="110"/>
      <c r="CU154" s="110"/>
      <c r="CV154" s="110"/>
      <c r="CW154" s="110"/>
      <c r="CX154" s="110"/>
      <c r="CY154" s="110"/>
      <c r="CZ154" s="110"/>
      <c r="DA154" s="110"/>
      <c r="DB154" s="110"/>
      <c r="DC154" s="110"/>
      <c r="DD154" s="110"/>
      <c r="DE154" s="110"/>
      <c r="DF154" s="110"/>
      <c r="DG154" s="110"/>
      <c r="DH154" s="110"/>
      <c r="DI154" s="110"/>
      <c r="DJ154" s="110"/>
      <c r="DK154" s="110"/>
      <c r="DL154" s="110"/>
      <c r="DM154" s="110"/>
      <c r="DN154" s="110"/>
      <c r="DO154" s="110"/>
      <c r="DP154" s="110"/>
      <c r="DQ154" s="110"/>
      <c r="DR154" s="110"/>
      <c r="DS154" s="110"/>
      <c r="DT154" s="110"/>
      <c r="DU154" s="110"/>
      <c r="DV154" s="110"/>
      <c r="DW154" s="110"/>
      <c r="DX154" s="110"/>
      <c r="DY154" s="110"/>
      <c r="DZ154" s="110"/>
      <c r="EA154" s="110"/>
      <c r="EB154" s="110"/>
      <c r="EC154" s="110"/>
      <c r="ED154" s="110"/>
      <c r="EE154" s="110"/>
      <c r="EF154" s="110"/>
      <c r="EG154" s="110"/>
      <c r="EH154" s="110"/>
      <c r="EI154" s="110"/>
      <c r="EJ154" s="110"/>
      <c r="EK154" s="110"/>
      <c r="EL154" s="110"/>
      <c r="EM154" s="110"/>
      <c r="EN154" s="110"/>
      <c r="EO154" s="110"/>
      <c r="EP154" s="110"/>
      <c r="EQ154" s="110"/>
      <c r="ER154" s="110"/>
      <c r="ES154" s="110"/>
      <c r="ET154" s="110"/>
      <c r="EU154" s="110"/>
      <c r="EV154" s="110"/>
      <c r="EW154" s="110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15"/>
      <c r="FI154" s="15"/>
      <c r="FJ154" s="15"/>
    </row>
    <row r="155" spans="1:166" s="4" customFormat="1" ht="33.75" customHeight="1">
      <c r="A155" s="126" t="s">
        <v>172</v>
      </c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15"/>
      <c r="BT155" s="15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3"/>
      <c r="EZ155" s="53"/>
      <c r="FA155" s="53"/>
      <c r="FB155" s="53"/>
      <c r="FC155" s="53"/>
      <c r="FD155" s="53"/>
      <c r="FE155" s="53"/>
      <c r="FF155" s="53"/>
      <c r="FG155" s="53"/>
      <c r="FH155" s="15"/>
      <c r="FI155" s="15"/>
      <c r="FJ155" s="15"/>
    </row>
    <row r="156" spans="1:166" s="4" customFormat="1" ht="18.75" customHeight="1">
      <c r="A156" s="104" t="s">
        <v>222</v>
      </c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  <c r="AA156" s="104"/>
      <c r="AB156" s="104"/>
      <c r="AC156" s="104"/>
      <c r="AD156" s="104"/>
      <c r="AE156" s="104"/>
      <c r="AF156" s="104"/>
      <c r="AG156" s="104"/>
      <c r="AH156" s="104"/>
      <c r="AI156" s="104"/>
      <c r="AJ156" s="104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79">
        <f>BC157</f>
        <v>5000</v>
      </c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9"/>
      <c r="BT156" s="9"/>
      <c r="BU156" s="79">
        <f>BU157</f>
        <v>5000</v>
      </c>
      <c r="BV156" s="79"/>
      <c r="BW156" s="79"/>
      <c r="BX156" s="79"/>
      <c r="BY156" s="79"/>
      <c r="BZ156" s="79"/>
      <c r="CA156" s="79"/>
      <c r="CB156" s="79"/>
      <c r="CC156" s="79"/>
      <c r="CD156" s="79"/>
      <c r="CE156" s="79"/>
      <c r="CF156" s="79"/>
      <c r="CG156" s="79"/>
      <c r="CH156" s="79">
        <f>CH157</f>
        <v>5000</v>
      </c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9"/>
      <c r="DM156" s="79"/>
      <c r="DN156" s="79"/>
      <c r="DO156" s="79"/>
      <c r="DP156" s="79"/>
      <c r="DQ156" s="79"/>
      <c r="DR156" s="79"/>
      <c r="DS156" s="79"/>
      <c r="DT156" s="79"/>
      <c r="DU156" s="79"/>
      <c r="DV156" s="79"/>
      <c r="DW156" s="79"/>
      <c r="DX156" s="79">
        <f>CH156</f>
        <v>5000</v>
      </c>
      <c r="DY156" s="79"/>
      <c r="DZ156" s="79"/>
      <c r="EA156" s="79"/>
      <c r="EB156" s="79"/>
      <c r="EC156" s="79"/>
      <c r="ED156" s="79"/>
      <c r="EE156" s="79"/>
      <c r="EF156" s="79"/>
      <c r="EG156" s="79"/>
      <c r="EH156" s="79"/>
      <c r="EI156" s="79"/>
      <c r="EJ156" s="79"/>
      <c r="EK156" s="79">
        <f>BC156-CH156</f>
        <v>0</v>
      </c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79">
        <f>BU156-CH156</f>
        <v>0</v>
      </c>
      <c r="EY156" s="178"/>
      <c r="EZ156" s="178"/>
      <c r="FA156" s="178"/>
      <c r="FB156" s="178"/>
      <c r="FC156" s="178"/>
      <c r="FD156" s="178"/>
      <c r="FE156" s="178"/>
      <c r="FF156" s="178"/>
      <c r="FG156" s="178"/>
      <c r="FH156" s="15"/>
      <c r="FI156" s="15"/>
      <c r="FJ156" s="15"/>
    </row>
    <row r="157" spans="1:166" s="4" customFormat="1" ht="15" customHeight="1">
      <c r="A157" s="98" t="s">
        <v>61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57" t="s">
        <v>70</v>
      </c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2">
        <v>5000</v>
      </c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15"/>
      <c r="BT157" s="15"/>
      <c r="BU157" s="52">
        <v>5000</v>
      </c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>
        <v>5000</v>
      </c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>
        <f>CH157</f>
        <v>5000</v>
      </c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>
        <f>BC157-CH157</f>
        <v>0</v>
      </c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>
        <f>BU157-CH157</f>
        <v>0</v>
      </c>
      <c r="EY157" s="53"/>
      <c r="EZ157" s="53"/>
      <c r="FA157" s="53"/>
      <c r="FB157" s="53"/>
      <c r="FC157" s="53"/>
      <c r="FD157" s="53"/>
      <c r="FE157" s="53"/>
      <c r="FF157" s="53"/>
      <c r="FG157" s="53"/>
      <c r="FH157" s="15"/>
      <c r="FI157" s="15"/>
      <c r="FJ157" s="15"/>
    </row>
    <row r="158" spans="1:166" s="4" customFormat="1" ht="74.25" customHeight="1">
      <c r="A158" s="116" t="s">
        <v>248</v>
      </c>
      <c r="B158" s="117"/>
      <c r="C158" s="117"/>
      <c r="D158" s="117"/>
      <c r="E158" s="117"/>
      <c r="F158" s="117"/>
      <c r="G158" s="117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7"/>
      <c r="V158" s="117"/>
      <c r="W158" s="117"/>
      <c r="X158" s="117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8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15"/>
      <c r="BT158" s="15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3"/>
      <c r="EZ158" s="53"/>
      <c r="FA158" s="53"/>
      <c r="FB158" s="53"/>
      <c r="FC158" s="53"/>
      <c r="FD158" s="53"/>
      <c r="FE158" s="53"/>
      <c r="FF158" s="53"/>
      <c r="FG158" s="53"/>
      <c r="FH158" s="15"/>
      <c r="FI158" s="15"/>
      <c r="FJ158" s="15"/>
    </row>
    <row r="159" spans="1:166" s="12" customFormat="1" ht="18.75" customHeight="1">
      <c r="A159" s="104" t="s">
        <v>223</v>
      </c>
      <c r="B159" s="104"/>
      <c r="C159" s="104"/>
      <c r="D159" s="104"/>
      <c r="E159" s="104"/>
      <c r="F159" s="104"/>
      <c r="G159" s="104"/>
      <c r="H159" s="104"/>
      <c r="I159" s="104"/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  <c r="AA159" s="104"/>
      <c r="AB159" s="104"/>
      <c r="AC159" s="104"/>
      <c r="AD159" s="104"/>
      <c r="AE159" s="104"/>
      <c r="AF159" s="104"/>
      <c r="AG159" s="104"/>
      <c r="AH159" s="104"/>
      <c r="AI159" s="104"/>
      <c r="AJ159" s="104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79">
        <f>BC160</f>
        <v>10000</v>
      </c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9"/>
      <c r="BT159" s="9"/>
      <c r="BU159" s="79">
        <f>BU160</f>
        <v>0</v>
      </c>
      <c r="BV159" s="79"/>
      <c r="BW159" s="79"/>
      <c r="BX159" s="79"/>
      <c r="BY159" s="79"/>
      <c r="BZ159" s="79"/>
      <c r="CA159" s="79"/>
      <c r="CB159" s="79"/>
      <c r="CC159" s="79"/>
      <c r="CD159" s="79"/>
      <c r="CE159" s="79"/>
      <c r="CF159" s="79"/>
      <c r="CG159" s="79"/>
      <c r="CH159" s="79">
        <f>CH160</f>
        <v>0</v>
      </c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9"/>
      <c r="DM159" s="79"/>
      <c r="DN159" s="79"/>
      <c r="DO159" s="79"/>
      <c r="DP159" s="79"/>
      <c r="DQ159" s="79"/>
      <c r="DR159" s="79"/>
      <c r="DS159" s="79"/>
      <c r="DT159" s="79"/>
      <c r="DU159" s="79"/>
      <c r="DV159" s="79"/>
      <c r="DW159" s="79"/>
      <c r="DX159" s="79">
        <f>DX160</f>
        <v>0</v>
      </c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>
        <f>BC159-CH159</f>
        <v>10000</v>
      </c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>
        <f>BU159-CH159</f>
        <v>0</v>
      </c>
      <c r="EY159" s="178"/>
      <c r="EZ159" s="178"/>
      <c r="FA159" s="178"/>
      <c r="FB159" s="178"/>
      <c r="FC159" s="178"/>
      <c r="FD159" s="178"/>
      <c r="FE159" s="178"/>
      <c r="FF159" s="178"/>
      <c r="FG159" s="178"/>
      <c r="FH159" s="9"/>
      <c r="FI159" s="9"/>
      <c r="FJ159" s="9"/>
    </row>
    <row r="160" spans="1:166" s="4" customFormat="1" ht="15" customHeight="1">
      <c r="A160" s="98" t="s">
        <v>61</v>
      </c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57" t="s">
        <v>70</v>
      </c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2">
        <v>10000</v>
      </c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15"/>
      <c r="BT160" s="15"/>
      <c r="BU160" s="52">
        <v>0</v>
      </c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>
        <v>0</v>
      </c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>
        <v>0</v>
      </c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>
        <f>BC160-CH160</f>
        <v>10000</v>
      </c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>
        <f>BU160-CH160</f>
        <v>0</v>
      </c>
      <c r="EY160" s="53"/>
      <c r="EZ160" s="53"/>
      <c r="FA160" s="53"/>
      <c r="FB160" s="53"/>
      <c r="FC160" s="53"/>
      <c r="FD160" s="53"/>
      <c r="FE160" s="53"/>
      <c r="FF160" s="53"/>
      <c r="FG160" s="53"/>
      <c r="FH160" s="15"/>
      <c r="FI160" s="15"/>
      <c r="FJ160" s="15"/>
    </row>
    <row r="161" spans="1:166" s="4" customFormat="1" ht="18.75">
      <c r="A161" s="39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1"/>
      <c r="FH161" s="13"/>
      <c r="FI161" s="13"/>
      <c r="FJ161" s="18" t="s">
        <v>39</v>
      </c>
    </row>
    <row r="162" spans="1:166" s="4" customFormat="1" ht="18.75">
      <c r="A162" s="39" t="s">
        <v>86</v>
      </c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1"/>
    </row>
    <row r="163" spans="1:166" s="4" customFormat="1" ht="17.25" customHeight="1">
      <c r="A163" s="90" t="s">
        <v>8</v>
      </c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 t="s">
        <v>23</v>
      </c>
      <c r="AL163" s="90"/>
      <c r="AM163" s="90"/>
      <c r="AN163" s="90"/>
      <c r="AO163" s="90"/>
      <c r="AP163" s="90"/>
      <c r="AQ163" s="90" t="s">
        <v>35</v>
      </c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 t="s">
        <v>36</v>
      </c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 t="s">
        <v>37</v>
      </c>
      <c r="BV163" s="90"/>
      <c r="BW163" s="90"/>
      <c r="BX163" s="90"/>
      <c r="BY163" s="90"/>
      <c r="BZ163" s="90"/>
      <c r="CA163" s="90"/>
      <c r="CB163" s="90"/>
      <c r="CC163" s="90"/>
      <c r="CD163" s="90"/>
      <c r="CE163" s="90"/>
      <c r="CF163" s="90"/>
      <c r="CG163" s="90"/>
      <c r="CH163" s="90" t="s">
        <v>24</v>
      </c>
      <c r="CI163" s="90"/>
      <c r="CJ163" s="90"/>
      <c r="CK163" s="90"/>
      <c r="CL163" s="90"/>
      <c r="CM163" s="90"/>
      <c r="CN163" s="90"/>
      <c r="CO163" s="90"/>
      <c r="CP163" s="90"/>
      <c r="CQ163" s="90"/>
      <c r="CR163" s="90"/>
      <c r="CS163" s="90"/>
      <c r="CT163" s="90"/>
      <c r="CU163" s="90"/>
      <c r="CV163" s="90"/>
      <c r="CW163" s="90"/>
      <c r="CX163" s="90"/>
      <c r="CY163" s="90"/>
      <c r="CZ163" s="90"/>
      <c r="DA163" s="90"/>
      <c r="DB163" s="90"/>
      <c r="DC163" s="90"/>
      <c r="DD163" s="90"/>
      <c r="DE163" s="90"/>
      <c r="DF163" s="90"/>
      <c r="DG163" s="90"/>
      <c r="DH163" s="90"/>
      <c r="DI163" s="90"/>
      <c r="DJ163" s="90"/>
      <c r="DK163" s="90"/>
      <c r="DL163" s="90"/>
      <c r="DM163" s="90"/>
      <c r="DN163" s="90"/>
      <c r="DO163" s="90"/>
      <c r="DP163" s="90"/>
      <c r="DQ163" s="90"/>
      <c r="DR163" s="90"/>
      <c r="DS163" s="90"/>
      <c r="DT163" s="90"/>
      <c r="DU163" s="90"/>
      <c r="DV163" s="90"/>
      <c r="DW163" s="90"/>
      <c r="DX163" s="90"/>
      <c r="DY163" s="90"/>
      <c r="DZ163" s="90"/>
      <c r="EA163" s="90"/>
      <c r="EB163" s="90"/>
      <c r="EC163" s="90"/>
      <c r="ED163" s="90"/>
      <c r="EE163" s="90"/>
      <c r="EF163" s="90"/>
      <c r="EG163" s="90"/>
      <c r="EH163" s="90"/>
      <c r="EI163" s="90"/>
      <c r="EJ163" s="90"/>
      <c r="EK163" s="45" t="s">
        <v>29</v>
      </c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7"/>
    </row>
    <row r="164" spans="1:166" s="4" customFormat="1" ht="78.75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90"/>
      <c r="CB164" s="90"/>
      <c r="CC164" s="90"/>
      <c r="CD164" s="90"/>
      <c r="CE164" s="90"/>
      <c r="CF164" s="90"/>
      <c r="CG164" s="90"/>
      <c r="CH164" s="90" t="s">
        <v>47</v>
      </c>
      <c r="CI164" s="90"/>
      <c r="CJ164" s="90"/>
      <c r="CK164" s="90"/>
      <c r="CL164" s="90"/>
      <c r="CM164" s="90"/>
      <c r="CN164" s="90"/>
      <c r="CO164" s="90"/>
      <c r="CP164" s="90"/>
      <c r="CQ164" s="90"/>
      <c r="CR164" s="90"/>
      <c r="CS164" s="90"/>
      <c r="CT164" s="90"/>
      <c r="CU164" s="90"/>
      <c r="CV164" s="90"/>
      <c r="CW164" s="90"/>
      <c r="CX164" s="90" t="s">
        <v>25</v>
      </c>
      <c r="CY164" s="90"/>
      <c r="CZ164" s="90"/>
      <c r="DA164" s="90"/>
      <c r="DB164" s="90"/>
      <c r="DC164" s="90"/>
      <c r="DD164" s="90"/>
      <c r="DE164" s="90"/>
      <c r="DF164" s="90"/>
      <c r="DG164" s="90"/>
      <c r="DH164" s="90"/>
      <c r="DI164" s="90"/>
      <c r="DJ164" s="90"/>
      <c r="DK164" s="90" t="s">
        <v>26</v>
      </c>
      <c r="DL164" s="90"/>
      <c r="DM164" s="90"/>
      <c r="DN164" s="90"/>
      <c r="DO164" s="90"/>
      <c r="DP164" s="90"/>
      <c r="DQ164" s="90"/>
      <c r="DR164" s="90"/>
      <c r="DS164" s="90"/>
      <c r="DT164" s="90"/>
      <c r="DU164" s="90"/>
      <c r="DV164" s="90"/>
      <c r="DW164" s="90"/>
      <c r="DX164" s="90" t="s">
        <v>27</v>
      </c>
      <c r="DY164" s="90"/>
      <c r="DZ164" s="90"/>
      <c r="EA164" s="90"/>
      <c r="EB164" s="90"/>
      <c r="EC164" s="90"/>
      <c r="ED164" s="90"/>
      <c r="EE164" s="90"/>
      <c r="EF164" s="90"/>
      <c r="EG164" s="90"/>
      <c r="EH164" s="90"/>
      <c r="EI164" s="90"/>
      <c r="EJ164" s="90"/>
      <c r="EK164" s="90" t="s">
        <v>38</v>
      </c>
      <c r="EL164" s="90"/>
      <c r="EM164" s="90"/>
      <c r="EN164" s="90"/>
      <c r="EO164" s="90"/>
      <c r="EP164" s="90"/>
      <c r="EQ164" s="90"/>
      <c r="ER164" s="90"/>
      <c r="ES164" s="90"/>
      <c r="ET164" s="90"/>
      <c r="EU164" s="90"/>
      <c r="EV164" s="90"/>
      <c r="EW164" s="90"/>
      <c r="EX164" s="45" t="s">
        <v>48</v>
      </c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7"/>
    </row>
    <row r="165" spans="1:166" s="4" customFormat="1" ht="18.75">
      <c r="A165" s="87">
        <v>1</v>
      </c>
      <c r="B165" s="87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>
        <v>2</v>
      </c>
      <c r="AL165" s="87"/>
      <c r="AM165" s="87"/>
      <c r="AN165" s="87"/>
      <c r="AO165" s="87"/>
      <c r="AP165" s="87"/>
      <c r="AQ165" s="87">
        <v>3</v>
      </c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>
        <v>4</v>
      </c>
      <c r="BD165" s="87"/>
      <c r="BE165" s="87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>
        <v>5</v>
      </c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87"/>
      <c r="CH165" s="87">
        <v>6</v>
      </c>
      <c r="CI165" s="87"/>
      <c r="CJ165" s="87"/>
      <c r="CK165" s="87"/>
      <c r="CL165" s="87"/>
      <c r="CM165" s="87"/>
      <c r="CN165" s="87"/>
      <c r="CO165" s="87"/>
      <c r="CP165" s="87"/>
      <c r="CQ165" s="87"/>
      <c r="CR165" s="87"/>
      <c r="CS165" s="87"/>
      <c r="CT165" s="87"/>
      <c r="CU165" s="87"/>
      <c r="CV165" s="87"/>
      <c r="CW165" s="87"/>
      <c r="CX165" s="87">
        <v>7</v>
      </c>
      <c r="CY165" s="87"/>
      <c r="CZ165" s="87"/>
      <c r="DA165" s="87"/>
      <c r="DB165" s="87"/>
      <c r="DC165" s="87"/>
      <c r="DD165" s="87"/>
      <c r="DE165" s="87"/>
      <c r="DF165" s="87"/>
      <c r="DG165" s="87"/>
      <c r="DH165" s="87"/>
      <c r="DI165" s="87"/>
      <c r="DJ165" s="87"/>
      <c r="DK165" s="87">
        <v>8</v>
      </c>
      <c r="DL165" s="87"/>
      <c r="DM165" s="87"/>
      <c r="DN165" s="87"/>
      <c r="DO165" s="87"/>
      <c r="DP165" s="87"/>
      <c r="DQ165" s="87"/>
      <c r="DR165" s="87"/>
      <c r="DS165" s="87"/>
      <c r="DT165" s="87"/>
      <c r="DU165" s="87"/>
      <c r="DV165" s="87"/>
      <c r="DW165" s="87"/>
      <c r="DX165" s="87">
        <v>9</v>
      </c>
      <c r="DY165" s="87"/>
      <c r="DZ165" s="87"/>
      <c r="EA165" s="87"/>
      <c r="EB165" s="87"/>
      <c r="EC165" s="87"/>
      <c r="ED165" s="87"/>
      <c r="EE165" s="87"/>
      <c r="EF165" s="87"/>
      <c r="EG165" s="87"/>
      <c r="EH165" s="87"/>
      <c r="EI165" s="87"/>
      <c r="EJ165" s="87"/>
      <c r="EK165" s="87">
        <v>10</v>
      </c>
      <c r="EL165" s="87"/>
      <c r="EM165" s="87"/>
      <c r="EN165" s="87"/>
      <c r="EO165" s="87"/>
      <c r="EP165" s="87"/>
      <c r="EQ165" s="87"/>
      <c r="ER165" s="87"/>
      <c r="ES165" s="87"/>
      <c r="ET165" s="87"/>
      <c r="EU165" s="87"/>
      <c r="EV165" s="87"/>
      <c r="EW165" s="87"/>
      <c r="EX165" s="66">
        <v>11</v>
      </c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8"/>
    </row>
    <row r="166" spans="1:166" s="12" customFormat="1" ht="15" customHeight="1">
      <c r="A166" s="88" t="s">
        <v>32</v>
      </c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9" t="s">
        <v>33</v>
      </c>
      <c r="AL166" s="89"/>
      <c r="AM166" s="89"/>
      <c r="AN166" s="89"/>
      <c r="AO166" s="89"/>
      <c r="AP166" s="89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79">
        <f>BC169+BC173+BC177</f>
        <v>140700</v>
      </c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>
        <f>BU169</f>
        <v>30413.65</v>
      </c>
      <c r="BV166" s="79"/>
      <c r="BW166" s="79"/>
      <c r="BX166" s="79"/>
      <c r="BY166" s="79"/>
      <c r="BZ166" s="79"/>
      <c r="CA166" s="79"/>
      <c r="CB166" s="79"/>
      <c r="CC166" s="79"/>
      <c r="CD166" s="79"/>
      <c r="CE166" s="79"/>
      <c r="CF166" s="79"/>
      <c r="CG166" s="79"/>
      <c r="CH166" s="79">
        <f>CH169</f>
        <v>30413.65</v>
      </c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9"/>
      <c r="DM166" s="79"/>
      <c r="DN166" s="79"/>
      <c r="DO166" s="79"/>
      <c r="DP166" s="79"/>
      <c r="DQ166" s="79"/>
      <c r="DR166" s="79"/>
      <c r="DS166" s="79"/>
      <c r="DT166" s="79"/>
      <c r="DU166" s="79"/>
      <c r="DV166" s="79"/>
      <c r="DW166" s="79"/>
      <c r="DX166" s="79">
        <f>CH166</f>
        <v>30413.65</v>
      </c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>
        <f>EK169+EK177</f>
        <v>110286.35</v>
      </c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69">
        <f>EX169+EX177</f>
        <v>0</v>
      </c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1"/>
    </row>
    <row r="167" spans="1:166" s="4" customFormat="1" ht="15" customHeight="1">
      <c r="A167" s="86" t="s">
        <v>22</v>
      </c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5" t="s">
        <v>34</v>
      </c>
      <c r="AL167" s="85"/>
      <c r="AM167" s="85"/>
      <c r="AN167" s="85"/>
      <c r="AO167" s="85"/>
      <c r="AP167" s="85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72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4"/>
    </row>
    <row r="168" spans="1:166" s="4" customFormat="1" ht="57.75" customHeight="1">
      <c r="A168" s="114" t="s">
        <v>154</v>
      </c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  <c r="AD168" s="114"/>
      <c r="AE168" s="114"/>
      <c r="AF168" s="114"/>
      <c r="AG168" s="114"/>
      <c r="AH168" s="114"/>
      <c r="AI168" s="114"/>
      <c r="AJ168" s="114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72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4"/>
    </row>
    <row r="169" spans="1:166" s="22" customFormat="1" ht="15" customHeight="1">
      <c r="A169" s="104" t="s">
        <v>225</v>
      </c>
      <c r="B169" s="104"/>
      <c r="C169" s="104"/>
      <c r="D169" s="104"/>
      <c r="E169" s="104"/>
      <c r="F169" s="104"/>
      <c r="G169" s="104"/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  <c r="AA169" s="104"/>
      <c r="AB169" s="104"/>
      <c r="AC169" s="104"/>
      <c r="AD169" s="104"/>
      <c r="AE169" s="104"/>
      <c r="AF169" s="104"/>
      <c r="AG169" s="104"/>
      <c r="AH169" s="104"/>
      <c r="AI169" s="104"/>
      <c r="AJ169" s="104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79">
        <f>BC170</f>
        <v>128700</v>
      </c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>
        <f>BU170+BU173+BU177</f>
        <v>30413.65</v>
      </c>
      <c r="BV169" s="79"/>
      <c r="BW169" s="79"/>
      <c r="BX169" s="79"/>
      <c r="BY169" s="79"/>
      <c r="BZ169" s="79"/>
      <c r="CA169" s="79"/>
      <c r="CB169" s="79"/>
      <c r="CC169" s="79"/>
      <c r="CD169" s="79"/>
      <c r="CE169" s="79"/>
      <c r="CF169" s="79"/>
      <c r="CG169" s="79"/>
      <c r="CH169" s="79">
        <f>CH171+CH172+CH173+CH177</f>
        <v>30413.65</v>
      </c>
      <c r="CI169" s="79"/>
      <c r="CJ169" s="79"/>
      <c r="CK169" s="79"/>
      <c r="CL169" s="79"/>
      <c r="CM169" s="79"/>
      <c r="CN169" s="79"/>
      <c r="CO169" s="79"/>
      <c r="CP169" s="79"/>
      <c r="CQ169" s="79"/>
      <c r="CR169" s="79"/>
      <c r="CS169" s="79"/>
      <c r="CT169" s="79"/>
      <c r="CU169" s="79"/>
      <c r="CV169" s="79"/>
      <c r="CW169" s="79"/>
      <c r="CX169" s="110"/>
      <c r="CY169" s="110"/>
      <c r="CZ169" s="110"/>
      <c r="DA169" s="110"/>
      <c r="DB169" s="110"/>
      <c r="DC169" s="110"/>
      <c r="DD169" s="110"/>
      <c r="DE169" s="110"/>
      <c r="DF169" s="110"/>
      <c r="DG169" s="110"/>
      <c r="DH169" s="110"/>
      <c r="DI169" s="110"/>
      <c r="DJ169" s="110"/>
      <c r="DK169" s="110"/>
      <c r="DL169" s="110"/>
      <c r="DM169" s="110"/>
      <c r="DN169" s="110"/>
      <c r="DO169" s="110"/>
      <c r="DP169" s="110"/>
      <c r="DQ169" s="110"/>
      <c r="DR169" s="110"/>
      <c r="DS169" s="110"/>
      <c r="DT169" s="110"/>
      <c r="DU169" s="110"/>
      <c r="DV169" s="110"/>
      <c r="DW169" s="110"/>
      <c r="DX169" s="79">
        <f>CH169</f>
        <v>30413.65</v>
      </c>
      <c r="DY169" s="79"/>
      <c r="DZ169" s="79"/>
      <c r="EA169" s="79"/>
      <c r="EB169" s="79"/>
      <c r="EC169" s="79"/>
      <c r="ED169" s="79"/>
      <c r="EE169" s="79"/>
      <c r="EF169" s="79"/>
      <c r="EG169" s="79"/>
      <c r="EH169" s="79"/>
      <c r="EI169" s="79"/>
      <c r="EJ169" s="79"/>
      <c r="EK169" s="79">
        <f>EK170</f>
        <v>104286.35</v>
      </c>
      <c r="EL169" s="79"/>
      <c r="EM169" s="79"/>
      <c r="EN169" s="79"/>
      <c r="EO169" s="79"/>
      <c r="EP169" s="79"/>
      <c r="EQ169" s="79"/>
      <c r="ER169" s="79"/>
      <c r="ES169" s="79"/>
      <c r="ET169" s="79"/>
      <c r="EU169" s="79"/>
      <c r="EV169" s="79"/>
      <c r="EW169" s="79"/>
      <c r="EX169" s="69">
        <f>EX170</f>
        <v>0</v>
      </c>
      <c r="EY169" s="70"/>
      <c r="EZ169" s="70"/>
      <c r="FA169" s="70"/>
      <c r="FB169" s="70"/>
      <c r="FC169" s="70"/>
      <c r="FD169" s="70"/>
      <c r="FE169" s="70"/>
      <c r="FF169" s="70"/>
      <c r="FG169" s="70"/>
      <c r="FH169" s="70"/>
      <c r="FI169" s="70"/>
      <c r="FJ169" s="71"/>
    </row>
    <row r="170" spans="1:166" s="4" customFormat="1" ht="30.75" customHeight="1">
      <c r="A170" s="55" t="s">
        <v>150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6" t="s">
        <v>54</v>
      </c>
      <c r="AL170" s="56"/>
      <c r="AM170" s="56"/>
      <c r="AN170" s="56"/>
      <c r="AO170" s="56"/>
      <c r="AP170" s="56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79">
        <f>BC171+BC172</f>
        <v>128700</v>
      </c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>
        <f>BU171+BU172</f>
        <v>24413.65</v>
      </c>
      <c r="BV170" s="79"/>
      <c r="BW170" s="79"/>
      <c r="BX170" s="79"/>
      <c r="BY170" s="79"/>
      <c r="BZ170" s="79"/>
      <c r="CA170" s="79"/>
      <c r="CB170" s="79"/>
      <c r="CC170" s="79"/>
      <c r="CD170" s="79"/>
      <c r="CE170" s="79"/>
      <c r="CF170" s="79"/>
      <c r="CG170" s="79"/>
      <c r="CH170" s="79">
        <f>CH171+CH172</f>
        <v>24413.65</v>
      </c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9"/>
      <c r="DM170" s="79"/>
      <c r="DN170" s="79"/>
      <c r="DO170" s="79"/>
      <c r="DP170" s="79"/>
      <c r="DQ170" s="79"/>
      <c r="DR170" s="79"/>
      <c r="DS170" s="79"/>
      <c r="DT170" s="79"/>
      <c r="DU170" s="79"/>
      <c r="DV170" s="79"/>
      <c r="DW170" s="79"/>
      <c r="DX170" s="79">
        <f>SUM(DX171:EJ172)</f>
        <v>24413.65</v>
      </c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>
        <f>BC170-CH170</f>
        <v>104286.35</v>
      </c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69">
        <f>BU170-CH170</f>
        <v>0</v>
      </c>
      <c r="EY170" s="70"/>
      <c r="EZ170" s="70"/>
      <c r="FA170" s="70"/>
      <c r="FB170" s="70"/>
      <c r="FC170" s="70"/>
      <c r="FD170" s="70"/>
      <c r="FE170" s="70"/>
      <c r="FF170" s="70"/>
      <c r="FG170" s="70"/>
      <c r="FH170" s="70"/>
      <c r="FI170" s="70"/>
      <c r="FJ170" s="71"/>
    </row>
    <row r="171" spans="1:166" s="4" customFormat="1" ht="15" customHeight="1">
      <c r="A171" s="98" t="s">
        <v>58</v>
      </c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57" t="s">
        <v>55</v>
      </c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2">
        <v>98700</v>
      </c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>
        <v>19727.52</v>
      </c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>
        <v>19727.52</v>
      </c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>
        <f>CH171</f>
        <v>19727.52</v>
      </c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>
        <f>BC171-BU171</f>
        <v>78972.48</v>
      </c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72">
        <v>0</v>
      </c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4"/>
    </row>
    <row r="172" spans="1:166" s="4" customFormat="1" ht="15" customHeight="1">
      <c r="A172" s="98" t="s">
        <v>60</v>
      </c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57" t="s">
        <v>57</v>
      </c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2">
        <v>30000</v>
      </c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>
        <v>4686.13</v>
      </c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>
        <v>4686.13</v>
      </c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>
        <f>CH172</f>
        <v>4686.13</v>
      </c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>
        <f>BC172-BU172</f>
        <v>25313.87</v>
      </c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72">
        <f>BU172-CH172</f>
        <v>0</v>
      </c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4"/>
    </row>
    <row r="173" spans="1:166" s="4" customFormat="1" ht="15" customHeight="1">
      <c r="A173" s="97" t="s">
        <v>126</v>
      </c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56"/>
      <c r="AL173" s="56"/>
      <c r="AM173" s="56"/>
      <c r="AN173" s="56"/>
      <c r="AO173" s="56"/>
      <c r="AP173" s="56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  <c r="DR173" s="82"/>
      <c r="DS173" s="82"/>
      <c r="DT173" s="82"/>
      <c r="DU173" s="82"/>
      <c r="DV173" s="82"/>
      <c r="DW173" s="82"/>
      <c r="DX173" s="82"/>
      <c r="DY173" s="82"/>
      <c r="DZ173" s="82"/>
      <c r="EA173" s="82"/>
      <c r="EB173" s="82"/>
      <c r="EC173" s="82"/>
      <c r="ED173" s="82"/>
      <c r="EE173" s="82"/>
      <c r="EF173" s="82"/>
      <c r="EG173" s="82"/>
      <c r="EH173" s="82"/>
      <c r="EI173" s="82"/>
      <c r="EJ173" s="82"/>
      <c r="EK173" s="82"/>
      <c r="EL173" s="82"/>
      <c r="EM173" s="82"/>
      <c r="EN173" s="82"/>
      <c r="EO173" s="82"/>
      <c r="EP173" s="82"/>
      <c r="EQ173" s="82"/>
      <c r="ER173" s="82"/>
      <c r="ES173" s="82"/>
      <c r="ET173" s="82"/>
      <c r="EU173" s="82"/>
      <c r="EV173" s="82"/>
      <c r="EW173" s="82"/>
      <c r="EX173" s="63"/>
      <c r="EY173" s="64"/>
      <c r="EZ173" s="64"/>
      <c r="FA173" s="64"/>
      <c r="FB173" s="64"/>
      <c r="FC173" s="64"/>
      <c r="FD173" s="64"/>
      <c r="FE173" s="64"/>
      <c r="FF173" s="64"/>
      <c r="FG173" s="64"/>
      <c r="FH173" s="64"/>
      <c r="FI173" s="64"/>
      <c r="FJ173" s="65"/>
    </row>
    <row r="174" spans="1:166" s="4" customFormat="1" ht="15" customHeight="1" hidden="1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79"/>
      <c r="BD174" s="78"/>
      <c r="BE174" s="78"/>
      <c r="BF174" s="78"/>
      <c r="BG174" s="78"/>
      <c r="BH174" s="78"/>
      <c r="BI174" s="78"/>
      <c r="BJ174" s="78"/>
      <c r="BK174" s="78"/>
      <c r="BL174" s="78"/>
      <c r="BM174" s="78"/>
      <c r="BN174" s="78"/>
      <c r="BO174" s="78"/>
      <c r="BP174" s="78"/>
      <c r="BQ174" s="78"/>
      <c r="BR174" s="78"/>
      <c r="BS174" s="16"/>
      <c r="BT174" s="16"/>
      <c r="BU174" s="79"/>
      <c r="BV174" s="79"/>
      <c r="BW174" s="79"/>
      <c r="BX174" s="79"/>
      <c r="BY174" s="79"/>
      <c r="BZ174" s="79"/>
      <c r="CA174" s="79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9"/>
      <c r="DN174" s="79"/>
      <c r="DO174" s="79"/>
      <c r="DP174" s="79"/>
      <c r="DQ174" s="79"/>
      <c r="DR174" s="79"/>
      <c r="DS174" s="79"/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79"/>
      <c r="FC174" s="79"/>
      <c r="FD174" s="79"/>
      <c r="FE174" s="79"/>
      <c r="FF174" s="79"/>
      <c r="FG174" s="79"/>
      <c r="FH174" s="16"/>
      <c r="FI174" s="16"/>
      <c r="FJ174" s="16"/>
    </row>
    <row r="175" spans="1:166" s="4" customFormat="1" ht="15" customHeight="1" hidden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16"/>
      <c r="BT175" s="16"/>
      <c r="BU175" s="83"/>
      <c r="BV175" s="83"/>
      <c r="BW175" s="83"/>
      <c r="BX175" s="83"/>
      <c r="BY175" s="83"/>
      <c r="BZ175" s="83"/>
      <c r="CA175" s="83"/>
      <c r="CB175" s="83"/>
      <c r="CC175" s="83"/>
      <c r="CD175" s="83"/>
      <c r="CE175" s="83"/>
      <c r="CF175" s="83"/>
      <c r="CG175" s="83"/>
      <c r="CH175" s="83"/>
      <c r="CI175" s="83"/>
      <c r="CJ175" s="83"/>
      <c r="CK175" s="83"/>
      <c r="CL175" s="83"/>
      <c r="CM175" s="83"/>
      <c r="CN175" s="83"/>
      <c r="CO175" s="83"/>
      <c r="CP175" s="83"/>
      <c r="CQ175" s="83"/>
      <c r="CR175" s="83"/>
      <c r="CS175" s="83"/>
      <c r="CT175" s="83"/>
      <c r="CU175" s="83"/>
      <c r="CV175" s="83"/>
      <c r="CW175" s="83"/>
      <c r="CX175" s="83"/>
      <c r="CY175" s="83"/>
      <c r="CZ175" s="83"/>
      <c r="DA175" s="83"/>
      <c r="DB175" s="83"/>
      <c r="DC175" s="83"/>
      <c r="DD175" s="83"/>
      <c r="DE175" s="83"/>
      <c r="DF175" s="83"/>
      <c r="DG175" s="83"/>
      <c r="DH175" s="83"/>
      <c r="DI175" s="83"/>
      <c r="DJ175" s="83"/>
      <c r="DK175" s="83"/>
      <c r="DL175" s="83"/>
      <c r="DM175" s="83"/>
      <c r="DN175" s="83"/>
      <c r="DO175" s="83"/>
      <c r="DP175" s="83"/>
      <c r="DQ175" s="83"/>
      <c r="DR175" s="83"/>
      <c r="DS175" s="83"/>
      <c r="DT175" s="83"/>
      <c r="DU175" s="83"/>
      <c r="DV175" s="83"/>
      <c r="DW175" s="83"/>
      <c r="DX175" s="83"/>
      <c r="DY175" s="83"/>
      <c r="DZ175" s="83"/>
      <c r="EA175" s="83"/>
      <c r="EB175" s="83"/>
      <c r="EC175" s="83"/>
      <c r="ED175" s="83"/>
      <c r="EE175" s="83"/>
      <c r="EF175" s="83"/>
      <c r="EG175" s="83"/>
      <c r="EH175" s="83"/>
      <c r="EI175" s="83"/>
      <c r="EJ175" s="83"/>
      <c r="EK175" s="52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83"/>
      <c r="EY175" s="54"/>
      <c r="EZ175" s="54"/>
      <c r="FA175" s="54"/>
      <c r="FB175" s="54"/>
      <c r="FC175" s="54"/>
      <c r="FD175" s="54"/>
      <c r="FE175" s="54"/>
      <c r="FF175" s="54"/>
      <c r="FG175" s="54"/>
      <c r="FH175" s="16"/>
      <c r="FI175" s="16"/>
      <c r="FJ175" s="16"/>
    </row>
    <row r="176" spans="1:166" s="4" customFormat="1" ht="15" customHeight="1" hidden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16"/>
      <c r="BT176" s="16"/>
      <c r="BU176" s="83"/>
      <c r="BV176" s="83"/>
      <c r="BW176" s="83"/>
      <c r="BX176" s="83"/>
      <c r="BY176" s="83"/>
      <c r="BZ176" s="83"/>
      <c r="CA176" s="83"/>
      <c r="CB176" s="83"/>
      <c r="CC176" s="83"/>
      <c r="CD176" s="83"/>
      <c r="CE176" s="83"/>
      <c r="CF176" s="83"/>
      <c r="CG176" s="83"/>
      <c r="CH176" s="83"/>
      <c r="CI176" s="83"/>
      <c r="CJ176" s="83"/>
      <c r="CK176" s="83"/>
      <c r="CL176" s="83"/>
      <c r="CM176" s="83"/>
      <c r="CN176" s="83"/>
      <c r="CO176" s="83"/>
      <c r="CP176" s="83"/>
      <c r="CQ176" s="83"/>
      <c r="CR176" s="83"/>
      <c r="CS176" s="83"/>
      <c r="CT176" s="83"/>
      <c r="CU176" s="83"/>
      <c r="CV176" s="83"/>
      <c r="CW176" s="83"/>
      <c r="CX176" s="83"/>
      <c r="CY176" s="83"/>
      <c r="CZ176" s="83"/>
      <c r="DA176" s="83"/>
      <c r="DB176" s="83"/>
      <c r="DC176" s="83"/>
      <c r="DD176" s="83"/>
      <c r="DE176" s="83"/>
      <c r="DF176" s="83"/>
      <c r="DG176" s="83"/>
      <c r="DH176" s="83"/>
      <c r="DI176" s="83"/>
      <c r="DJ176" s="83"/>
      <c r="DK176" s="83"/>
      <c r="DL176" s="83"/>
      <c r="DM176" s="83"/>
      <c r="DN176" s="83"/>
      <c r="DO176" s="83"/>
      <c r="DP176" s="83"/>
      <c r="DQ176" s="83"/>
      <c r="DR176" s="83"/>
      <c r="DS176" s="83"/>
      <c r="DT176" s="83"/>
      <c r="DU176" s="83"/>
      <c r="DV176" s="83"/>
      <c r="DW176" s="83"/>
      <c r="DX176" s="83"/>
      <c r="DY176" s="83"/>
      <c r="DZ176" s="83"/>
      <c r="EA176" s="83"/>
      <c r="EB176" s="83"/>
      <c r="EC176" s="83"/>
      <c r="ED176" s="83"/>
      <c r="EE176" s="83"/>
      <c r="EF176" s="83"/>
      <c r="EG176" s="83"/>
      <c r="EH176" s="83"/>
      <c r="EI176" s="83"/>
      <c r="EJ176" s="83"/>
      <c r="EK176" s="52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83"/>
      <c r="EY176" s="54"/>
      <c r="EZ176" s="54"/>
      <c r="FA176" s="54"/>
      <c r="FB176" s="54"/>
      <c r="FC176" s="54"/>
      <c r="FD176" s="54"/>
      <c r="FE176" s="54"/>
      <c r="FF176" s="54"/>
      <c r="FG176" s="54"/>
      <c r="FH176" s="16"/>
      <c r="FI176" s="16"/>
      <c r="FJ176" s="16"/>
    </row>
    <row r="177" spans="1:166" s="4" customFormat="1" ht="17.25" customHeight="1">
      <c r="A177" s="104" t="s">
        <v>224</v>
      </c>
      <c r="B177" s="104"/>
      <c r="C177" s="104"/>
      <c r="D177" s="104"/>
      <c r="E177" s="104"/>
      <c r="F177" s="104"/>
      <c r="G177" s="104"/>
      <c r="H177" s="104"/>
      <c r="I177" s="104"/>
      <c r="J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56" t="s">
        <v>192</v>
      </c>
      <c r="AL177" s="56"/>
      <c r="AM177" s="56"/>
      <c r="AN177" s="56"/>
      <c r="AO177" s="56"/>
      <c r="AP177" s="56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79">
        <f>BC178+BC179</f>
        <v>12000</v>
      </c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>
        <f>BU178+BU179</f>
        <v>6000</v>
      </c>
      <c r="BV177" s="79"/>
      <c r="BW177" s="79"/>
      <c r="BX177" s="79"/>
      <c r="BY177" s="79"/>
      <c r="BZ177" s="79"/>
      <c r="CA177" s="79"/>
      <c r="CB177" s="79"/>
      <c r="CC177" s="79"/>
      <c r="CD177" s="79"/>
      <c r="CE177" s="79"/>
      <c r="CF177" s="79"/>
      <c r="CG177" s="79"/>
      <c r="CH177" s="79">
        <f>CH178+CH179</f>
        <v>6000</v>
      </c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9"/>
      <c r="DM177" s="79"/>
      <c r="DN177" s="79"/>
      <c r="DO177" s="79"/>
      <c r="DP177" s="79"/>
      <c r="DQ177" s="79"/>
      <c r="DR177" s="79"/>
      <c r="DS177" s="79"/>
      <c r="DT177" s="79"/>
      <c r="DU177" s="79"/>
      <c r="DV177" s="79"/>
      <c r="DW177" s="79"/>
      <c r="DX177" s="79">
        <f>DX178+DX179</f>
        <v>6000</v>
      </c>
      <c r="DY177" s="79"/>
      <c r="DZ177" s="79"/>
      <c r="EA177" s="79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>
        <f>EK178+EK179</f>
        <v>6000</v>
      </c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69">
        <f>EX178+EX179</f>
        <v>0</v>
      </c>
      <c r="EY177" s="70"/>
      <c r="EZ177" s="70"/>
      <c r="FA177" s="70"/>
      <c r="FB177" s="70"/>
      <c r="FC177" s="70"/>
      <c r="FD177" s="70"/>
      <c r="FE177" s="70"/>
      <c r="FF177" s="70"/>
      <c r="FG177" s="70"/>
      <c r="FH177" s="70"/>
      <c r="FI177" s="70"/>
      <c r="FJ177" s="71"/>
    </row>
    <row r="178" spans="1:166" s="4" customFormat="1" ht="15" customHeight="1">
      <c r="A178" s="98" t="s">
        <v>85</v>
      </c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57" t="s">
        <v>65</v>
      </c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2">
        <v>6000</v>
      </c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>
        <v>0</v>
      </c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>
        <v>0</v>
      </c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>
        <f>CH178</f>
        <v>0</v>
      </c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>
        <f>BC178-CH178</f>
        <v>6000</v>
      </c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72">
        <v>0</v>
      </c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4"/>
    </row>
    <row r="179" spans="1:166" s="4" customFormat="1" ht="18.75" customHeight="1">
      <c r="A179" s="55" t="s">
        <v>153</v>
      </c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7" t="s">
        <v>63</v>
      </c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2">
        <v>6000</v>
      </c>
      <c r="BD179" s="52"/>
      <c r="BE179" s="52"/>
      <c r="BF179" s="52"/>
      <c r="BG179" s="52"/>
      <c r="BH179" s="52"/>
      <c r="BI179" s="52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>
        <v>6000</v>
      </c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>
        <v>6000</v>
      </c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>
        <f>CH179</f>
        <v>6000</v>
      </c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>
        <f>BC179-CH179</f>
        <v>0</v>
      </c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72">
        <f>BU179-CH179</f>
        <v>0</v>
      </c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4"/>
    </row>
    <row r="180" spans="1:166" s="4" customFormat="1" ht="18.75">
      <c r="A180" s="39" t="s">
        <v>86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1"/>
    </row>
    <row r="181" spans="1:166" s="4" customFormat="1" ht="15.75" customHeight="1">
      <c r="A181" s="90" t="s">
        <v>8</v>
      </c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 t="s">
        <v>23</v>
      </c>
      <c r="AL181" s="90"/>
      <c r="AM181" s="90"/>
      <c r="AN181" s="90"/>
      <c r="AO181" s="90"/>
      <c r="AP181" s="90"/>
      <c r="AQ181" s="90" t="s">
        <v>35</v>
      </c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 t="s">
        <v>36</v>
      </c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 t="s">
        <v>37</v>
      </c>
      <c r="BV181" s="90"/>
      <c r="BW181" s="90"/>
      <c r="BX181" s="90"/>
      <c r="BY181" s="90"/>
      <c r="BZ181" s="90"/>
      <c r="CA181" s="90"/>
      <c r="CB181" s="90"/>
      <c r="CC181" s="90"/>
      <c r="CD181" s="90"/>
      <c r="CE181" s="90"/>
      <c r="CF181" s="90"/>
      <c r="CG181" s="90"/>
      <c r="CH181" s="90" t="s">
        <v>24</v>
      </c>
      <c r="CI181" s="90"/>
      <c r="CJ181" s="90"/>
      <c r="CK181" s="90"/>
      <c r="CL181" s="90"/>
      <c r="CM181" s="90"/>
      <c r="CN181" s="90"/>
      <c r="CO181" s="90"/>
      <c r="CP181" s="90"/>
      <c r="CQ181" s="90"/>
      <c r="CR181" s="90"/>
      <c r="CS181" s="90"/>
      <c r="CT181" s="90"/>
      <c r="CU181" s="90"/>
      <c r="CV181" s="90"/>
      <c r="CW181" s="90"/>
      <c r="CX181" s="90"/>
      <c r="CY181" s="90"/>
      <c r="CZ181" s="90"/>
      <c r="DA181" s="90"/>
      <c r="DB181" s="90"/>
      <c r="DC181" s="90"/>
      <c r="DD181" s="90"/>
      <c r="DE181" s="90"/>
      <c r="DF181" s="90"/>
      <c r="DG181" s="90"/>
      <c r="DH181" s="90"/>
      <c r="DI181" s="90"/>
      <c r="DJ181" s="90"/>
      <c r="DK181" s="90"/>
      <c r="DL181" s="90"/>
      <c r="DM181" s="90"/>
      <c r="DN181" s="90"/>
      <c r="DO181" s="90"/>
      <c r="DP181" s="90"/>
      <c r="DQ181" s="90"/>
      <c r="DR181" s="90"/>
      <c r="DS181" s="90"/>
      <c r="DT181" s="90"/>
      <c r="DU181" s="90"/>
      <c r="DV181" s="90"/>
      <c r="DW181" s="90"/>
      <c r="DX181" s="90"/>
      <c r="DY181" s="90"/>
      <c r="DZ181" s="90"/>
      <c r="EA181" s="90"/>
      <c r="EB181" s="90"/>
      <c r="EC181" s="90"/>
      <c r="ED181" s="90"/>
      <c r="EE181" s="90"/>
      <c r="EF181" s="90"/>
      <c r="EG181" s="90"/>
      <c r="EH181" s="90"/>
      <c r="EI181" s="90"/>
      <c r="EJ181" s="90"/>
      <c r="EK181" s="45" t="s">
        <v>29</v>
      </c>
      <c r="EL181" s="46"/>
      <c r="EM181" s="46"/>
      <c r="EN181" s="46"/>
      <c r="EO181" s="46"/>
      <c r="EP181" s="46"/>
      <c r="EQ181" s="46"/>
      <c r="ER181" s="46"/>
      <c r="ES181" s="46"/>
      <c r="ET181" s="46"/>
      <c r="EU181" s="46"/>
      <c r="EV181" s="46"/>
      <c r="EW181" s="46"/>
      <c r="EX181" s="46"/>
      <c r="EY181" s="46"/>
      <c r="EZ181" s="46"/>
      <c r="FA181" s="46"/>
      <c r="FB181" s="46"/>
      <c r="FC181" s="46"/>
      <c r="FD181" s="46"/>
      <c r="FE181" s="46"/>
      <c r="FF181" s="46"/>
      <c r="FG181" s="46"/>
      <c r="FH181" s="46"/>
      <c r="FI181" s="46"/>
      <c r="FJ181" s="47"/>
    </row>
    <row r="182" spans="1:166" s="4" customFormat="1" ht="98.25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90"/>
      <c r="CB182" s="90"/>
      <c r="CC182" s="90"/>
      <c r="CD182" s="90"/>
      <c r="CE182" s="90"/>
      <c r="CF182" s="90"/>
      <c r="CG182" s="90"/>
      <c r="CH182" s="90" t="s">
        <v>47</v>
      </c>
      <c r="CI182" s="90"/>
      <c r="CJ182" s="90"/>
      <c r="CK182" s="90"/>
      <c r="CL182" s="90"/>
      <c r="CM182" s="90"/>
      <c r="CN182" s="90"/>
      <c r="CO182" s="90"/>
      <c r="CP182" s="90"/>
      <c r="CQ182" s="90"/>
      <c r="CR182" s="90"/>
      <c r="CS182" s="90"/>
      <c r="CT182" s="90"/>
      <c r="CU182" s="90"/>
      <c r="CV182" s="90"/>
      <c r="CW182" s="90"/>
      <c r="CX182" s="90" t="s">
        <v>25</v>
      </c>
      <c r="CY182" s="90"/>
      <c r="CZ182" s="90"/>
      <c r="DA182" s="90"/>
      <c r="DB182" s="90"/>
      <c r="DC182" s="90"/>
      <c r="DD182" s="90"/>
      <c r="DE182" s="90"/>
      <c r="DF182" s="90"/>
      <c r="DG182" s="90"/>
      <c r="DH182" s="90"/>
      <c r="DI182" s="90"/>
      <c r="DJ182" s="90"/>
      <c r="DK182" s="90" t="s">
        <v>26</v>
      </c>
      <c r="DL182" s="90"/>
      <c r="DM182" s="90"/>
      <c r="DN182" s="90"/>
      <c r="DO182" s="90"/>
      <c r="DP182" s="90"/>
      <c r="DQ182" s="90"/>
      <c r="DR182" s="90"/>
      <c r="DS182" s="90"/>
      <c r="DT182" s="90"/>
      <c r="DU182" s="90"/>
      <c r="DV182" s="90"/>
      <c r="DW182" s="90"/>
      <c r="DX182" s="90" t="s">
        <v>27</v>
      </c>
      <c r="DY182" s="90"/>
      <c r="DZ182" s="90"/>
      <c r="EA182" s="90"/>
      <c r="EB182" s="90"/>
      <c r="EC182" s="90"/>
      <c r="ED182" s="90"/>
      <c r="EE182" s="90"/>
      <c r="EF182" s="90"/>
      <c r="EG182" s="90"/>
      <c r="EH182" s="90"/>
      <c r="EI182" s="90"/>
      <c r="EJ182" s="90"/>
      <c r="EK182" s="90" t="s">
        <v>38</v>
      </c>
      <c r="EL182" s="90"/>
      <c r="EM182" s="90"/>
      <c r="EN182" s="90"/>
      <c r="EO182" s="90"/>
      <c r="EP182" s="90"/>
      <c r="EQ182" s="90"/>
      <c r="ER182" s="90"/>
      <c r="ES182" s="90"/>
      <c r="ET182" s="90"/>
      <c r="EU182" s="90"/>
      <c r="EV182" s="90"/>
      <c r="EW182" s="90"/>
      <c r="EX182" s="45" t="s">
        <v>48</v>
      </c>
      <c r="EY182" s="46"/>
      <c r="EZ182" s="46"/>
      <c r="FA182" s="46"/>
      <c r="FB182" s="46"/>
      <c r="FC182" s="46"/>
      <c r="FD182" s="46"/>
      <c r="FE182" s="46"/>
      <c r="FF182" s="46"/>
      <c r="FG182" s="46"/>
      <c r="FH182" s="46"/>
      <c r="FI182" s="46"/>
      <c r="FJ182" s="47"/>
    </row>
    <row r="183" spans="1:166" s="4" customFormat="1" ht="18.75">
      <c r="A183" s="87">
        <v>1</v>
      </c>
      <c r="B183" s="87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>
        <v>2</v>
      </c>
      <c r="AL183" s="87"/>
      <c r="AM183" s="87"/>
      <c r="AN183" s="87"/>
      <c r="AO183" s="87"/>
      <c r="AP183" s="87"/>
      <c r="AQ183" s="87">
        <v>3</v>
      </c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>
        <v>4</v>
      </c>
      <c r="BD183" s="87"/>
      <c r="BE183" s="87"/>
      <c r="BF183" s="87"/>
      <c r="BG183" s="87"/>
      <c r="BH183" s="87"/>
      <c r="BI183" s="87"/>
      <c r="BJ183" s="87"/>
      <c r="BK183" s="87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>
        <v>5</v>
      </c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87"/>
      <c r="CH183" s="87">
        <v>6</v>
      </c>
      <c r="CI183" s="87"/>
      <c r="CJ183" s="87"/>
      <c r="CK183" s="87"/>
      <c r="CL183" s="87"/>
      <c r="CM183" s="87"/>
      <c r="CN183" s="87"/>
      <c r="CO183" s="87"/>
      <c r="CP183" s="87"/>
      <c r="CQ183" s="87"/>
      <c r="CR183" s="87"/>
      <c r="CS183" s="87"/>
      <c r="CT183" s="87"/>
      <c r="CU183" s="87"/>
      <c r="CV183" s="87"/>
      <c r="CW183" s="87"/>
      <c r="CX183" s="87">
        <v>7</v>
      </c>
      <c r="CY183" s="87"/>
      <c r="CZ183" s="87"/>
      <c r="DA183" s="87"/>
      <c r="DB183" s="87"/>
      <c r="DC183" s="87"/>
      <c r="DD183" s="87"/>
      <c r="DE183" s="87"/>
      <c r="DF183" s="87"/>
      <c r="DG183" s="87"/>
      <c r="DH183" s="87"/>
      <c r="DI183" s="87"/>
      <c r="DJ183" s="87"/>
      <c r="DK183" s="87">
        <v>8</v>
      </c>
      <c r="DL183" s="87"/>
      <c r="DM183" s="87"/>
      <c r="DN183" s="87"/>
      <c r="DO183" s="87"/>
      <c r="DP183" s="87"/>
      <c r="DQ183" s="87"/>
      <c r="DR183" s="87"/>
      <c r="DS183" s="87"/>
      <c r="DT183" s="87"/>
      <c r="DU183" s="87"/>
      <c r="DV183" s="87"/>
      <c r="DW183" s="87"/>
      <c r="DX183" s="87">
        <v>9</v>
      </c>
      <c r="DY183" s="87"/>
      <c r="DZ183" s="87"/>
      <c r="EA183" s="87"/>
      <c r="EB183" s="87"/>
      <c r="EC183" s="87"/>
      <c r="ED183" s="87"/>
      <c r="EE183" s="87"/>
      <c r="EF183" s="87"/>
      <c r="EG183" s="87"/>
      <c r="EH183" s="87"/>
      <c r="EI183" s="87"/>
      <c r="EJ183" s="87"/>
      <c r="EK183" s="87">
        <v>10</v>
      </c>
      <c r="EL183" s="87"/>
      <c r="EM183" s="87"/>
      <c r="EN183" s="87"/>
      <c r="EO183" s="87"/>
      <c r="EP183" s="87"/>
      <c r="EQ183" s="87"/>
      <c r="ER183" s="87"/>
      <c r="ES183" s="87"/>
      <c r="ET183" s="87"/>
      <c r="EU183" s="87"/>
      <c r="EV183" s="87"/>
      <c r="EW183" s="87"/>
      <c r="EX183" s="66">
        <v>11</v>
      </c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8"/>
    </row>
    <row r="184" spans="1:166" s="12" customFormat="1" ht="15" customHeight="1">
      <c r="A184" s="88" t="s">
        <v>32</v>
      </c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9" t="s">
        <v>33</v>
      </c>
      <c r="AL184" s="89"/>
      <c r="AM184" s="89"/>
      <c r="AN184" s="89"/>
      <c r="AO184" s="89"/>
      <c r="AP184" s="89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79">
        <f>BC187+BC190+BC192</f>
        <v>106400</v>
      </c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>
        <f>BU187+BU190+BU192</f>
        <v>27600</v>
      </c>
      <c r="BV184" s="79"/>
      <c r="BW184" s="79"/>
      <c r="BX184" s="79"/>
      <c r="BY184" s="79"/>
      <c r="BZ184" s="79"/>
      <c r="CA184" s="79"/>
      <c r="CB184" s="79"/>
      <c r="CC184" s="79"/>
      <c r="CD184" s="79"/>
      <c r="CE184" s="79"/>
      <c r="CF184" s="79"/>
      <c r="CG184" s="79"/>
      <c r="CH184" s="79">
        <f>CH187+CH190+CH192</f>
        <v>27600</v>
      </c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9"/>
      <c r="DM184" s="79"/>
      <c r="DN184" s="79"/>
      <c r="DO184" s="79"/>
      <c r="DP184" s="79"/>
      <c r="DQ184" s="79"/>
      <c r="DR184" s="79"/>
      <c r="DS184" s="79"/>
      <c r="DT184" s="79"/>
      <c r="DU184" s="79"/>
      <c r="DV184" s="79"/>
      <c r="DW184" s="79"/>
      <c r="DX184" s="79">
        <f>DX187+DX190+DX192</f>
        <v>27600</v>
      </c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>
        <f>EK188+EK191+EK192</f>
        <v>78800</v>
      </c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69">
        <f>BU184-CH184</f>
        <v>0</v>
      </c>
      <c r="EY184" s="70"/>
      <c r="EZ184" s="70"/>
      <c r="FA184" s="70"/>
      <c r="FB184" s="70"/>
      <c r="FC184" s="70"/>
      <c r="FD184" s="70"/>
      <c r="FE184" s="70"/>
      <c r="FF184" s="70"/>
      <c r="FG184" s="70"/>
      <c r="FH184" s="70"/>
      <c r="FI184" s="70"/>
      <c r="FJ184" s="71"/>
    </row>
    <row r="185" spans="1:166" s="4" customFormat="1" ht="15" customHeight="1">
      <c r="A185" s="86" t="s">
        <v>22</v>
      </c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5" t="s">
        <v>34</v>
      </c>
      <c r="AL185" s="85"/>
      <c r="AM185" s="85"/>
      <c r="AN185" s="85"/>
      <c r="AO185" s="85"/>
      <c r="AP185" s="85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2"/>
      <c r="BD185" s="52"/>
      <c r="BE185" s="52"/>
      <c r="BF185" s="52"/>
      <c r="BG185" s="52"/>
      <c r="BH185" s="52"/>
      <c r="BI185" s="52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72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4"/>
    </row>
    <row r="186" spans="1:166" s="4" customFormat="1" ht="39" customHeight="1">
      <c r="A186" s="84" t="s">
        <v>194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5"/>
      <c r="AL186" s="85"/>
      <c r="AM186" s="85"/>
      <c r="AN186" s="85"/>
      <c r="AO186" s="85"/>
      <c r="AP186" s="85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2"/>
      <c r="BD186" s="52"/>
      <c r="BE186" s="52"/>
      <c r="BF186" s="52"/>
      <c r="BG186" s="52"/>
      <c r="BH186" s="52"/>
      <c r="BI186" s="52"/>
      <c r="BJ186" s="52"/>
      <c r="BK186" s="52"/>
      <c r="BL186" s="52"/>
      <c r="BM186" s="52"/>
      <c r="BN186" s="52"/>
      <c r="BO186" s="52"/>
      <c r="BP186" s="52"/>
      <c r="BQ186" s="52"/>
      <c r="BR186" s="52"/>
      <c r="BS186" s="15"/>
      <c r="BT186" s="15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15"/>
      <c r="FI186" s="15"/>
      <c r="FJ186" s="15"/>
    </row>
    <row r="187" spans="1:166" s="12" customFormat="1" ht="15" customHeight="1">
      <c r="A187" s="97" t="s">
        <v>249</v>
      </c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79">
        <f>BC188</f>
        <v>97400</v>
      </c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>
        <f>BU188</f>
        <v>27600</v>
      </c>
      <c r="BV187" s="79"/>
      <c r="BW187" s="79"/>
      <c r="BX187" s="79"/>
      <c r="BY187" s="79"/>
      <c r="BZ187" s="79"/>
      <c r="CA187" s="79"/>
      <c r="CB187" s="79"/>
      <c r="CC187" s="79"/>
      <c r="CD187" s="79"/>
      <c r="CE187" s="79"/>
      <c r="CF187" s="79"/>
      <c r="CG187" s="79"/>
      <c r="CH187" s="79">
        <f>CH188</f>
        <v>27600</v>
      </c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9"/>
      <c r="DM187" s="79"/>
      <c r="DN187" s="79"/>
      <c r="DO187" s="79"/>
      <c r="DP187" s="79"/>
      <c r="DQ187" s="79"/>
      <c r="DR187" s="79"/>
      <c r="DS187" s="79"/>
      <c r="DT187" s="79"/>
      <c r="DU187" s="79"/>
      <c r="DV187" s="79"/>
      <c r="DW187" s="79"/>
      <c r="DX187" s="79">
        <f>DX188</f>
        <v>27600</v>
      </c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>
        <f>EK188</f>
        <v>69800</v>
      </c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69">
        <v>0</v>
      </c>
      <c r="EY187" s="70"/>
      <c r="EZ187" s="70"/>
      <c r="FA187" s="70"/>
      <c r="FB187" s="70"/>
      <c r="FC187" s="70"/>
      <c r="FD187" s="70"/>
      <c r="FE187" s="70"/>
      <c r="FF187" s="70"/>
      <c r="FG187" s="70"/>
      <c r="FH187" s="70"/>
      <c r="FI187" s="70"/>
      <c r="FJ187" s="71"/>
    </row>
    <row r="188" spans="1:166" s="12" customFormat="1" ht="34.5" customHeight="1">
      <c r="A188" s="106" t="s">
        <v>227</v>
      </c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8"/>
      <c r="AK188" s="57" t="s">
        <v>67</v>
      </c>
      <c r="AL188" s="57"/>
      <c r="AM188" s="57"/>
      <c r="AN188" s="57"/>
      <c r="AO188" s="57"/>
      <c r="AP188" s="57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2">
        <v>97400</v>
      </c>
      <c r="BD188" s="52"/>
      <c r="BE188" s="52"/>
      <c r="BF188" s="52"/>
      <c r="BG188" s="52"/>
      <c r="BH188" s="52"/>
      <c r="BI188" s="52"/>
      <c r="BJ188" s="52"/>
      <c r="BK188" s="52"/>
      <c r="BL188" s="52"/>
      <c r="BM188" s="52"/>
      <c r="BN188" s="52"/>
      <c r="BO188" s="52"/>
      <c r="BP188" s="52"/>
      <c r="BQ188" s="52"/>
      <c r="BR188" s="52"/>
      <c r="BS188" s="9"/>
      <c r="BT188" s="9"/>
      <c r="BU188" s="52">
        <v>27600</v>
      </c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>
        <v>27600</v>
      </c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>
        <v>27600</v>
      </c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>
        <f>BC188-CH188</f>
        <v>69800</v>
      </c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79">
        <f>BU188-CH188</f>
        <v>0</v>
      </c>
      <c r="EY188" s="79"/>
      <c r="EZ188" s="79"/>
      <c r="FA188" s="79"/>
      <c r="FB188" s="79"/>
      <c r="FC188" s="79"/>
      <c r="FD188" s="79"/>
      <c r="FE188" s="79"/>
      <c r="FF188" s="79"/>
      <c r="FG188" s="79"/>
      <c r="FH188" s="9"/>
      <c r="FI188" s="9"/>
      <c r="FJ188" s="9"/>
    </row>
    <row r="189" spans="1:166" s="12" customFormat="1" ht="57.75" customHeight="1">
      <c r="A189" s="81" t="s">
        <v>226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  <c r="AK189" s="57"/>
      <c r="AL189" s="57"/>
      <c r="AM189" s="57"/>
      <c r="AN189" s="57"/>
      <c r="AO189" s="57"/>
      <c r="AP189" s="57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2"/>
      <c r="BD189" s="52"/>
      <c r="BE189" s="52"/>
      <c r="BF189" s="52"/>
      <c r="BG189" s="52"/>
      <c r="BH189" s="52"/>
      <c r="BI189" s="52"/>
      <c r="BJ189" s="52"/>
      <c r="BK189" s="52"/>
      <c r="BL189" s="52"/>
      <c r="BM189" s="52"/>
      <c r="BN189" s="52"/>
      <c r="BO189" s="52"/>
      <c r="BP189" s="52"/>
      <c r="BQ189" s="52"/>
      <c r="BR189" s="52"/>
      <c r="BS189" s="9"/>
      <c r="BT189" s="9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79"/>
      <c r="EY189" s="79"/>
      <c r="EZ189" s="79"/>
      <c r="FA189" s="79"/>
      <c r="FB189" s="79"/>
      <c r="FC189" s="79"/>
      <c r="FD189" s="79"/>
      <c r="FE189" s="79"/>
      <c r="FF189" s="79"/>
      <c r="FG189" s="79"/>
      <c r="FH189" s="9"/>
      <c r="FI189" s="9"/>
      <c r="FJ189" s="9"/>
    </row>
    <row r="190" spans="1:166" s="4" customFormat="1" ht="15" customHeight="1">
      <c r="A190" s="97" t="s">
        <v>250</v>
      </c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79">
        <f>BC191</f>
        <v>5000</v>
      </c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>
        <f>BU191</f>
        <v>0</v>
      </c>
      <c r="BV190" s="79"/>
      <c r="BW190" s="79"/>
      <c r="BX190" s="79"/>
      <c r="BY190" s="79"/>
      <c r="BZ190" s="79"/>
      <c r="CA190" s="79"/>
      <c r="CB190" s="79"/>
      <c r="CC190" s="79"/>
      <c r="CD190" s="79"/>
      <c r="CE190" s="79"/>
      <c r="CF190" s="79"/>
      <c r="CG190" s="79"/>
      <c r="CH190" s="79">
        <f>CH191</f>
        <v>0</v>
      </c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79">
        <f>DX191</f>
        <v>0</v>
      </c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>
        <f>EK191</f>
        <v>5000</v>
      </c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69">
        <v>0</v>
      </c>
      <c r="EY190" s="70"/>
      <c r="EZ190" s="70"/>
      <c r="FA190" s="70"/>
      <c r="FB190" s="70"/>
      <c r="FC190" s="70"/>
      <c r="FD190" s="70"/>
      <c r="FE190" s="70"/>
      <c r="FF190" s="70"/>
      <c r="FG190" s="70"/>
      <c r="FH190" s="70"/>
      <c r="FI190" s="70"/>
      <c r="FJ190" s="71"/>
    </row>
    <row r="191" spans="1:166" s="4" customFormat="1" ht="18.75" customHeight="1">
      <c r="A191" s="55" t="s">
        <v>228</v>
      </c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7" t="s">
        <v>62</v>
      </c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2">
        <v>5000</v>
      </c>
      <c r="BD191" s="52"/>
      <c r="BE191" s="52"/>
      <c r="BF191" s="52"/>
      <c r="BG191" s="52"/>
      <c r="BH191" s="52"/>
      <c r="BI191" s="52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>
        <v>0</v>
      </c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>
        <v>0</v>
      </c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>
        <v>0</v>
      </c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>
        <f>BC191-CH191</f>
        <v>5000</v>
      </c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63">
        <v>0</v>
      </c>
      <c r="EY191" s="64"/>
      <c r="EZ191" s="64"/>
      <c r="FA191" s="64"/>
      <c r="FB191" s="64"/>
      <c r="FC191" s="64"/>
      <c r="FD191" s="64"/>
      <c r="FE191" s="64"/>
      <c r="FF191" s="64"/>
      <c r="FG191" s="64"/>
      <c r="FH191" s="64"/>
      <c r="FI191" s="64"/>
      <c r="FJ191" s="65"/>
    </row>
    <row r="192" spans="1:166" s="4" customFormat="1" ht="57" customHeight="1">
      <c r="A192" s="81" t="s">
        <v>229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79">
        <f>BC194</f>
        <v>4000</v>
      </c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>
        <f>BU194</f>
        <v>0</v>
      </c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>
        <f>CH194</f>
        <v>0</v>
      </c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>
        <f>DX194</f>
        <v>0</v>
      </c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>
        <f>EK194</f>
        <v>4000</v>
      </c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82">
        <f>EX194</f>
        <v>0</v>
      </c>
      <c r="EY192" s="82"/>
      <c r="EZ192" s="82"/>
      <c r="FA192" s="82"/>
      <c r="FB192" s="82"/>
      <c r="FC192" s="82"/>
      <c r="FD192" s="82"/>
      <c r="FE192" s="82"/>
      <c r="FF192" s="82"/>
      <c r="FG192" s="82"/>
      <c r="FH192" s="24"/>
      <c r="FI192" s="24"/>
      <c r="FJ192" s="24"/>
    </row>
    <row r="193" spans="1:166" s="4" customFormat="1" ht="15" customHeight="1">
      <c r="A193" s="97" t="s">
        <v>230</v>
      </c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48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50"/>
    </row>
    <row r="194" spans="1:166" s="4" customFormat="1" ht="15.75" customHeight="1">
      <c r="A194" s="55" t="s">
        <v>228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7" t="s">
        <v>62</v>
      </c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83">
        <v>4000</v>
      </c>
      <c r="BD194" s="83"/>
      <c r="BE194" s="83"/>
      <c r="BF194" s="83"/>
      <c r="BG194" s="83"/>
      <c r="BH194" s="83"/>
      <c r="BI194" s="83"/>
      <c r="BJ194" s="83"/>
      <c r="BK194" s="83"/>
      <c r="BL194" s="83"/>
      <c r="BM194" s="83"/>
      <c r="BN194" s="83"/>
      <c r="BO194" s="83"/>
      <c r="BP194" s="83"/>
      <c r="BQ194" s="83"/>
      <c r="BR194" s="83"/>
      <c r="BS194" s="83"/>
      <c r="BT194" s="83"/>
      <c r="BU194" s="83">
        <v>0</v>
      </c>
      <c r="BV194" s="83"/>
      <c r="BW194" s="83"/>
      <c r="BX194" s="83"/>
      <c r="BY194" s="83"/>
      <c r="BZ194" s="83"/>
      <c r="CA194" s="83"/>
      <c r="CB194" s="83"/>
      <c r="CC194" s="83"/>
      <c r="CD194" s="83"/>
      <c r="CE194" s="83"/>
      <c r="CF194" s="83"/>
      <c r="CG194" s="83"/>
      <c r="CH194" s="83">
        <v>0</v>
      </c>
      <c r="CI194" s="83"/>
      <c r="CJ194" s="83"/>
      <c r="CK194" s="83"/>
      <c r="CL194" s="83"/>
      <c r="CM194" s="83"/>
      <c r="CN194" s="83"/>
      <c r="CO194" s="83"/>
      <c r="CP194" s="83"/>
      <c r="CQ194" s="83"/>
      <c r="CR194" s="83"/>
      <c r="CS194" s="83"/>
      <c r="CT194" s="83"/>
      <c r="CU194" s="83"/>
      <c r="CV194" s="83"/>
      <c r="CW194" s="83"/>
      <c r="CX194" s="83"/>
      <c r="CY194" s="83"/>
      <c r="CZ194" s="83"/>
      <c r="DA194" s="83"/>
      <c r="DB194" s="83"/>
      <c r="DC194" s="83"/>
      <c r="DD194" s="83"/>
      <c r="DE194" s="83"/>
      <c r="DF194" s="83"/>
      <c r="DG194" s="83"/>
      <c r="DH194" s="83"/>
      <c r="DI194" s="83"/>
      <c r="DJ194" s="83"/>
      <c r="DK194" s="83"/>
      <c r="DL194" s="83"/>
      <c r="DM194" s="83"/>
      <c r="DN194" s="83"/>
      <c r="DO194" s="83"/>
      <c r="DP194" s="83"/>
      <c r="DQ194" s="83"/>
      <c r="DR194" s="83"/>
      <c r="DS194" s="83"/>
      <c r="DT194" s="83"/>
      <c r="DU194" s="83"/>
      <c r="DV194" s="83"/>
      <c r="DW194" s="83"/>
      <c r="DX194" s="83">
        <v>0</v>
      </c>
      <c r="DY194" s="83"/>
      <c r="DZ194" s="83"/>
      <c r="EA194" s="83"/>
      <c r="EB194" s="83"/>
      <c r="EC194" s="83"/>
      <c r="ED194" s="83"/>
      <c r="EE194" s="83"/>
      <c r="EF194" s="83"/>
      <c r="EG194" s="83"/>
      <c r="EH194" s="83"/>
      <c r="EI194" s="83"/>
      <c r="EJ194" s="83"/>
      <c r="EK194" s="83">
        <f>BC194-BU194</f>
        <v>4000</v>
      </c>
      <c r="EL194" s="83"/>
      <c r="EM194" s="83"/>
      <c r="EN194" s="83"/>
      <c r="EO194" s="83"/>
      <c r="EP194" s="83"/>
      <c r="EQ194" s="83"/>
      <c r="ER194" s="83"/>
      <c r="ES194" s="83"/>
      <c r="ET194" s="83"/>
      <c r="EU194" s="83"/>
      <c r="EV194" s="83"/>
      <c r="EW194" s="83"/>
      <c r="EX194" s="63">
        <v>0</v>
      </c>
      <c r="EY194" s="64"/>
      <c r="EZ194" s="64"/>
      <c r="FA194" s="64"/>
      <c r="FB194" s="64"/>
      <c r="FC194" s="64"/>
      <c r="FD194" s="64"/>
      <c r="FE194" s="64"/>
      <c r="FF194" s="64"/>
      <c r="FG194" s="64"/>
      <c r="FH194" s="64"/>
      <c r="FI194" s="64"/>
      <c r="FJ194" s="65"/>
    </row>
    <row r="195" spans="1:166" s="4" customFormat="1" ht="22.5" customHeight="1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50"/>
      <c r="BI195" s="78" t="s">
        <v>108</v>
      </c>
      <c r="BJ195" s="78"/>
      <c r="BK195" s="78"/>
      <c r="BL195" s="78"/>
      <c r="BM195" s="78"/>
      <c r="BN195" s="78"/>
      <c r="BO195" s="78"/>
      <c r="BP195" s="78"/>
      <c r="BQ195" s="78"/>
      <c r="BR195" s="78"/>
      <c r="BS195" s="78"/>
      <c r="BT195" s="78"/>
      <c r="BU195" s="78"/>
      <c r="BV195" s="78"/>
      <c r="BW195" s="78"/>
      <c r="BX195" s="78"/>
      <c r="BY195" s="78"/>
      <c r="BZ195" s="78"/>
      <c r="CA195" s="78"/>
      <c r="CB195" s="78"/>
      <c r="CC195" s="78"/>
      <c r="CD195" s="78"/>
      <c r="CE195" s="78"/>
      <c r="CF195" s="78"/>
      <c r="CG195" s="78"/>
      <c r="CH195" s="78"/>
      <c r="CI195" s="78"/>
      <c r="CJ195" s="78"/>
      <c r="CK195" s="78"/>
      <c r="CL195" s="78"/>
      <c r="CM195" s="48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50"/>
      <c r="FH195" s="16"/>
      <c r="FI195" s="16"/>
      <c r="FJ195" s="16"/>
    </row>
    <row r="196" spans="1:166" s="4" customFormat="1" ht="18" customHeight="1">
      <c r="A196" s="90" t="s">
        <v>8</v>
      </c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 t="s">
        <v>23</v>
      </c>
      <c r="AL196" s="90"/>
      <c r="AM196" s="90"/>
      <c r="AN196" s="90"/>
      <c r="AO196" s="90"/>
      <c r="AP196" s="90"/>
      <c r="AQ196" s="90" t="s">
        <v>35</v>
      </c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 t="s">
        <v>36</v>
      </c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 t="s">
        <v>37</v>
      </c>
      <c r="BV196" s="90"/>
      <c r="BW196" s="90"/>
      <c r="BX196" s="90"/>
      <c r="BY196" s="90"/>
      <c r="BZ196" s="90"/>
      <c r="CA196" s="90"/>
      <c r="CB196" s="90"/>
      <c r="CC196" s="90"/>
      <c r="CD196" s="90"/>
      <c r="CE196" s="90"/>
      <c r="CF196" s="90"/>
      <c r="CG196" s="90"/>
      <c r="CH196" s="90" t="s">
        <v>24</v>
      </c>
      <c r="CI196" s="90"/>
      <c r="CJ196" s="90"/>
      <c r="CK196" s="90"/>
      <c r="CL196" s="90"/>
      <c r="CM196" s="90"/>
      <c r="CN196" s="90"/>
      <c r="CO196" s="90"/>
      <c r="CP196" s="90"/>
      <c r="CQ196" s="90"/>
      <c r="CR196" s="90"/>
      <c r="CS196" s="90"/>
      <c r="CT196" s="90"/>
      <c r="CU196" s="90"/>
      <c r="CV196" s="90"/>
      <c r="CW196" s="90"/>
      <c r="CX196" s="90"/>
      <c r="CY196" s="90"/>
      <c r="CZ196" s="90"/>
      <c r="DA196" s="90"/>
      <c r="DB196" s="90"/>
      <c r="DC196" s="90"/>
      <c r="DD196" s="90"/>
      <c r="DE196" s="90"/>
      <c r="DF196" s="90"/>
      <c r="DG196" s="90"/>
      <c r="DH196" s="90"/>
      <c r="DI196" s="90"/>
      <c r="DJ196" s="90"/>
      <c r="DK196" s="90"/>
      <c r="DL196" s="90"/>
      <c r="DM196" s="90"/>
      <c r="DN196" s="90"/>
      <c r="DO196" s="90"/>
      <c r="DP196" s="90"/>
      <c r="DQ196" s="90"/>
      <c r="DR196" s="90"/>
      <c r="DS196" s="90"/>
      <c r="DT196" s="90"/>
      <c r="DU196" s="90"/>
      <c r="DV196" s="90"/>
      <c r="DW196" s="90"/>
      <c r="DX196" s="90"/>
      <c r="DY196" s="90"/>
      <c r="DZ196" s="90"/>
      <c r="EA196" s="90"/>
      <c r="EB196" s="90"/>
      <c r="EC196" s="90"/>
      <c r="ED196" s="90"/>
      <c r="EE196" s="90"/>
      <c r="EF196" s="90"/>
      <c r="EG196" s="90"/>
      <c r="EH196" s="90"/>
      <c r="EI196" s="90"/>
      <c r="EJ196" s="90"/>
      <c r="EK196" s="45" t="s">
        <v>29</v>
      </c>
      <c r="EL196" s="46"/>
      <c r="EM196" s="46"/>
      <c r="EN196" s="46"/>
      <c r="EO196" s="46"/>
      <c r="EP196" s="46"/>
      <c r="EQ196" s="46"/>
      <c r="ER196" s="46"/>
      <c r="ES196" s="46"/>
      <c r="ET196" s="46"/>
      <c r="EU196" s="46"/>
      <c r="EV196" s="46"/>
      <c r="EW196" s="46"/>
      <c r="EX196" s="46"/>
      <c r="EY196" s="46"/>
      <c r="EZ196" s="46"/>
      <c r="FA196" s="46"/>
      <c r="FB196" s="46"/>
      <c r="FC196" s="46"/>
      <c r="FD196" s="46"/>
      <c r="FE196" s="46"/>
      <c r="FF196" s="46"/>
      <c r="FG196" s="46"/>
      <c r="FH196" s="46"/>
      <c r="FI196" s="46"/>
      <c r="FJ196" s="47"/>
    </row>
    <row r="197" spans="1:166" s="4" customFormat="1" ht="122.25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90"/>
      <c r="CB197" s="90"/>
      <c r="CC197" s="90"/>
      <c r="CD197" s="90"/>
      <c r="CE197" s="90"/>
      <c r="CF197" s="90"/>
      <c r="CG197" s="90"/>
      <c r="CH197" s="90" t="s">
        <v>47</v>
      </c>
      <c r="CI197" s="90"/>
      <c r="CJ197" s="90"/>
      <c r="CK197" s="90"/>
      <c r="CL197" s="90"/>
      <c r="CM197" s="90"/>
      <c r="CN197" s="90"/>
      <c r="CO197" s="90"/>
      <c r="CP197" s="90"/>
      <c r="CQ197" s="90"/>
      <c r="CR197" s="90"/>
      <c r="CS197" s="90"/>
      <c r="CT197" s="90"/>
      <c r="CU197" s="90"/>
      <c r="CV197" s="90"/>
      <c r="CW197" s="90"/>
      <c r="CX197" s="90" t="s">
        <v>25</v>
      </c>
      <c r="CY197" s="90"/>
      <c r="CZ197" s="90"/>
      <c r="DA197" s="90"/>
      <c r="DB197" s="90"/>
      <c r="DC197" s="90"/>
      <c r="DD197" s="90"/>
      <c r="DE197" s="90"/>
      <c r="DF197" s="90"/>
      <c r="DG197" s="90"/>
      <c r="DH197" s="90"/>
      <c r="DI197" s="90"/>
      <c r="DJ197" s="90"/>
      <c r="DK197" s="90" t="s">
        <v>26</v>
      </c>
      <c r="DL197" s="90"/>
      <c r="DM197" s="90"/>
      <c r="DN197" s="90"/>
      <c r="DO197" s="90"/>
      <c r="DP197" s="90"/>
      <c r="DQ197" s="90"/>
      <c r="DR197" s="90"/>
      <c r="DS197" s="90"/>
      <c r="DT197" s="90"/>
      <c r="DU197" s="90"/>
      <c r="DV197" s="90"/>
      <c r="DW197" s="90"/>
      <c r="DX197" s="90" t="s">
        <v>27</v>
      </c>
      <c r="DY197" s="90"/>
      <c r="DZ197" s="90"/>
      <c r="EA197" s="90"/>
      <c r="EB197" s="90"/>
      <c r="EC197" s="90"/>
      <c r="ED197" s="90"/>
      <c r="EE197" s="90"/>
      <c r="EF197" s="90"/>
      <c r="EG197" s="90"/>
      <c r="EH197" s="90"/>
      <c r="EI197" s="90"/>
      <c r="EJ197" s="90"/>
      <c r="EK197" s="90" t="s">
        <v>38</v>
      </c>
      <c r="EL197" s="90"/>
      <c r="EM197" s="90"/>
      <c r="EN197" s="90"/>
      <c r="EO197" s="90"/>
      <c r="EP197" s="90"/>
      <c r="EQ197" s="90"/>
      <c r="ER197" s="90"/>
      <c r="ES197" s="90"/>
      <c r="ET197" s="90"/>
      <c r="EU197" s="90"/>
      <c r="EV197" s="90"/>
      <c r="EW197" s="90"/>
      <c r="EX197" s="45" t="s">
        <v>48</v>
      </c>
      <c r="EY197" s="46"/>
      <c r="EZ197" s="46"/>
      <c r="FA197" s="46"/>
      <c r="FB197" s="46"/>
      <c r="FC197" s="46"/>
      <c r="FD197" s="46"/>
      <c r="FE197" s="46"/>
      <c r="FF197" s="46"/>
      <c r="FG197" s="46"/>
      <c r="FH197" s="46"/>
      <c r="FI197" s="46"/>
      <c r="FJ197" s="47"/>
    </row>
    <row r="198" spans="1:166" s="4" customFormat="1" ht="18" customHeight="1">
      <c r="A198" s="87">
        <v>1</v>
      </c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>
        <v>2</v>
      </c>
      <c r="AL198" s="87"/>
      <c r="AM198" s="87"/>
      <c r="AN198" s="87"/>
      <c r="AO198" s="87"/>
      <c r="AP198" s="87"/>
      <c r="AQ198" s="87">
        <v>3</v>
      </c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>
        <v>4</v>
      </c>
      <c r="BD198" s="87"/>
      <c r="BE198" s="87"/>
      <c r="BF198" s="87"/>
      <c r="BG198" s="87"/>
      <c r="BH198" s="87"/>
      <c r="BI198" s="87"/>
      <c r="BJ198" s="87"/>
      <c r="BK198" s="87"/>
      <c r="BL198" s="87"/>
      <c r="BM198" s="87"/>
      <c r="BN198" s="87"/>
      <c r="BO198" s="87"/>
      <c r="BP198" s="87"/>
      <c r="BQ198" s="87"/>
      <c r="BR198" s="87"/>
      <c r="BS198" s="87"/>
      <c r="BT198" s="87"/>
      <c r="BU198" s="87">
        <v>5</v>
      </c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87"/>
      <c r="CH198" s="87">
        <v>6</v>
      </c>
      <c r="CI198" s="87"/>
      <c r="CJ198" s="87"/>
      <c r="CK198" s="87"/>
      <c r="CL198" s="87"/>
      <c r="CM198" s="87"/>
      <c r="CN198" s="87"/>
      <c r="CO198" s="87"/>
      <c r="CP198" s="87"/>
      <c r="CQ198" s="87"/>
      <c r="CR198" s="87"/>
      <c r="CS198" s="87"/>
      <c r="CT198" s="87"/>
      <c r="CU198" s="87"/>
      <c r="CV198" s="87"/>
      <c r="CW198" s="87"/>
      <c r="CX198" s="87">
        <v>7</v>
      </c>
      <c r="CY198" s="87"/>
      <c r="CZ198" s="87"/>
      <c r="DA198" s="87"/>
      <c r="DB198" s="87"/>
      <c r="DC198" s="87"/>
      <c r="DD198" s="87"/>
      <c r="DE198" s="87"/>
      <c r="DF198" s="87"/>
      <c r="DG198" s="87"/>
      <c r="DH198" s="87"/>
      <c r="DI198" s="87"/>
      <c r="DJ198" s="87"/>
      <c r="DK198" s="87">
        <v>8</v>
      </c>
      <c r="DL198" s="87"/>
      <c r="DM198" s="87"/>
      <c r="DN198" s="87"/>
      <c r="DO198" s="87"/>
      <c r="DP198" s="87"/>
      <c r="DQ198" s="87"/>
      <c r="DR198" s="87"/>
      <c r="DS198" s="87"/>
      <c r="DT198" s="87"/>
      <c r="DU198" s="87"/>
      <c r="DV198" s="87"/>
      <c r="DW198" s="87"/>
      <c r="DX198" s="87">
        <v>9</v>
      </c>
      <c r="DY198" s="87"/>
      <c r="DZ198" s="87"/>
      <c r="EA198" s="87"/>
      <c r="EB198" s="87"/>
      <c r="EC198" s="87"/>
      <c r="ED198" s="87"/>
      <c r="EE198" s="87"/>
      <c r="EF198" s="87"/>
      <c r="EG198" s="87"/>
      <c r="EH198" s="87"/>
      <c r="EI198" s="87"/>
      <c r="EJ198" s="87"/>
      <c r="EK198" s="87">
        <v>10</v>
      </c>
      <c r="EL198" s="87"/>
      <c r="EM198" s="87"/>
      <c r="EN198" s="87"/>
      <c r="EO198" s="87"/>
      <c r="EP198" s="87"/>
      <c r="EQ198" s="87"/>
      <c r="ER198" s="87"/>
      <c r="ES198" s="87"/>
      <c r="ET198" s="87"/>
      <c r="EU198" s="87"/>
      <c r="EV198" s="87"/>
      <c r="EW198" s="87"/>
      <c r="EX198" s="66">
        <v>11</v>
      </c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8"/>
    </row>
    <row r="199" spans="1:166" s="12" customFormat="1" ht="15.75" customHeight="1">
      <c r="A199" s="88" t="s">
        <v>32</v>
      </c>
      <c r="B199" s="88"/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9" t="s">
        <v>33</v>
      </c>
      <c r="AL199" s="89"/>
      <c r="AM199" s="89"/>
      <c r="AN199" s="89"/>
      <c r="AO199" s="89"/>
      <c r="AP199" s="89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79">
        <f>BC204</f>
        <v>192200</v>
      </c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>
        <f>BU204</f>
        <v>0</v>
      </c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>
        <f>CH204</f>
        <v>0</v>
      </c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>
        <f>DX204</f>
        <v>0</v>
      </c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>
        <f>EK204</f>
        <v>192200</v>
      </c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69">
        <f>EX204</f>
        <v>0</v>
      </c>
      <c r="EY199" s="70"/>
      <c r="EZ199" s="70"/>
      <c r="FA199" s="70"/>
      <c r="FB199" s="70"/>
      <c r="FC199" s="70"/>
      <c r="FD199" s="70"/>
      <c r="FE199" s="70"/>
      <c r="FF199" s="70"/>
      <c r="FG199" s="70"/>
      <c r="FH199" s="70"/>
      <c r="FI199" s="70"/>
      <c r="FJ199" s="71"/>
    </row>
    <row r="200" spans="1:166" s="4" customFormat="1" ht="15" customHeight="1">
      <c r="A200" s="86" t="s">
        <v>22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5" t="s">
        <v>34</v>
      </c>
      <c r="AL200" s="85"/>
      <c r="AM200" s="85"/>
      <c r="AN200" s="85"/>
      <c r="AO200" s="85"/>
      <c r="AP200" s="85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72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4"/>
    </row>
    <row r="201" spans="1:166" s="4" customFormat="1" ht="67.5" customHeight="1">
      <c r="A201" s="84" t="s">
        <v>231</v>
      </c>
      <c r="B201" s="84"/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5"/>
      <c r="AL201" s="85"/>
      <c r="AM201" s="85"/>
      <c r="AN201" s="85"/>
      <c r="AO201" s="85"/>
      <c r="AP201" s="85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2"/>
      <c r="BD201" s="52"/>
      <c r="BE201" s="52"/>
      <c r="BF201" s="52"/>
      <c r="BG201" s="52"/>
      <c r="BH201" s="52"/>
      <c r="BI201" s="52"/>
      <c r="BJ201" s="52"/>
      <c r="BK201" s="52"/>
      <c r="BL201" s="52"/>
      <c r="BM201" s="52"/>
      <c r="BN201" s="52"/>
      <c r="BO201" s="52"/>
      <c r="BP201" s="52"/>
      <c r="BQ201" s="52"/>
      <c r="BR201" s="52"/>
      <c r="BS201" s="15"/>
      <c r="BT201" s="15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15"/>
      <c r="FI201" s="15"/>
      <c r="FJ201" s="15"/>
    </row>
    <row r="202" spans="1:166" s="4" customFormat="1" ht="25.5" customHeight="1" hidden="1">
      <c r="A202" s="98" t="s">
        <v>69</v>
      </c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57" t="s">
        <v>62</v>
      </c>
      <c r="AL202" s="57"/>
      <c r="AM202" s="57"/>
      <c r="AN202" s="57"/>
      <c r="AO202" s="57"/>
      <c r="AP202" s="57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2">
        <v>9000</v>
      </c>
      <c r="BD202" s="52"/>
      <c r="BE202" s="52"/>
      <c r="BF202" s="52"/>
      <c r="BG202" s="52"/>
      <c r="BH202" s="52"/>
      <c r="BI202" s="52"/>
      <c r="BJ202" s="52"/>
      <c r="BK202" s="52"/>
      <c r="BL202" s="52"/>
      <c r="BM202" s="52"/>
      <c r="BN202" s="52"/>
      <c r="BO202" s="52"/>
      <c r="BP202" s="52"/>
      <c r="BQ202" s="52"/>
      <c r="BR202" s="52"/>
      <c r="BS202" s="9"/>
      <c r="BT202" s="9"/>
      <c r="BU202" s="52">
        <v>252.98</v>
      </c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>
        <v>252.98</v>
      </c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>
        <v>252.98</v>
      </c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>
        <f>BC202-CH202</f>
        <v>8747.02</v>
      </c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79">
        <f>BU202-CH202</f>
        <v>0</v>
      </c>
      <c r="EY202" s="79"/>
      <c r="EZ202" s="79"/>
      <c r="FA202" s="79"/>
      <c r="FB202" s="79"/>
      <c r="FC202" s="79"/>
      <c r="FD202" s="79"/>
      <c r="FE202" s="79"/>
      <c r="FF202" s="79"/>
      <c r="FG202" s="79"/>
      <c r="FH202" s="9"/>
      <c r="FI202" s="9"/>
      <c r="FJ202" s="9"/>
    </row>
    <row r="203" spans="1:166" s="4" customFormat="1" ht="25.5" customHeight="1" hidden="1">
      <c r="A203" s="81" t="s">
        <v>164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/>
      <c r="AH203" s="81"/>
      <c r="AI203" s="81"/>
      <c r="AJ203" s="81"/>
      <c r="AK203" s="57"/>
      <c r="AL203" s="57"/>
      <c r="AM203" s="57"/>
      <c r="AN203" s="57"/>
      <c r="AO203" s="57"/>
      <c r="AP203" s="57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2"/>
      <c r="BD203" s="52"/>
      <c r="BE203" s="52"/>
      <c r="BF203" s="52"/>
      <c r="BG203" s="52"/>
      <c r="BH203" s="52"/>
      <c r="BI203" s="52"/>
      <c r="BJ203" s="52"/>
      <c r="BK203" s="52"/>
      <c r="BL203" s="52"/>
      <c r="BM203" s="52"/>
      <c r="BN203" s="52"/>
      <c r="BO203" s="52"/>
      <c r="BP203" s="52"/>
      <c r="BQ203" s="52"/>
      <c r="BR203" s="52"/>
      <c r="BS203" s="9"/>
      <c r="BT203" s="9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79"/>
      <c r="EY203" s="79"/>
      <c r="EZ203" s="79"/>
      <c r="FA203" s="79"/>
      <c r="FB203" s="79"/>
      <c r="FC203" s="79"/>
      <c r="FD203" s="79"/>
      <c r="FE203" s="79"/>
      <c r="FF203" s="79"/>
      <c r="FG203" s="79"/>
      <c r="FH203" s="9"/>
      <c r="FI203" s="9"/>
      <c r="FJ203" s="9"/>
    </row>
    <row r="204" spans="1:166" s="12" customFormat="1" ht="27" customHeight="1">
      <c r="A204" s="97" t="s">
        <v>232</v>
      </c>
      <c r="B204" s="97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56" t="s">
        <v>66</v>
      </c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79">
        <f>BC205</f>
        <v>192200</v>
      </c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>
        <f>BU205</f>
        <v>0</v>
      </c>
      <c r="BV204" s="79"/>
      <c r="BW204" s="79"/>
      <c r="BX204" s="79"/>
      <c r="BY204" s="79"/>
      <c r="BZ204" s="79"/>
      <c r="CA204" s="79"/>
      <c r="CB204" s="79"/>
      <c r="CC204" s="79"/>
      <c r="CD204" s="79"/>
      <c r="CE204" s="79"/>
      <c r="CF204" s="79"/>
      <c r="CG204" s="79"/>
      <c r="CH204" s="79">
        <f>CH205</f>
        <v>0</v>
      </c>
      <c r="CI204" s="79"/>
      <c r="CJ204" s="79"/>
      <c r="CK204" s="79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9"/>
      <c r="DM204" s="79"/>
      <c r="DN204" s="79"/>
      <c r="DO204" s="79"/>
      <c r="DP204" s="79"/>
      <c r="DQ204" s="79"/>
      <c r="DR204" s="79"/>
      <c r="DS204" s="79"/>
      <c r="DT204" s="79"/>
      <c r="DU204" s="79"/>
      <c r="DV204" s="79"/>
      <c r="DW204" s="79"/>
      <c r="DX204" s="79">
        <f>CH204</f>
        <v>0</v>
      </c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>
        <f>BC204-CH204</f>
        <v>192200</v>
      </c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82">
        <v>0</v>
      </c>
      <c r="EY204" s="82"/>
      <c r="EZ204" s="82"/>
      <c r="FA204" s="82"/>
      <c r="FB204" s="82"/>
      <c r="FC204" s="82"/>
      <c r="FD204" s="82"/>
      <c r="FE204" s="82"/>
      <c r="FF204" s="82"/>
      <c r="FG204" s="82"/>
      <c r="FH204" s="23"/>
      <c r="FI204" s="23"/>
      <c r="FJ204" s="23"/>
    </row>
    <row r="205" spans="1:166" s="4" customFormat="1" ht="56.25" customHeight="1">
      <c r="A205" s="55" t="s">
        <v>193</v>
      </c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7" t="s">
        <v>66</v>
      </c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2">
        <v>192200</v>
      </c>
      <c r="BD205" s="52"/>
      <c r="BE205" s="52"/>
      <c r="BF205" s="52"/>
      <c r="BG205" s="52"/>
      <c r="BH205" s="52"/>
      <c r="BI205" s="52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>
        <v>0</v>
      </c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>
        <v>0</v>
      </c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>
        <f>CH205</f>
        <v>0</v>
      </c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>
        <f>BC205-CH205</f>
        <v>192200</v>
      </c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83">
        <v>0</v>
      </c>
      <c r="EY205" s="83"/>
      <c r="EZ205" s="83"/>
      <c r="FA205" s="83"/>
      <c r="FB205" s="83"/>
      <c r="FC205" s="83"/>
      <c r="FD205" s="83"/>
      <c r="FE205" s="83"/>
      <c r="FF205" s="83"/>
      <c r="FG205" s="83"/>
      <c r="FH205" s="24"/>
      <c r="FI205" s="24"/>
      <c r="FJ205" s="24"/>
    </row>
    <row r="206" spans="1:166" s="4" customFormat="1" ht="18.75">
      <c r="A206" s="39" t="s">
        <v>86</v>
      </c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1"/>
    </row>
    <row r="207" spans="1:166" s="4" customFormat="1" ht="15.75" customHeight="1">
      <c r="A207" s="90" t="s">
        <v>8</v>
      </c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 t="s">
        <v>23</v>
      </c>
      <c r="AL207" s="90"/>
      <c r="AM207" s="90"/>
      <c r="AN207" s="90"/>
      <c r="AO207" s="90"/>
      <c r="AP207" s="90"/>
      <c r="AQ207" s="90" t="s">
        <v>35</v>
      </c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 t="s">
        <v>36</v>
      </c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 t="s">
        <v>37</v>
      </c>
      <c r="BV207" s="90"/>
      <c r="BW207" s="90"/>
      <c r="BX207" s="90"/>
      <c r="BY207" s="90"/>
      <c r="BZ207" s="90"/>
      <c r="CA207" s="90"/>
      <c r="CB207" s="90"/>
      <c r="CC207" s="90"/>
      <c r="CD207" s="90"/>
      <c r="CE207" s="90"/>
      <c r="CF207" s="90"/>
      <c r="CG207" s="90"/>
      <c r="CH207" s="90" t="s">
        <v>24</v>
      </c>
      <c r="CI207" s="90"/>
      <c r="CJ207" s="90"/>
      <c r="CK207" s="90"/>
      <c r="CL207" s="90"/>
      <c r="CM207" s="90"/>
      <c r="CN207" s="90"/>
      <c r="CO207" s="90"/>
      <c r="CP207" s="90"/>
      <c r="CQ207" s="90"/>
      <c r="CR207" s="90"/>
      <c r="CS207" s="90"/>
      <c r="CT207" s="90"/>
      <c r="CU207" s="90"/>
      <c r="CV207" s="90"/>
      <c r="CW207" s="90"/>
      <c r="CX207" s="90"/>
      <c r="CY207" s="90"/>
      <c r="CZ207" s="90"/>
      <c r="DA207" s="90"/>
      <c r="DB207" s="90"/>
      <c r="DC207" s="90"/>
      <c r="DD207" s="90"/>
      <c r="DE207" s="90"/>
      <c r="DF207" s="90"/>
      <c r="DG207" s="90"/>
      <c r="DH207" s="90"/>
      <c r="DI207" s="90"/>
      <c r="DJ207" s="90"/>
      <c r="DK207" s="90"/>
      <c r="DL207" s="90"/>
      <c r="DM207" s="90"/>
      <c r="DN207" s="90"/>
      <c r="DO207" s="90"/>
      <c r="DP207" s="90"/>
      <c r="DQ207" s="90"/>
      <c r="DR207" s="90"/>
      <c r="DS207" s="90"/>
      <c r="DT207" s="90"/>
      <c r="DU207" s="90"/>
      <c r="DV207" s="90"/>
      <c r="DW207" s="90"/>
      <c r="DX207" s="90"/>
      <c r="DY207" s="90"/>
      <c r="DZ207" s="90"/>
      <c r="EA207" s="90"/>
      <c r="EB207" s="90"/>
      <c r="EC207" s="90"/>
      <c r="ED207" s="90"/>
      <c r="EE207" s="90"/>
      <c r="EF207" s="90"/>
      <c r="EG207" s="90"/>
      <c r="EH207" s="90"/>
      <c r="EI207" s="90"/>
      <c r="EJ207" s="90"/>
      <c r="EK207" s="45" t="s">
        <v>29</v>
      </c>
      <c r="EL207" s="46"/>
      <c r="EM207" s="46"/>
      <c r="EN207" s="46"/>
      <c r="EO207" s="46"/>
      <c r="EP207" s="46"/>
      <c r="EQ207" s="46"/>
      <c r="ER207" s="46"/>
      <c r="ES207" s="46"/>
      <c r="ET207" s="46"/>
      <c r="EU207" s="46"/>
      <c r="EV207" s="46"/>
      <c r="EW207" s="46"/>
      <c r="EX207" s="46"/>
      <c r="EY207" s="46"/>
      <c r="EZ207" s="46"/>
      <c r="FA207" s="46"/>
      <c r="FB207" s="46"/>
      <c r="FC207" s="46"/>
      <c r="FD207" s="46"/>
      <c r="FE207" s="46"/>
      <c r="FF207" s="46"/>
      <c r="FG207" s="46"/>
      <c r="FH207" s="46"/>
      <c r="FI207" s="46"/>
      <c r="FJ207" s="47"/>
    </row>
    <row r="208" spans="1:166" s="4" customFormat="1" ht="98.25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90"/>
      <c r="CB208" s="90"/>
      <c r="CC208" s="90"/>
      <c r="CD208" s="90"/>
      <c r="CE208" s="90"/>
      <c r="CF208" s="90"/>
      <c r="CG208" s="90"/>
      <c r="CH208" s="90" t="s">
        <v>47</v>
      </c>
      <c r="CI208" s="90"/>
      <c r="CJ208" s="90"/>
      <c r="CK208" s="90"/>
      <c r="CL208" s="90"/>
      <c r="CM208" s="90"/>
      <c r="CN208" s="90"/>
      <c r="CO208" s="90"/>
      <c r="CP208" s="90"/>
      <c r="CQ208" s="90"/>
      <c r="CR208" s="90"/>
      <c r="CS208" s="90"/>
      <c r="CT208" s="90"/>
      <c r="CU208" s="90"/>
      <c r="CV208" s="90"/>
      <c r="CW208" s="90"/>
      <c r="CX208" s="90" t="s">
        <v>25</v>
      </c>
      <c r="CY208" s="90"/>
      <c r="CZ208" s="90"/>
      <c r="DA208" s="90"/>
      <c r="DB208" s="90"/>
      <c r="DC208" s="90"/>
      <c r="DD208" s="90"/>
      <c r="DE208" s="90"/>
      <c r="DF208" s="90"/>
      <c r="DG208" s="90"/>
      <c r="DH208" s="90"/>
      <c r="DI208" s="90"/>
      <c r="DJ208" s="90"/>
      <c r="DK208" s="90" t="s">
        <v>26</v>
      </c>
      <c r="DL208" s="90"/>
      <c r="DM208" s="90"/>
      <c r="DN208" s="90"/>
      <c r="DO208" s="90"/>
      <c r="DP208" s="90"/>
      <c r="DQ208" s="90"/>
      <c r="DR208" s="90"/>
      <c r="DS208" s="90"/>
      <c r="DT208" s="90"/>
      <c r="DU208" s="90"/>
      <c r="DV208" s="90"/>
      <c r="DW208" s="90"/>
      <c r="DX208" s="90" t="s">
        <v>27</v>
      </c>
      <c r="DY208" s="90"/>
      <c r="DZ208" s="90"/>
      <c r="EA208" s="90"/>
      <c r="EB208" s="90"/>
      <c r="EC208" s="90"/>
      <c r="ED208" s="90"/>
      <c r="EE208" s="90"/>
      <c r="EF208" s="90"/>
      <c r="EG208" s="90"/>
      <c r="EH208" s="90"/>
      <c r="EI208" s="90"/>
      <c r="EJ208" s="90"/>
      <c r="EK208" s="90" t="s">
        <v>38</v>
      </c>
      <c r="EL208" s="90"/>
      <c r="EM208" s="90"/>
      <c r="EN208" s="90"/>
      <c r="EO208" s="90"/>
      <c r="EP208" s="90"/>
      <c r="EQ208" s="90"/>
      <c r="ER208" s="90"/>
      <c r="ES208" s="90"/>
      <c r="ET208" s="90"/>
      <c r="EU208" s="90"/>
      <c r="EV208" s="90"/>
      <c r="EW208" s="90"/>
      <c r="EX208" s="45" t="s">
        <v>48</v>
      </c>
      <c r="EY208" s="46"/>
      <c r="EZ208" s="46"/>
      <c r="FA208" s="46"/>
      <c r="FB208" s="46"/>
      <c r="FC208" s="46"/>
      <c r="FD208" s="46"/>
      <c r="FE208" s="46"/>
      <c r="FF208" s="46"/>
      <c r="FG208" s="46"/>
      <c r="FH208" s="46"/>
      <c r="FI208" s="46"/>
      <c r="FJ208" s="47"/>
    </row>
    <row r="209" spans="1:166" s="4" customFormat="1" ht="18.75">
      <c r="A209" s="87">
        <v>1</v>
      </c>
      <c r="B209" s="87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  <c r="AK209" s="87">
        <v>2</v>
      </c>
      <c r="AL209" s="87"/>
      <c r="AM209" s="87"/>
      <c r="AN209" s="87"/>
      <c r="AO209" s="87"/>
      <c r="AP209" s="87"/>
      <c r="AQ209" s="87">
        <v>3</v>
      </c>
      <c r="AR209" s="87"/>
      <c r="AS209" s="87"/>
      <c r="AT209" s="87"/>
      <c r="AU209" s="87"/>
      <c r="AV209" s="87"/>
      <c r="AW209" s="87"/>
      <c r="AX209" s="87"/>
      <c r="AY209" s="87"/>
      <c r="AZ209" s="87"/>
      <c r="BA209" s="87"/>
      <c r="BB209" s="87"/>
      <c r="BC209" s="87">
        <v>4</v>
      </c>
      <c r="BD209" s="87"/>
      <c r="BE209" s="87"/>
      <c r="BF209" s="87"/>
      <c r="BG209" s="87"/>
      <c r="BH209" s="87"/>
      <c r="BI209" s="87"/>
      <c r="BJ209" s="87"/>
      <c r="BK209" s="87"/>
      <c r="BL209" s="87"/>
      <c r="BM209" s="87"/>
      <c r="BN209" s="87"/>
      <c r="BO209" s="87"/>
      <c r="BP209" s="87"/>
      <c r="BQ209" s="87"/>
      <c r="BR209" s="87"/>
      <c r="BS209" s="87"/>
      <c r="BT209" s="87"/>
      <c r="BU209" s="87">
        <v>5</v>
      </c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87"/>
      <c r="CH209" s="87">
        <v>6</v>
      </c>
      <c r="CI209" s="87"/>
      <c r="CJ209" s="87"/>
      <c r="CK209" s="87"/>
      <c r="CL209" s="87"/>
      <c r="CM209" s="87"/>
      <c r="CN209" s="87"/>
      <c r="CO209" s="87"/>
      <c r="CP209" s="87"/>
      <c r="CQ209" s="87"/>
      <c r="CR209" s="87"/>
      <c r="CS209" s="87"/>
      <c r="CT209" s="87"/>
      <c r="CU209" s="87"/>
      <c r="CV209" s="87"/>
      <c r="CW209" s="87"/>
      <c r="CX209" s="87">
        <v>7</v>
      </c>
      <c r="CY209" s="87"/>
      <c r="CZ209" s="87"/>
      <c r="DA209" s="87"/>
      <c r="DB209" s="87"/>
      <c r="DC209" s="87"/>
      <c r="DD209" s="87"/>
      <c r="DE209" s="87"/>
      <c r="DF209" s="87"/>
      <c r="DG209" s="87"/>
      <c r="DH209" s="87"/>
      <c r="DI209" s="87"/>
      <c r="DJ209" s="87"/>
      <c r="DK209" s="87">
        <v>8</v>
      </c>
      <c r="DL209" s="87"/>
      <c r="DM209" s="87"/>
      <c r="DN209" s="87"/>
      <c r="DO209" s="87"/>
      <c r="DP209" s="87"/>
      <c r="DQ209" s="87"/>
      <c r="DR209" s="87"/>
      <c r="DS209" s="87"/>
      <c r="DT209" s="87"/>
      <c r="DU209" s="87"/>
      <c r="DV209" s="87"/>
      <c r="DW209" s="87"/>
      <c r="DX209" s="87">
        <v>9</v>
      </c>
      <c r="DY209" s="87"/>
      <c r="DZ209" s="87"/>
      <c r="EA209" s="87"/>
      <c r="EB209" s="87"/>
      <c r="EC209" s="87"/>
      <c r="ED209" s="87"/>
      <c r="EE209" s="87"/>
      <c r="EF209" s="87"/>
      <c r="EG209" s="87"/>
      <c r="EH209" s="87"/>
      <c r="EI209" s="87"/>
      <c r="EJ209" s="87"/>
      <c r="EK209" s="87">
        <v>10</v>
      </c>
      <c r="EL209" s="87"/>
      <c r="EM209" s="87"/>
      <c r="EN209" s="87"/>
      <c r="EO209" s="87"/>
      <c r="EP209" s="87"/>
      <c r="EQ209" s="87"/>
      <c r="ER209" s="87"/>
      <c r="ES209" s="87"/>
      <c r="ET209" s="87"/>
      <c r="EU209" s="87"/>
      <c r="EV209" s="87"/>
      <c r="EW209" s="87"/>
      <c r="EX209" s="66">
        <v>11</v>
      </c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8"/>
    </row>
    <row r="210" spans="1:166" s="4" customFormat="1" ht="20.25" customHeight="1">
      <c r="A210" s="88" t="s">
        <v>32</v>
      </c>
      <c r="B210" s="88"/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9" t="s">
        <v>33</v>
      </c>
      <c r="AL210" s="89"/>
      <c r="AM210" s="89"/>
      <c r="AN210" s="89"/>
      <c r="AO210" s="89"/>
      <c r="AP210" s="89"/>
      <c r="AQ210" s="79"/>
      <c r="AR210" s="79"/>
      <c r="AS210" s="79"/>
      <c r="AT210" s="79"/>
      <c r="AU210" s="79"/>
      <c r="AV210" s="79"/>
      <c r="AW210" s="79"/>
      <c r="AX210" s="79"/>
      <c r="AY210" s="79"/>
      <c r="AZ210" s="79"/>
      <c r="BA210" s="79"/>
      <c r="BB210" s="79"/>
      <c r="BC210" s="79">
        <f>BC213</f>
        <v>167900</v>
      </c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>
        <f>BU213</f>
        <v>0</v>
      </c>
      <c r="BV210" s="79"/>
      <c r="BW210" s="79"/>
      <c r="BX210" s="79"/>
      <c r="BY210" s="79"/>
      <c r="BZ210" s="79"/>
      <c r="CA210" s="79"/>
      <c r="CB210" s="79"/>
      <c r="CC210" s="79"/>
      <c r="CD210" s="79"/>
      <c r="CE210" s="79"/>
      <c r="CF210" s="79"/>
      <c r="CG210" s="79"/>
      <c r="CH210" s="79">
        <f>CH213</f>
        <v>0</v>
      </c>
      <c r="CI210" s="79"/>
      <c r="CJ210" s="79"/>
      <c r="CK210" s="79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9"/>
      <c r="DM210" s="79"/>
      <c r="DN210" s="79"/>
      <c r="DO210" s="79"/>
      <c r="DP210" s="79"/>
      <c r="DQ210" s="79"/>
      <c r="DR210" s="79"/>
      <c r="DS210" s="79"/>
      <c r="DT210" s="79"/>
      <c r="DU210" s="79"/>
      <c r="DV210" s="79"/>
      <c r="DW210" s="79"/>
      <c r="DX210" s="79">
        <f>CH210</f>
        <v>0</v>
      </c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>
        <f>EK213</f>
        <v>167900</v>
      </c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69">
        <f>EX213</f>
        <v>0</v>
      </c>
      <c r="EY210" s="70"/>
      <c r="EZ210" s="70"/>
      <c r="FA210" s="70"/>
      <c r="FB210" s="70"/>
      <c r="FC210" s="70"/>
      <c r="FD210" s="70"/>
      <c r="FE210" s="70"/>
      <c r="FF210" s="70"/>
      <c r="FG210" s="70"/>
      <c r="FH210" s="70"/>
      <c r="FI210" s="70"/>
      <c r="FJ210" s="71"/>
    </row>
    <row r="211" spans="1:166" s="4" customFormat="1" ht="15" customHeight="1">
      <c r="A211" s="86" t="s">
        <v>22</v>
      </c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5" t="s">
        <v>34</v>
      </c>
      <c r="AL211" s="85"/>
      <c r="AM211" s="85"/>
      <c r="AN211" s="85"/>
      <c r="AO211" s="85"/>
      <c r="AP211" s="85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2"/>
      <c r="BD211" s="52"/>
      <c r="BE211" s="52"/>
      <c r="BF211" s="52"/>
      <c r="BG211" s="52"/>
      <c r="BH211" s="52"/>
      <c r="BI211" s="52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72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4"/>
    </row>
    <row r="212" spans="1:166" s="4" customFormat="1" ht="53.25" customHeight="1">
      <c r="A212" s="84" t="s">
        <v>256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5"/>
      <c r="AL212" s="85"/>
      <c r="AM212" s="85"/>
      <c r="AN212" s="85"/>
      <c r="AO212" s="85"/>
      <c r="AP212" s="85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2"/>
      <c r="BD212" s="52"/>
      <c r="BE212" s="52"/>
      <c r="BF212" s="52"/>
      <c r="BG212" s="52"/>
      <c r="BH212" s="52"/>
      <c r="BI212" s="52"/>
      <c r="BJ212" s="52"/>
      <c r="BK212" s="52"/>
      <c r="BL212" s="52"/>
      <c r="BM212" s="52"/>
      <c r="BN212" s="52"/>
      <c r="BO212" s="52"/>
      <c r="BP212" s="52"/>
      <c r="BQ212" s="52"/>
      <c r="BR212" s="52"/>
      <c r="BS212" s="15"/>
      <c r="BT212" s="15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15"/>
      <c r="FI212" s="15"/>
      <c r="FJ212" s="15"/>
    </row>
    <row r="213" spans="1:166" s="12" customFormat="1" ht="18" customHeight="1">
      <c r="A213" s="97" t="s">
        <v>258</v>
      </c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56" t="s">
        <v>190</v>
      </c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79">
        <f>BC214+BC216</f>
        <v>167900</v>
      </c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>
        <f>BU214+BU216</f>
        <v>0</v>
      </c>
      <c r="BV213" s="79"/>
      <c r="BW213" s="79"/>
      <c r="BX213" s="79"/>
      <c r="BY213" s="79"/>
      <c r="BZ213" s="79"/>
      <c r="CA213" s="79"/>
      <c r="CB213" s="79"/>
      <c r="CC213" s="79"/>
      <c r="CD213" s="79"/>
      <c r="CE213" s="79"/>
      <c r="CF213" s="79"/>
      <c r="CG213" s="79"/>
      <c r="CH213" s="79">
        <f>CH214+CH216</f>
        <v>0</v>
      </c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9"/>
      <c r="DN213" s="79"/>
      <c r="DO213" s="79"/>
      <c r="DP213" s="79"/>
      <c r="DQ213" s="79"/>
      <c r="DR213" s="79"/>
      <c r="DS213" s="79"/>
      <c r="DT213" s="79"/>
      <c r="DU213" s="79"/>
      <c r="DV213" s="79"/>
      <c r="DW213" s="79"/>
      <c r="DX213" s="79">
        <f>CH213</f>
        <v>0</v>
      </c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>
        <f>BC213-CH213</f>
        <v>167900</v>
      </c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82">
        <v>0</v>
      </c>
      <c r="EY213" s="82"/>
      <c r="EZ213" s="82"/>
      <c r="FA213" s="82"/>
      <c r="FB213" s="82"/>
      <c r="FC213" s="82"/>
      <c r="FD213" s="82"/>
      <c r="FE213" s="82"/>
      <c r="FF213" s="82"/>
      <c r="FG213" s="82"/>
      <c r="FH213" s="23"/>
      <c r="FI213" s="23"/>
      <c r="FJ213" s="23"/>
    </row>
    <row r="214" spans="1:166" s="12" customFormat="1" ht="18.75" customHeight="1">
      <c r="A214" s="97" t="s">
        <v>257</v>
      </c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56" t="s">
        <v>190</v>
      </c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79">
        <f>BC215</f>
        <v>146400</v>
      </c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>
        <f>BU215</f>
        <v>0</v>
      </c>
      <c r="BV214" s="79"/>
      <c r="BW214" s="79"/>
      <c r="BX214" s="79"/>
      <c r="BY214" s="79"/>
      <c r="BZ214" s="79"/>
      <c r="CA214" s="79"/>
      <c r="CB214" s="79"/>
      <c r="CC214" s="79"/>
      <c r="CD214" s="79"/>
      <c r="CE214" s="79"/>
      <c r="CF214" s="79"/>
      <c r="CG214" s="79"/>
      <c r="CH214" s="79">
        <f>CH215</f>
        <v>0</v>
      </c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9"/>
      <c r="DN214" s="79"/>
      <c r="DO214" s="79"/>
      <c r="DP214" s="79"/>
      <c r="DQ214" s="79"/>
      <c r="DR214" s="79"/>
      <c r="DS214" s="79"/>
      <c r="DT214" s="79"/>
      <c r="DU214" s="79"/>
      <c r="DV214" s="79"/>
      <c r="DW214" s="79"/>
      <c r="DX214" s="79">
        <f>CH214</f>
        <v>0</v>
      </c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>
        <f>BC214-CH214</f>
        <v>146400</v>
      </c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82">
        <v>0</v>
      </c>
      <c r="EY214" s="82"/>
      <c r="EZ214" s="82"/>
      <c r="FA214" s="82"/>
      <c r="FB214" s="82"/>
      <c r="FC214" s="82"/>
      <c r="FD214" s="82"/>
      <c r="FE214" s="82"/>
      <c r="FF214" s="82"/>
      <c r="FG214" s="82"/>
      <c r="FH214" s="23"/>
      <c r="FI214" s="23"/>
      <c r="FJ214" s="23"/>
    </row>
    <row r="215" spans="1:166" s="4" customFormat="1" ht="51.75" customHeight="1">
      <c r="A215" s="55" t="s">
        <v>193</v>
      </c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7" t="s">
        <v>190</v>
      </c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2">
        <v>146400</v>
      </c>
      <c r="BD215" s="52"/>
      <c r="BE215" s="52"/>
      <c r="BF215" s="52"/>
      <c r="BG215" s="52"/>
      <c r="BH215" s="52"/>
      <c r="BI215" s="52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>
        <v>0</v>
      </c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>
        <v>0</v>
      </c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>
        <f>CH215</f>
        <v>0</v>
      </c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>
        <f>BC215-CH215</f>
        <v>146400</v>
      </c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83">
        <v>0</v>
      </c>
      <c r="EY215" s="83"/>
      <c r="EZ215" s="83"/>
      <c r="FA215" s="83"/>
      <c r="FB215" s="83"/>
      <c r="FC215" s="83"/>
      <c r="FD215" s="83"/>
      <c r="FE215" s="83"/>
      <c r="FF215" s="83"/>
      <c r="FG215" s="83"/>
      <c r="FH215" s="24"/>
      <c r="FI215" s="24"/>
      <c r="FJ215" s="24"/>
    </row>
    <row r="216" spans="1:166" s="12" customFormat="1" ht="20.25" customHeight="1">
      <c r="A216" s="97" t="s">
        <v>259</v>
      </c>
      <c r="B216" s="97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56" t="s">
        <v>190</v>
      </c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79">
        <f>BC217</f>
        <v>21500</v>
      </c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>
        <f>BU217</f>
        <v>0</v>
      </c>
      <c r="BV216" s="79"/>
      <c r="BW216" s="79"/>
      <c r="BX216" s="79"/>
      <c r="BY216" s="79"/>
      <c r="BZ216" s="79"/>
      <c r="CA216" s="79"/>
      <c r="CB216" s="79"/>
      <c r="CC216" s="79"/>
      <c r="CD216" s="79"/>
      <c r="CE216" s="79"/>
      <c r="CF216" s="79"/>
      <c r="CG216" s="79"/>
      <c r="CH216" s="79">
        <f>CH217</f>
        <v>0</v>
      </c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9"/>
      <c r="DM216" s="79"/>
      <c r="DN216" s="79"/>
      <c r="DO216" s="79"/>
      <c r="DP216" s="79"/>
      <c r="DQ216" s="79"/>
      <c r="DR216" s="79"/>
      <c r="DS216" s="79"/>
      <c r="DT216" s="79"/>
      <c r="DU216" s="79"/>
      <c r="DV216" s="79"/>
      <c r="DW216" s="79"/>
      <c r="DX216" s="79">
        <f>CH216</f>
        <v>0</v>
      </c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>
        <f>BC216-CH216</f>
        <v>21500</v>
      </c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82">
        <v>0</v>
      </c>
      <c r="EY216" s="82"/>
      <c r="EZ216" s="82"/>
      <c r="FA216" s="82"/>
      <c r="FB216" s="82"/>
      <c r="FC216" s="82"/>
      <c r="FD216" s="82"/>
      <c r="FE216" s="82"/>
      <c r="FF216" s="82"/>
      <c r="FG216" s="82"/>
      <c r="FH216" s="23"/>
      <c r="FI216" s="23"/>
      <c r="FJ216" s="23"/>
    </row>
    <row r="217" spans="1:166" s="4" customFormat="1" ht="56.25" customHeight="1">
      <c r="A217" s="55" t="s">
        <v>193</v>
      </c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7" t="s">
        <v>190</v>
      </c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2">
        <v>21500</v>
      </c>
      <c r="BD217" s="52"/>
      <c r="BE217" s="52"/>
      <c r="BF217" s="52"/>
      <c r="BG217" s="52"/>
      <c r="BH217" s="52"/>
      <c r="BI217" s="52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>
        <v>0</v>
      </c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>
        <v>0</v>
      </c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>
        <f>CH217</f>
        <v>0</v>
      </c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>
        <f>BC217-CH217</f>
        <v>21500</v>
      </c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83">
        <v>0</v>
      </c>
      <c r="EY217" s="83"/>
      <c r="EZ217" s="83"/>
      <c r="FA217" s="83"/>
      <c r="FB217" s="83"/>
      <c r="FC217" s="83"/>
      <c r="FD217" s="83"/>
      <c r="FE217" s="83"/>
      <c r="FF217" s="83"/>
      <c r="FG217" s="83"/>
      <c r="FH217" s="24"/>
      <c r="FI217" s="24"/>
      <c r="FJ217" s="24"/>
    </row>
    <row r="218" spans="1:166" s="4" customFormat="1" ht="18.75" customHeight="1">
      <c r="A218" s="48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50"/>
      <c r="BI218" s="78" t="s">
        <v>108</v>
      </c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  <c r="BZ218" s="54"/>
      <c r="CA218" s="54"/>
      <c r="CB218" s="54"/>
      <c r="CC218" s="54"/>
      <c r="CD218" s="54"/>
      <c r="CE218" s="54"/>
      <c r="CF218" s="54"/>
      <c r="CG218" s="54"/>
      <c r="CH218" s="54"/>
      <c r="CI218" s="54"/>
      <c r="CJ218" s="54"/>
      <c r="CK218" s="54"/>
      <c r="CL218" s="54"/>
      <c r="CM218" s="54"/>
      <c r="CN218" s="54"/>
      <c r="CO218" s="54"/>
      <c r="CP218" s="54"/>
      <c r="CQ218" s="54"/>
      <c r="CR218" s="48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50"/>
      <c r="FH218" s="16"/>
      <c r="FI218" s="16"/>
      <c r="FJ218" s="16"/>
    </row>
    <row r="219" spans="1:166" s="4" customFormat="1" ht="35.25" customHeight="1" hidden="1">
      <c r="A219" s="39" t="s">
        <v>86</v>
      </c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1"/>
    </row>
    <row r="220" spans="1:166" s="4" customFormat="1" ht="28.5" customHeight="1">
      <c r="A220" s="90" t="s">
        <v>8</v>
      </c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 t="s">
        <v>23</v>
      </c>
      <c r="AL220" s="90"/>
      <c r="AM220" s="90"/>
      <c r="AN220" s="90"/>
      <c r="AO220" s="90"/>
      <c r="AP220" s="90"/>
      <c r="AQ220" s="90" t="s">
        <v>35</v>
      </c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 t="s">
        <v>36</v>
      </c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 t="s">
        <v>37</v>
      </c>
      <c r="BV220" s="90"/>
      <c r="BW220" s="90"/>
      <c r="BX220" s="90"/>
      <c r="BY220" s="90"/>
      <c r="BZ220" s="90"/>
      <c r="CA220" s="90"/>
      <c r="CB220" s="90"/>
      <c r="CC220" s="90"/>
      <c r="CD220" s="90"/>
      <c r="CE220" s="90"/>
      <c r="CF220" s="90"/>
      <c r="CG220" s="90"/>
      <c r="CH220" s="90" t="s">
        <v>24</v>
      </c>
      <c r="CI220" s="90"/>
      <c r="CJ220" s="90"/>
      <c r="CK220" s="90"/>
      <c r="CL220" s="90"/>
      <c r="CM220" s="90"/>
      <c r="CN220" s="90"/>
      <c r="CO220" s="90"/>
      <c r="CP220" s="90"/>
      <c r="CQ220" s="90"/>
      <c r="CR220" s="90"/>
      <c r="CS220" s="90"/>
      <c r="CT220" s="90"/>
      <c r="CU220" s="90"/>
      <c r="CV220" s="90"/>
      <c r="CW220" s="90"/>
      <c r="CX220" s="90"/>
      <c r="CY220" s="90"/>
      <c r="CZ220" s="90"/>
      <c r="DA220" s="90"/>
      <c r="DB220" s="90"/>
      <c r="DC220" s="90"/>
      <c r="DD220" s="90"/>
      <c r="DE220" s="90"/>
      <c r="DF220" s="90"/>
      <c r="DG220" s="90"/>
      <c r="DH220" s="90"/>
      <c r="DI220" s="90"/>
      <c r="DJ220" s="90"/>
      <c r="DK220" s="90"/>
      <c r="DL220" s="90"/>
      <c r="DM220" s="90"/>
      <c r="DN220" s="90"/>
      <c r="DO220" s="90"/>
      <c r="DP220" s="90"/>
      <c r="DQ220" s="90"/>
      <c r="DR220" s="90"/>
      <c r="DS220" s="90"/>
      <c r="DT220" s="90"/>
      <c r="DU220" s="90"/>
      <c r="DV220" s="90"/>
      <c r="DW220" s="90"/>
      <c r="DX220" s="90"/>
      <c r="DY220" s="90"/>
      <c r="DZ220" s="90"/>
      <c r="EA220" s="90"/>
      <c r="EB220" s="90"/>
      <c r="EC220" s="90"/>
      <c r="ED220" s="90"/>
      <c r="EE220" s="90"/>
      <c r="EF220" s="90"/>
      <c r="EG220" s="90"/>
      <c r="EH220" s="90"/>
      <c r="EI220" s="90"/>
      <c r="EJ220" s="90"/>
      <c r="EK220" s="45" t="s">
        <v>29</v>
      </c>
      <c r="EL220" s="46"/>
      <c r="EM220" s="46"/>
      <c r="EN220" s="46"/>
      <c r="EO220" s="46"/>
      <c r="EP220" s="46"/>
      <c r="EQ220" s="46"/>
      <c r="ER220" s="46"/>
      <c r="ES220" s="46"/>
      <c r="ET220" s="46"/>
      <c r="EU220" s="46"/>
      <c r="EV220" s="46"/>
      <c r="EW220" s="46"/>
      <c r="EX220" s="46"/>
      <c r="EY220" s="46"/>
      <c r="EZ220" s="46"/>
      <c r="FA220" s="46"/>
      <c r="FB220" s="46"/>
      <c r="FC220" s="46"/>
      <c r="FD220" s="46"/>
      <c r="FE220" s="46"/>
      <c r="FF220" s="46"/>
      <c r="FG220" s="46"/>
      <c r="FH220" s="46"/>
      <c r="FI220" s="46"/>
      <c r="FJ220" s="47"/>
    </row>
    <row r="221" spans="1:166" s="4" customFormat="1" ht="63.75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90"/>
      <c r="CB221" s="90"/>
      <c r="CC221" s="90"/>
      <c r="CD221" s="90"/>
      <c r="CE221" s="90"/>
      <c r="CF221" s="90"/>
      <c r="CG221" s="90"/>
      <c r="CH221" s="90" t="s">
        <v>47</v>
      </c>
      <c r="CI221" s="90"/>
      <c r="CJ221" s="90"/>
      <c r="CK221" s="90"/>
      <c r="CL221" s="90"/>
      <c r="CM221" s="90"/>
      <c r="CN221" s="90"/>
      <c r="CO221" s="90"/>
      <c r="CP221" s="90"/>
      <c r="CQ221" s="90"/>
      <c r="CR221" s="90"/>
      <c r="CS221" s="90"/>
      <c r="CT221" s="90"/>
      <c r="CU221" s="90"/>
      <c r="CV221" s="90"/>
      <c r="CW221" s="90"/>
      <c r="CX221" s="90" t="s">
        <v>25</v>
      </c>
      <c r="CY221" s="90"/>
      <c r="CZ221" s="90"/>
      <c r="DA221" s="90"/>
      <c r="DB221" s="90"/>
      <c r="DC221" s="90"/>
      <c r="DD221" s="90"/>
      <c r="DE221" s="90"/>
      <c r="DF221" s="90"/>
      <c r="DG221" s="90"/>
      <c r="DH221" s="90"/>
      <c r="DI221" s="90"/>
      <c r="DJ221" s="90"/>
      <c r="DK221" s="90" t="s">
        <v>26</v>
      </c>
      <c r="DL221" s="90"/>
      <c r="DM221" s="90"/>
      <c r="DN221" s="90"/>
      <c r="DO221" s="90"/>
      <c r="DP221" s="90"/>
      <c r="DQ221" s="90"/>
      <c r="DR221" s="90"/>
      <c r="DS221" s="90"/>
      <c r="DT221" s="90"/>
      <c r="DU221" s="90"/>
      <c r="DV221" s="90"/>
      <c r="DW221" s="90"/>
      <c r="DX221" s="90" t="s">
        <v>27</v>
      </c>
      <c r="DY221" s="90"/>
      <c r="DZ221" s="90"/>
      <c r="EA221" s="90"/>
      <c r="EB221" s="90"/>
      <c r="EC221" s="90"/>
      <c r="ED221" s="90"/>
      <c r="EE221" s="90"/>
      <c r="EF221" s="90"/>
      <c r="EG221" s="90"/>
      <c r="EH221" s="90"/>
      <c r="EI221" s="90"/>
      <c r="EJ221" s="90"/>
      <c r="EK221" s="90" t="s">
        <v>38</v>
      </c>
      <c r="EL221" s="90"/>
      <c r="EM221" s="90"/>
      <c r="EN221" s="90"/>
      <c r="EO221" s="90"/>
      <c r="EP221" s="90"/>
      <c r="EQ221" s="90"/>
      <c r="ER221" s="90"/>
      <c r="ES221" s="90"/>
      <c r="ET221" s="90"/>
      <c r="EU221" s="90"/>
      <c r="EV221" s="90"/>
      <c r="EW221" s="90"/>
      <c r="EX221" s="45" t="s">
        <v>48</v>
      </c>
      <c r="EY221" s="46"/>
      <c r="EZ221" s="46"/>
      <c r="FA221" s="46"/>
      <c r="FB221" s="46"/>
      <c r="FC221" s="46"/>
      <c r="FD221" s="46"/>
      <c r="FE221" s="46"/>
      <c r="FF221" s="46"/>
      <c r="FG221" s="46"/>
      <c r="FH221" s="46"/>
      <c r="FI221" s="46"/>
      <c r="FJ221" s="47"/>
    </row>
    <row r="222" spans="1:166" s="4" customFormat="1" ht="18.75">
      <c r="A222" s="87">
        <v>1</v>
      </c>
      <c r="B222" s="87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87"/>
      <c r="AE222" s="87"/>
      <c r="AF222" s="87"/>
      <c r="AG222" s="87"/>
      <c r="AH222" s="87"/>
      <c r="AI222" s="87"/>
      <c r="AJ222" s="87"/>
      <c r="AK222" s="87">
        <v>2</v>
      </c>
      <c r="AL222" s="87"/>
      <c r="AM222" s="87"/>
      <c r="AN222" s="87"/>
      <c r="AO222" s="87"/>
      <c r="AP222" s="87"/>
      <c r="AQ222" s="87">
        <v>3</v>
      </c>
      <c r="AR222" s="87"/>
      <c r="AS222" s="87"/>
      <c r="AT222" s="87"/>
      <c r="AU222" s="87"/>
      <c r="AV222" s="87"/>
      <c r="AW222" s="87"/>
      <c r="AX222" s="87"/>
      <c r="AY222" s="87"/>
      <c r="AZ222" s="87"/>
      <c r="BA222" s="87"/>
      <c r="BB222" s="87"/>
      <c r="BC222" s="87">
        <v>4</v>
      </c>
      <c r="BD222" s="87"/>
      <c r="BE222" s="87"/>
      <c r="BF222" s="87"/>
      <c r="BG222" s="87"/>
      <c r="BH222" s="87"/>
      <c r="BI222" s="87"/>
      <c r="BJ222" s="87"/>
      <c r="BK222" s="87"/>
      <c r="BL222" s="87"/>
      <c r="BM222" s="87"/>
      <c r="BN222" s="87"/>
      <c r="BO222" s="87"/>
      <c r="BP222" s="87"/>
      <c r="BQ222" s="87"/>
      <c r="BR222" s="87"/>
      <c r="BS222" s="87"/>
      <c r="BT222" s="87"/>
      <c r="BU222" s="87">
        <v>5</v>
      </c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87"/>
      <c r="CH222" s="87">
        <v>6</v>
      </c>
      <c r="CI222" s="87"/>
      <c r="CJ222" s="87"/>
      <c r="CK222" s="87"/>
      <c r="CL222" s="87"/>
      <c r="CM222" s="87"/>
      <c r="CN222" s="87"/>
      <c r="CO222" s="87"/>
      <c r="CP222" s="87"/>
      <c r="CQ222" s="87"/>
      <c r="CR222" s="87"/>
      <c r="CS222" s="87"/>
      <c r="CT222" s="87"/>
      <c r="CU222" s="87"/>
      <c r="CV222" s="87"/>
      <c r="CW222" s="87"/>
      <c r="CX222" s="87">
        <v>7</v>
      </c>
      <c r="CY222" s="87"/>
      <c r="CZ222" s="87"/>
      <c r="DA222" s="87"/>
      <c r="DB222" s="87"/>
      <c r="DC222" s="87"/>
      <c r="DD222" s="87"/>
      <c r="DE222" s="87"/>
      <c r="DF222" s="87"/>
      <c r="DG222" s="87"/>
      <c r="DH222" s="87"/>
      <c r="DI222" s="87"/>
      <c r="DJ222" s="87"/>
      <c r="DK222" s="87">
        <v>8</v>
      </c>
      <c r="DL222" s="87"/>
      <c r="DM222" s="87"/>
      <c r="DN222" s="87"/>
      <c r="DO222" s="87"/>
      <c r="DP222" s="87"/>
      <c r="DQ222" s="87"/>
      <c r="DR222" s="87"/>
      <c r="DS222" s="87"/>
      <c r="DT222" s="87"/>
      <c r="DU222" s="87"/>
      <c r="DV222" s="87"/>
      <c r="DW222" s="87"/>
      <c r="DX222" s="87">
        <v>9</v>
      </c>
      <c r="DY222" s="87"/>
      <c r="DZ222" s="87"/>
      <c r="EA222" s="87"/>
      <c r="EB222" s="87"/>
      <c r="EC222" s="87"/>
      <c r="ED222" s="87"/>
      <c r="EE222" s="87"/>
      <c r="EF222" s="87"/>
      <c r="EG222" s="87"/>
      <c r="EH222" s="87"/>
      <c r="EI222" s="87"/>
      <c r="EJ222" s="87"/>
      <c r="EK222" s="87">
        <v>10</v>
      </c>
      <c r="EL222" s="87"/>
      <c r="EM222" s="87"/>
      <c r="EN222" s="87"/>
      <c r="EO222" s="87"/>
      <c r="EP222" s="87"/>
      <c r="EQ222" s="87"/>
      <c r="ER222" s="87"/>
      <c r="ES222" s="87"/>
      <c r="ET222" s="87"/>
      <c r="EU222" s="87"/>
      <c r="EV222" s="87"/>
      <c r="EW222" s="87"/>
      <c r="EX222" s="66">
        <v>11</v>
      </c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8"/>
    </row>
    <row r="223" spans="1:166" s="4" customFormat="1" ht="18" customHeight="1">
      <c r="A223" s="88" t="s">
        <v>32</v>
      </c>
      <c r="B223" s="88"/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U223" s="88"/>
      <c r="V223" s="88"/>
      <c r="W223" s="88"/>
      <c r="X223" s="88"/>
      <c r="Y223" s="88"/>
      <c r="Z223" s="88"/>
      <c r="AA223" s="88"/>
      <c r="AB223" s="88"/>
      <c r="AC223" s="88"/>
      <c r="AD223" s="88"/>
      <c r="AE223" s="88"/>
      <c r="AF223" s="88"/>
      <c r="AG223" s="88"/>
      <c r="AH223" s="88"/>
      <c r="AI223" s="88"/>
      <c r="AJ223" s="88"/>
      <c r="AK223" s="89" t="s">
        <v>33</v>
      </c>
      <c r="AL223" s="89"/>
      <c r="AM223" s="89"/>
      <c r="AN223" s="89"/>
      <c r="AO223" s="89"/>
      <c r="AP223" s="89"/>
      <c r="AQ223" s="79"/>
      <c r="AR223" s="79"/>
      <c r="AS223" s="79"/>
      <c r="AT223" s="79"/>
      <c r="AU223" s="79"/>
      <c r="AV223" s="79"/>
      <c r="AW223" s="79"/>
      <c r="AX223" s="79"/>
      <c r="AY223" s="79"/>
      <c r="AZ223" s="79"/>
      <c r="BA223" s="79"/>
      <c r="BB223" s="79"/>
      <c r="BC223" s="79">
        <f>BC225+BC228+BC230+BC232+BC234</f>
        <v>232900</v>
      </c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>
        <f>BU225+BU228+BU230+BU232</f>
        <v>146256.75</v>
      </c>
      <c r="BV223" s="79"/>
      <c r="BW223" s="79"/>
      <c r="BX223" s="79"/>
      <c r="BY223" s="79"/>
      <c r="BZ223" s="79"/>
      <c r="CA223" s="79"/>
      <c r="CB223" s="79"/>
      <c r="CC223" s="79"/>
      <c r="CD223" s="79"/>
      <c r="CE223" s="79"/>
      <c r="CF223" s="79"/>
      <c r="CG223" s="79"/>
      <c r="CH223" s="79">
        <f>CH228+CH225+CH230+CH232</f>
        <v>146256.75</v>
      </c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9"/>
      <c r="DM223" s="79"/>
      <c r="DN223" s="79"/>
      <c r="DO223" s="79"/>
      <c r="DP223" s="79"/>
      <c r="DQ223" s="79"/>
      <c r="DR223" s="79"/>
      <c r="DS223" s="79"/>
      <c r="DT223" s="79"/>
      <c r="DU223" s="79"/>
      <c r="DV223" s="79"/>
      <c r="DW223" s="79"/>
      <c r="DX223" s="79">
        <f>CH223</f>
        <v>146256.75</v>
      </c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>
        <f>EK225+EK228</f>
        <v>59290.26</v>
      </c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69">
        <f>EX225+EX228+EX230</f>
        <v>0</v>
      </c>
      <c r="EY223" s="70"/>
      <c r="EZ223" s="70"/>
      <c r="FA223" s="70"/>
      <c r="FB223" s="70"/>
      <c r="FC223" s="70"/>
      <c r="FD223" s="70"/>
      <c r="FE223" s="70"/>
      <c r="FF223" s="70"/>
      <c r="FG223" s="70"/>
      <c r="FH223" s="70"/>
      <c r="FI223" s="70"/>
      <c r="FJ223" s="71"/>
    </row>
    <row r="224" spans="1:166" s="4" customFormat="1" ht="72.75" customHeight="1">
      <c r="A224" s="116" t="s">
        <v>233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7"/>
      <c r="V224" s="117"/>
      <c r="W224" s="117"/>
      <c r="X224" s="117"/>
      <c r="Y224" s="117"/>
      <c r="Z224" s="117"/>
      <c r="AA224" s="117"/>
      <c r="AB224" s="117"/>
      <c r="AC224" s="117"/>
      <c r="AD224" s="117"/>
      <c r="AE224" s="117"/>
      <c r="AF224" s="117"/>
      <c r="AG224" s="117"/>
      <c r="AH224" s="117"/>
      <c r="AI224" s="117"/>
      <c r="AJ224" s="118"/>
      <c r="AK224" s="57"/>
      <c r="AL224" s="57"/>
      <c r="AM224" s="57"/>
      <c r="AN224" s="57"/>
      <c r="AO224" s="57"/>
      <c r="AP224" s="57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  <c r="BA224" s="52"/>
      <c r="BB224" s="52"/>
      <c r="BC224" s="102"/>
      <c r="BD224" s="102"/>
      <c r="BE224" s="102"/>
      <c r="BF224" s="102"/>
      <c r="BG224" s="102"/>
      <c r="BH224" s="102"/>
      <c r="BI224" s="102"/>
      <c r="BJ224" s="102"/>
      <c r="BK224" s="102"/>
      <c r="BL224" s="102"/>
      <c r="BM224" s="102"/>
      <c r="BN224" s="102"/>
      <c r="BO224" s="102"/>
      <c r="BP224" s="102"/>
      <c r="BQ224" s="102"/>
      <c r="BR224" s="102"/>
      <c r="BS224" s="13"/>
      <c r="BT224" s="13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87"/>
      <c r="CH224" s="87"/>
      <c r="CI224" s="87"/>
      <c r="CJ224" s="87"/>
      <c r="CK224" s="87"/>
      <c r="CL224" s="87"/>
      <c r="CM224" s="87"/>
      <c r="CN224" s="87"/>
      <c r="CO224" s="87"/>
      <c r="CP224" s="87"/>
      <c r="CQ224" s="87"/>
      <c r="CR224" s="87"/>
      <c r="CS224" s="87"/>
      <c r="CT224" s="87"/>
      <c r="CU224" s="87"/>
      <c r="CV224" s="87"/>
      <c r="CW224" s="87"/>
      <c r="CX224" s="87"/>
      <c r="CY224" s="87"/>
      <c r="CZ224" s="87"/>
      <c r="DA224" s="87"/>
      <c r="DB224" s="87"/>
      <c r="DC224" s="87"/>
      <c r="DD224" s="87"/>
      <c r="DE224" s="87"/>
      <c r="DF224" s="87"/>
      <c r="DG224" s="87"/>
      <c r="DH224" s="87"/>
      <c r="DI224" s="87"/>
      <c r="DJ224" s="87"/>
      <c r="DK224" s="87"/>
      <c r="DL224" s="87"/>
      <c r="DM224" s="87"/>
      <c r="DN224" s="87"/>
      <c r="DO224" s="87"/>
      <c r="DP224" s="87"/>
      <c r="DQ224" s="87"/>
      <c r="DR224" s="87"/>
      <c r="DS224" s="87"/>
      <c r="DT224" s="87"/>
      <c r="DU224" s="87"/>
      <c r="DV224" s="87"/>
      <c r="DW224" s="87"/>
      <c r="DX224" s="87"/>
      <c r="DY224" s="87"/>
      <c r="DZ224" s="87"/>
      <c r="EA224" s="87"/>
      <c r="EB224" s="87"/>
      <c r="EC224" s="87"/>
      <c r="ED224" s="87"/>
      <c r="EE224" s="87"/>
      <c r="EF224" s="87"/>
      <c r="EG224" s="87"/>
      <c r="EH224" s="87"/>
      <c r="EI224" s="87"/>
      <c r="EJ224" s="87"/>
      <c r="EK224" s="102"/>
      <c r="EL224" s="102"/>
      <c r="EM224" s="102"/>
      <c r="EN224" s="102"/>
      <c r="EO224" s="102"/>
      <c r="EP224" s="102"/>
      <c r="EQ224" s="102"/>
      <c r="ER224" s="102"/>
      <c r="ES224" s="102"/>
      <c r="ET224" s="102"/>
      <c r="EU224" s="102"/>
      <c r="EV224" s="102"/>
      <c r="EW224" s="102"/>
      <c r="EX224" s="109"/>
      <c r="EY224" s="109"/>
      <c r="EZ224" s="109"/>
      <c r="FA224" s="109"/>
      <c r="FB224" s="109"/>
      <c r="FC224" s="109"/>
      <c r="FD224" s="109"/>
      <c r="FE224" s="109"/>
      <c r="FF224" s="109"/>
      <c r="FG224" s="109"/>
      <c r="FH224" s="15"/>
      <c r="FI224" s="15"/>
      <c r="FJ224" s="15"/>
    </row>
    <row r="225" spans="1:166" s="4" customFormat="1" ht="16.5" customHeight="1">
      <c r="A225" s="120" t="s">
        <v>234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57"/>
      <c r="AL225" s="57"/>
      <c r="AM225" s="57"/>
      <c r="AN225" s="57"/>
      <c r="AO225" s="57"/>
      <c r="AP225" s="57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  <c r="BA225" s="52"/>
      <c r="BB225" s="52"/>
      <c r="BC225" s="103">
        <f>BC226</f>
        <v>7000</v>
      </c>
      <c r="BD225" s="103"/>
      <c r="BE225" s="103"/>
      <c r="BF225" s="103"/>
      <c r="BG225" s="103"/>
      <c r="BH225" s="103"/>
      <c r="BI225" s="103"/>
      <c r="BJ225" s="103"/>
      <c r="BK225" s="103"/>
      <c r="BL225" s="103"/>
      <c r="BM225" s="103"/>
      <c r="BN225" s="103"/>
      <c r="BO225" s="103"/>
      <c r="BP225" s="103"/>
      <c r="BQ225" s="103"/>
      <c r="BR225" s="103"/>
      <c r="BS225" s="25"/>
      <c r="BT225" s="25"/>
      <c r="BU225" s="103">
        <f>BU226</f>
        <v>0</v>
      </c>
      <c r="BV225" s="103"/>
      <c r="BW225" s="103"/>
      <c r="BX225" s="103"/>
      <c r="BY225" s="103"/>
      <c r="BZ225" s="103"/>
      <c r="CA225" s="103"/>
      <c r="CB225" s="103"/>
      <c r="CC225" s="103"/>
      <c r="CD225" s="103"/>
      <c r="CE225" s="103"/>
      <c r="CF225" s="103"/>
      <c r="CG225" s="103"/>
      <c r="CH225" s="103">
        <f>CH226</f>
        <v>0</v>
      </c>
      <c r="CI225" s="103"/>
      <c r="CJ225" s="103"/>
      <c r="CK225" s="103"/>
      <c r="CL225" s="103"/>
      <c r="CM225" s="103"/>
      <c r="CN225" s="103"/>
      <c r="CO225" s="103"/>
      <c r="CP225" s="103"/>
      <c r="CQ225" s="103"/>
      <c r="CR225" s="103"/>
      <c r="CS225" s="103"/>
      <c r="CT225" s="103"/>
      <c r="CU225" s="103"/>
      <c r="CV225" s="103"/>
      <c r="CW225" s="103"/>
      <c r="CX225" s="102"/>
      <c r="CY225" s="102"/>
      <c r="CZ225" s="102"/>
      <c r="DA225" s="102"/>
      <c r="DB225" s="102"/>
      <c r="DC225" s="102"/>
      <c r="DD225" s="102"/>
      <c r="DE225" s="102"/>
      <c r="DF225" s="102"/>
      <c r="DG225" s="102"/>
      <c r="DH225" s="102"/>
      <c r="DI225" s="102"/>
      <c r="DJ225" s="102"/>
      <c r="DK225" s="102"/>
      <c r="DL225" s="102"/>
      <c r="DM225" s="102"/>
      <c r="DN225" s="102"/>
      <c r="DO225" s="102"/>
      <c r="DP225" s="102"/>
      <c r="DQ225" s="102"/>
      <c r="DR225" s="102"/>
      <c r="DS225" s="102"/>
      <c r="DT225" s="102"/>
      <c r="DU225" s="102"/>
      <c r="DV225" s="102"/>
      <c r="DW225" s="102"/>
      <c r="DX225" s="103">
        <f>DX226</f>
        <v>0</v>
      </c>
      <c r="DY225" s="103"/>
      <c r="DZ225" s="103"/>
      <c r="EA225" s="103"/>
      <c r="EB225" s="103"/>
      <c r="EC225" s="103"/>
      <c r="ED225" s="103"/>
      <c r="EE225" s="103"/>
      <c r="EF225" s="103"/>
      <c r="EG225" s="103"/>
      <c r="EH225" s="103"/>
      <c r="EI225" s="103"/>
      <c r="EJ225" s="103"/>
      <c r="EK225" s="103">
        <f>EK226</f>
        <v>7000</v>
      </c>
      <c r="EL225" s="103"/>
      <c r="EM225" s="103"/>
      <c r="EN225" s="103"/>
      <c r="EO225" s="103"/>
      <c r="EP225" s="103"/>
      <c r="EQ225" s="103"/>
      <c r="ER225" s="103"/>
      <c r="ES225" s="103"/>
      <c r="ET225" s="103"/>
      <c r="EU225" s="103"/>
      <c r="EV225" s="103"/>
      <c r="EW225" s="103"/>
      <c r="EX225" s="103">
        <f>EX226</f>
        <v>0</v>
      </c>
      <c r="EY225" s="103"/>
      <c r="EZ225" s="103"/>
      <c r="FA225" s="103"/>
      <c r="FB225" s="103"/>
      <c r="FC225" s="103"/>
      <c r="FD225" s="103"/>
      <c r="FE225" s="103"/>
      <c r="FF225" s="103"/>
      <c r="FG225" s="103"/>
      <c r="FH225" s="15"/>
      <c r="FI225" s="15"/>
      <c r="FJ225" s="15"/>
    </row>
    <row r="226" spans="1:166" s="4" customFormat="1" ht="16.5" customHeight="1">
      <c r="A226" s="128" t="s">
        <v>228</v>
      </c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8"/>
      <c r="T226" s="128"/>
      <c r="U226" s="128"/>
      <c r="V226" s="128"/>
      <c r="W226" s="128"/>
      <c r="X226" s="128"/>
      <c r="Y226" s="128"/>
      <c r="Z226" s="128"/>
      <c r="AA226" s="128"/>
      <c r="AB226" s="128"/>
      <c r="AC226" s="128"/>
      <c r="AD226" s="128"/>
      <c r="AE226" s="128"/>
      <c r="AF226" s="128"/>
      <c r="AG226" s="128"/>
      <c r="AH226" s="128"/>
      <c r="AI226" s="128"/>
      <c r="AJ226" s="128"/>
      <c r="AK226" s="57" t="s">
        <v>62</v>
      </c>
      <c r="AL226" s="57"/>
      <c r="AM226" s="57"/>
      <c r="AN226" s="57"/>
      <c r="AO226" s="57"/>
      <c r="AP226" s="57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102">
        <v>7000</v>
      </c>
      <c r="BD226" s="102"/>
      <c r="BE226" s="102"/>
      <c r="BF226" s="102"/>
      <c r="BG226" s="102"/>
      <c r="BH226" s="102"/>
      <c r="BI226" s="102"/>
      <c r="BJ226" s="102"/>
      <c r="BK226" s="102"/>
      <c r="BL226" s="102"/>
      <c r="BM226" s="102"/>
      <c r="BN226" s="102"/>
      <c r="BO226" s="102"/>
      <c r="BP226" s="102"/>
      <c r="BQ226" s="102"/>
      <c r="BR226" s="102"/>
      <c r="BS226" s="13"/>
      <c r="BT226" s="13"/>
      <c r="BU226" s="102">
        <v>0</v>
      </c>
      <c r="BV226" s="102"/>
      <c r="BW226" s="102"/>
      <c r="BX226" s="102"/>
      <c r="BY226" s="102"/>
      <c r="BZ226" s="102"/>
      <c r="CA226" s="102"/>
      <c r="CB226" s="102"/>
      <c r="CC226" s="102"/>
      <c r="CD226" s="102"/>
      <c r="CE226" s="102"/>
      <c r="CF226" s="102"/>
      <c r="CG226" s="102"/>
      <c r="CH226" s="102">
        <v>0</v>
      </c>
      <c r="CI226" s="102"/>
      <c r="CJ226" s="102"/>
      <c r="CK226" s="102"/>
      <c r="CL226" s="102"/>
      <c r="CM226" s="102"/>
      <c r="CN226" s="102"/>
      <c r="CO226" s="102"/>
      <c r="CP226" s="102"/>
      <c r="CQ226" s="102"/>
      <c r="CR226" s="102"/>
      <c r="CS226" s="102"/>
      <c r="CT226" s="102"/>
      <c r="CU226" s="102"/>
      <c r="CV226" s="102"/>
      <c r="CW226" s="102"/>
      <c r="CX226" s="87"/>
      <c r="CY226" s="87"/>
      <c r="CZ226" s="87"/>
      <c r="DA226" s="87"/>
      <c r="DB226" s="87"/>
      <c r="DC226" s="87"/>
      <c r="DD226" s="87"/>
      <c r="DE226" s="87"/>
      <c r="DF226" s="87"/>
      <c r="DG226" s="87"/>
      <c r="DH226" s="87"/>
      <c r="DI226" s="87"/>
      <c r="DJ226" s="87"/>
      <c r="DK226" s="87"/>
      <c r="DL226" s="87"/>
      <c r="DM226" s="87"/>
      <c r="DN226" s="87"/>
      <c r="DO226" s="87"/>
      <c r="DP226" s="87"/>
      <c r="DQ226" s="87"/>
      <c r="DR226" s="87"/>
      <c r="DS226" s="87"/>
      <c r="DT226" s="87"/>
      <c r="DU226" s="87"/>
      <c r="DV226" s="87"/>
      <c r="DW226" s="87"/>
      <c r="DX226" s="109">
        <f>CH226</f>
        <v>0</v>
      </c>
      <c r="DY226" s="87"/>
      <c r="DZ226" s="87"/>
      <c r="EA226" s="87"/>
      <c r="EB226" s="87"/>
      <c r="EC226" s="87"/>
      <c r="ED226" s="87"/>
      <c r="EE226" s="87"/>
      <c r="EF226" s="87"/>
      <c r="EG226" s="87"/>
      <c r="EH226" s="87"/>
      <c r="EI226" s="87"/>
      <c r="EJ226" s="87"/>
      <c r="EK226" s="102">
        <f>BC226-BU226</f>
        <v>7000</v>
      </c>
      <c r="EL226" s="87"/>
      <c r="EM226" s="87"/>
      <c r="EN226" s="87"/>
      <c r="EO226" s="87"/>
      <c r="EP226" s="87"/>
      <c r="EQ226" s="87"/>
      <c r="ER226" s="87"/>
      <c r="ES226" s="87"/>
      <c r="ET226" s="87"/>
      <c r="EU226" s="87"/>
      <c r="EV226" s="87"/>
      <c r="EW226" s="87"/>
      <c r="EX226" s="109">
        <f>BU226-CH226</f>
        <v>0</v>
      </c>
      <c r="EY226" s="109"/>
      <c r="EZ226" s="109"/>
      <c r="FA226" s="109"/>
      <c r="FB226" s="109"/>
      <c r="FC226" s="109"/>
      <c r="FD226" s="109"/>
      <c r="FE226" s="109"/>
      <c r="FF226" s="109"/>
      <c r="FG226" s="109"/>
      <c r="FH226" s="15"/>
      <c r="FI226" s="15"/>
      <c r="FJ226" s="15"/>
    </row>
    <row r="227" spans="1:166" s="4" customFormat="1" ht="70.5" customHeight="1">
      <c r="A227" s="100" t="s">
        <v>235</v>
      </c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57"/>
      <c r="AL227" s="57"/>
      <c r="AM227" s="57"/>
      <c r="AN227" s="57"/>
      <c r="AO227" s="57"/>
      <c r="AP227" s="57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  <c r="BA227" s="52"/>
      <c r="BB227" s="52"/>
      <c r="BC227" s="52"/>
      <c r="BD227" s="52"/>
      <c r="BE227" s="52"/>
      <c r="BF227" s="52"/>
      <c r="BG227" s="52"/>
      <c r="BH227" s="52"/>
      <c r="BI227" s="52"/>
      <c r="BJ227" s="52"/>
      <c r="BK227" s="52"/>
      <c r="BL227" s="52"/>
      <c r="BM227" s="52"/>
      <c r="BN227" s="52"/>
      <c r="BO227" s="52"/>
      <c r="BP227" s="52"/>
      <c r="BQ227" s="52"/>
      <c r="BR227" s="52"/>
      <c r="BS227" s="15"/>
      <c r="BT227" s="15"/>
      <c r="BU227" s="83"/>
      <c r="BV227" s="83"/>
      <c r="BW227" s="83"/>
      <c r="BX227" s="83"/>
      <c r="BY227" s="83"/>
      <c r="BZ227" s="83"/>
      <c r="CA227" s="83"/>
      <c r="CB227" s="83"/>
      <c r="CC227" s="83"/>
      <c r="CD227" s="83"/>
      <c r="CE227" s="83"/>
      <c r="CF227" s="83"/>
      <c r="CG227" s="83"/>
      <c r="CH227" s="83"/>
      <c r="CI227" s="83"/>
      <c r="CJ227" s="83"/>
      <c r="CK227" s="83"/>
      <c r="CL227" s="83"/>
      <c r="CM227" s="83"/>
      <c r="CN227" s="83"/>
      <c r="CO227" s="83"/>
      <c r="CP227" s="83"/>
      <c r="CQ227" s="83"/>
      <c r="CR227" s="83"/>
      <c r="CS227" s="83"/>
      <c r="CT227" s="83"/>
      <c r="CU227" s="83"/>
      <c r="CV227" s="83"/>
      <c r="CW227" s="83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15"/>
      <c r="FI227" s="15"/>
      <c r="FJ227" s="15"/>
    </row>
    <row r="228" spans="1:166" s="4" customFormat="1" ht="18" customHeight="1">
      <c r="A228" s="97" t="s">
        <v>236</v>
      </c>
      <c r="B228" s="97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57"/>
      <c r="AL228" s="57"/>
      <c r="AM228" s="57"/>
      <c r="AN228" s="57"/>
      <c r="AO228" s="57"/>
      <c r="AP228" s="57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  <c r="BA228" s="52"/>
      <c r="BB228" s="52"/>
      <c r="BC228" s="79">
        <f>BC229</f>
        <v>99600</v>
      </c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>
        <f>BU229</f>
        <v>47309.74</v>
      </c>
      <c r="BV228" s="79"/>
      <c r="BW228" s="79"/>
      <c r="BX228" s="79"/>
      <c r="BY228" s="79"/>
      <c r="BZ228" s="79"/>
      <c r="CA228" s="79"/>
      <c r="CB228" s="79"/>
      <c r="CC228" s="79"/>
      <c r="CD228" s="79"/>
      <c r="CE228" s="79"/>
      <c r="CF228" s="79"/>
      <c r="CG228" s="79"/>
      <c r="CH228" s="79">
        <f>CH229</f>
        <v>47309.74</v>
      </c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79">
        <f>DX229+DX233</f>
        <v>108408.73999999999</v>
      </c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>
        <f>EK229</f>
        <v>52290.26</v>
      </c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69">
        <f>EX229</f>
        <v>0</v>
      </c>
      <c r="EY228" s="70"/>
      <c r="EZ228" s="70"/>
      <c r="FA228" s="70"/>
      <c r="FB228" s="70"/>
      <c r="FC228" s="70"/>
      <c r="FD228" s="70"/>
      <c r="FE228" s="70"/>
      <c r="FF228" s="70"/>
      <c r="FG228" s="70"/>
      <c r="FH228" s="70"/>
      <c r="FI228" s="70"/>
      <c r="FJ228" s="71"/>
    </row>
    <row r="229" spans="1:166" s="4" customFormat="1" ht="17.25" customHeight="1">
      <c r="A229" s="55" t="s">
        <v>80</v>
      </c>
      <c r="B229" s="127"/>
      <c r="C229" s="127"/>
      <c r="D229" s="127"/>
      <c r="E229" s="127"/>
      <c r="F229" s="127"/>
      <c r="G229" s="127"/>
      <c r="H229" s="127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  <c r="AA229" s="127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57" t="s">
        <v>81</v>
      </c>
      <c r="AL229" s="57"/>
      <c r="AM229" s="57"/>
      <c r="AN229" s="57"/>
      <c r="AO229" s="57"/>
      <c r="AP229" s="57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  <c r="BA229" s="52"/>
      <c r="BB229" s="52"/>
      <c r="BC229" s="52">
        <v>99600</v>
      </c>
      <c r="BD229" s="52"/>
      <c r="BE229" s="52"/>
      <c r="BF229" s="52"/>
      <c r="BG229" s="52"/>
      <c r="BH229" s="52"/>
      <c r="BI229" s="52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>
        <v>47309.74</v>
      </c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>
        <v>47309.74</v>
      </c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>
        <f>CH229</f>
        <v>47309.74</v>
      </c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>
        <f>BC229-CH229</f>
        <v>52290.26</v>
      </c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72">
        <f>BU229-CH229</f>
        <v>0</v>
      </c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4"/>
    </row>
    <row r="230" spans="1:166" s="4" customFormat="1" ht="17.25" customHeight="1">
      <c r="A230" s="97" t="s">
        <v>246</v>
      </c>
      <c r="B230" s="97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57"/>
      <c r="AL230" s="57"/>
      <c r="AM230" s="57"/>
      <c r="AN230" s="57"/>
      <c r="AO230" s="57"/>
      <c r="AP230" s="57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  <c r="BA230" s="52"/>
      <c r="BB230" s="52"/>
      <c r="BC230" s="79">
        <f>BC231</f>
        <v>38000</v>
      </c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>
        <f>BU231</f>
        <v>37848.01</v>
      </c>
      <c r="BV230" s="79"/>
      <c r="BW230" s="79"/>
      <c r="BX230" s="79"/>
      <c r="BY230" s="79"/>
      <c r="BZ230" s="79"/>
      <c r="CA230" s="79"/>
      <c r="CB230" s="79"/>
      <c r="CC230" s="79"/>
      <c r="CD230" s="79"/>
      <c r="CE230" s="79"/>
      <c r="CF230" s="79"/>
      <c r="CG230" s="79"/>
      <c r="CH230" s="79">
        <f>CH231</f>
        <v>37848.01</v>
      </c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79">
        <f>DX233+DX236</f>
        <v>61099</v>
      </c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>
        <f>EK231</f>
        <v>151.98999999999796</v>
      </c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69">
        <f>EX233</f>
        <v>0</v>
      </c>
      <c r="EY230" s="70"/>
      <c r="EZ230" s="70"/>
      <c r="FA230" s="70"/>
      <c r="FB230" s="70"/>
      <c r="FC230" s="70"/>
      <c r="FD230" s="70"/>
      <c r="FE230" s="70"/>
      <c r="FF230" s="70"/>
      <c r="FG230" s="70"/>
      <c r="FH230" s="70"/>
      <c r="FI230" s="70"/>
      <c r="FJ230" s="71"/>
    </row>
    <row r="231" spans="1:166" s="4" customFormat="1" ht="16.5" customHeight="1">
      <c r="A231" s="55" t="s">
        <v>254</v>
      </c>
      <c r="B231" s="127"/>
      <c r="C231" s="127"/>
      <c r="D231" s="127"/>
      <c r="E231" s="127"/>
      <c r="F231" s="127"/>
      <c r="G231" s="127"/>
      <c r="H231" s="127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  <c r="AA231" s="12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57" t="s">
        <v>66</v>
      </c>
      <c r="AL231" s="57"/>
      <c r="AM231" s="57"/>
      <c r="AN231" s="57"/>
      <c r="AO231" s="57"/>
      <c r="AP231" s="57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  <c r="BA231" s="52"/>
      <c r="BB231" s="52"/>
      <c r="BC231" s="52">
        <v>38000</v>
      </c>
      <c r="BD231" s="52"/>
      <c r="BE231" s="52"/>
      <c r="BF231" s="52"/>
      <c r="BG231" s="52"/>
      <c r="BH231" s="52"/>
      <c r="BI231" s="52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>
        <v>37848.01</v>
      </c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>
        <v>37848.01</v>
      </c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>
        <f>CH231</f>
        <v>37848.01</v>
      </c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>
        <f>BC231-CH231</f>
        <v>151.98999999999796</v>
      </c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72">
        <f>BU231-CH231</f>
        <v>0</v>
      </c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4"/>
    </row>
    <row r="232" spans="1:166" s="4" customFormat="1" ht="15.75" customHeight="1">
      <c r="A232" s="97" t="s">
        <v>255</v>
      </c>
      <c r="B232" s="97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57"/>
      <c r="AL232" s="57"/>
      <c r="AM232" s="57"/>
      <c r="AN232" s="57"/>
      <c r="AO232" s="57"/>
      <c r="AP232" s="57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79">
        <f>BC233</f>
        <v>61100</v>
      </c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>
        <f>BU233</f>
        <v>61099</v>
      </c>
      <c r="BV232" s="79"/>
      <c r="BW232" s="79"/>
      <c r="BX232" s="79"/>
      <c r="BY232" s="79"/>
      <c r="BZ232" s="79"/>
      <c r="CA232" s="79"/>
      <c r="CB232" s="79"/>
      <c r="CC232" s="79"/>
      <c r="CD232" s="79"/>
      <c r="CE232" s="79"/>
      <c r="CF232" s="79"/>
      <c r="CG232" s="79"/>
      <c r="CH232" s="79">
        <f>CH233</f>
        <v>61099</v>
      </c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79">
        <f>DX233</f>
        <v>61099</v>
      </c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>
        <f>EK233</f>
        <v>1</v>
      </c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69">
        <f>EX237</f>
        <v>0</v>
      </c>
      <c r="EY232" s="70"/>
      <c r="EZ232" s="70"/>
      <c r="FA232" s="70"/>
      <c r="FB232" s="70"/>
      <c r="FC232" s="70"/>
      <c r="FD232" s="70"/>
      <c r="FE232" s="70"/>
      <c r="FF232" s="70"/>
      <c r="FG232" s="70"/>
      <c r="FH232" s="70"/>
      <c r="FI232" s="70"/>
      <c r="FJ232" s="71"/>
    </row>
    <row r="233" spans="1:166" s="4" customFormat="1" ht="17.25" customHeight="1">
      <c r="A233" s="55" t="s">
        <v>254</v>
      </c>
      <c r="B233" s="127"/>
      <c r="C233" s="127"/>
      <c r="D233" s="127"/>
      <c r="E233" s="127"/>
      <c r="F233" s="127"/>
      <c r="G233" s="127"/>
      <c r="H233" s="127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  <c r="AA233" s="127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57" t="s">
        <v>66</v>
      </c>
      <c r="AL233" s="57"/>
      <c r="AM233" s="57"/>
      <c r="AN233" s="57"/>
      <c r="AO233" s="57"/>
      <c r="AP233" s="57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  <c r="BA233" s="52"/>
      <c r="BB233" s="52"/>
      <c r="BC233" s="52">
        <v>61100</v>
      </c>
      <c r="BD233" s="52"/>
      <c r="BE233" s="52"/>
      <c r="BF233" s="52"/>
      <c r="BG233" s="52"/>
      <c r="BH233" s="52"/>
      <c r="BI233" s="52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>
        <v>61099</v>
      </c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>
        <v>61099</v>
      </c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>
        <f>CH233</f>
        <v>61099</v>
      </c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>
        <f>BC233-CH233</f>
        <v>1</v>
      </c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72">
        <f>BU233-CH233</f>
        <v>0</v>
      </c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4"/>
    </row>
    <row r="234" spans="1:166" s="4" customFormat="1" ht="17.25" customHeight="1">
      <c r="A234" s="116" t="s">
        <v>282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7"/>
      <c r="V234" s="117"/>
      <c r="W234" s="117"/>
      <c r="X234" s="117"/>
      <c r="Y234" s="117"/>
      <c r="Z234" s="117"/>
      <c r="AA234" s="117"/>
      <c r="AB234" s="117"/>
      <c r="AC234" s="117"/>
      <c r="AD234" s="117"/>
      <c r="AE234" s="117"/>
      <c r="AF234" s="117"/>
      <c r="AG234" s="117"/>
      <c r="AH234" s="118"/>
      <c r="AI234" s="38"/>
      <c r="AJ234" s="38"/>
      <c r="AK234" s="129"/>
      <c r="AL234" s="130"/>
      <c r="AM234" s="130"/>
      <c r="AN234" s="130"/>
      <c r="AO234" s="130"/>
      <c r="AP234" s="130"/>
      <c r="AQ234" s="130"/>
      <c r="AR234" s="130"/>
      <c r="AS234" s="130"/>
      <c r="AT234" s="130"/>
      <c r="AU234" s="130"/>
      <c r="AV234" s="130"/>
      <c r="AW234" s="130"/>
      <c r="AX234" s="130"/>
      <c r="AY234" s="130"/>
      <c r="AZ234" s="130"/>
      <c r="BA234" s="130"/>
      <c r="BB234" s="131"/>
      <c r="BC234" s="69">
        <v>27200</v>
      </c>
      <c r="BD234" s="70"/>
      <c r="BE234" s="70"/>
      <c r="BF234" s="70"/>
      <c r="BG234" s="70"/>
      <c r="BH234" s="70"/>
      <c r="BI234" s="71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69">
        <v>0</v>
      </c>
      <c r="BV234" s="70"/>
      <c r="BW234" s="70"/>
      <c r="BX234" s="70"/>
      <c r="BY234" s="70"/>
      <c r="BZ234" s="70"/>
      <c r="CA234" s="70"/>
      <c r="CB234" s="70"/>
      <c r="CC234" s="70"/>
      <c r="CD234" s="70"/>
      <c r="CE234" s="70"/>
      <c r="CF234" s="70"/>
      <c r="CG234" s="71"/>
      <c r="CH234" s="9"/>
      <c r="CI234" s="69">
        <v>0</v>
      </c>
      <c r="CJ234" s="70"/>
      <c r="CK234" s="70"/>
      <c r="CL234" s="70"/>
      <c r="CM234" s="70"/>
      <c r="CN234" s="70"/>
      <c r="CO234" s="70"/>
      <c r="CP234" s="70"/>
      <c r="CQ234" s="70"/>
      <c r="CR234" s="70"/>
      <c r="CS234" s="70"/>
      <c r="CT234" s="70"/>
      <c r="CU234" s="70"/>
      <c r="CV234" s="70"/>
      <c r="CW234" s="71"/>
      <c r="CX234" s="69"/>
      <c r="CY234" s="70"/>
      <c r="CZ234" s="70"/>
      <c r="DA234" s="70"/>
      <c r="DB234" s="70"/>
      <c r="DC234" s="70"/>
      <c r="DD234" s="70"/>
      <c r="DE234" s="70"/>
      <c r="DF234" s="70"/>
      <c r="DG234" s="70"/>
      <c r="DH234" s="70"/>
      <c r="DI234" s="70"/>
      <c r="DJ234" s="70"/>
      <c r="DK234" s="70"/>
      <c r="DL234" s="70"/>
      <c r="DM234" s="70"/>
      <c r="DN234" s="70"/>
      <c r="DO234" s="70"/>
      <c r="DP234" s="70"/>
      <c r="DQ234" s="70"/>
      <c r="DR234" s="71"/>
      <c r="DS234" s="9"/>
      <c r="DT234" s="9"/>
      <c r="DU234" s="9"/>
      <c r="DV234" s="9"/>
      <c r="DW234" s="9"/>
      <c r="DX234" s="69">
        <v>0</v>
      </c>
      <c r="DY234" s="70"/>
      <c r="DZ234" s="70"/>
      <c r="EA234" s="70"/>
      <c r="EB234" s="70"/>
      <c r="EC234" s="70"/>
      <c r="ED234" s="70"/>
      <c r="EE234" s="70"/>
      <c r="EF234" s="70"/>
      <c r="EG234" s="70"/>
      <c r="EH234" s="70"/>
      <c r="EI234" s="70"/>
      <c r="EJ234" s="71"/>
      <c r="EK234" s="69">
        <v>0</v>
      </c>
      <c r="EL234" s="70"/>
      <c r="EM234" s="70"/>
      <c r="EN234" s="70"/>
      <c r="EO234" s="70"/>
      <c r="EP234" s="70"/>
      <c r="EQ234" s="70"/>
      <c r="ER234" s="70"/>
      <c r="ES234" s="70"/>
      <c r="ET234" s="70"/>
      <c r="EU234" s="70"/>
      <c r="EV234" s="70"/>
      <c r="EW234" s="71"/>
      <c r="EX234" s="69">
        <v>0</v>
      </c>
      <c r="EY234" s="70"/>
      <c r="EZ234" s="70"/>
      <c r="FA234" s="70"/>
      <c r="FB234" s="70"/>
      <c r="FC234" s="70"/>
      <c r="FD234" s="70"/>
      <c r="FE234" s="71"/>
      <c r="FF234" s="15"/>
      <c r="FG234" s="15"/>
      <c r="FH234" s="15"/>
      <c r="FI234" s="15"/>
      <c r="FJ234" s="15"/>
    </row>
    <row r="235" spans="1:166" s="4" customFormat="1" ht="33" customHeight="1">
      <c r="A235" s="106" t="s">
        <v>218</v>
      </c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8"/>
      <c r="AI235" s="38"/>
      <c r="AJ235" s="38"/>
      <c r="AK235" s="129" t="s">
        <v>281</v>
      </c>
      <c r="AL235" s="130"/>
      <c r="AM235" s="130"/>
      <c r="AN235" s="130"/>
      <c r="AO235" s="130"/>
      <c r="AP235" s="130"/>
      <c r="AQ235" s="130"/>
      <c r="AR235" s="130"/>
      <c r="AS235" s="130"/>
      <c r="AT235" s="130"/>
      <c r="AU235" s="130"/>
      <c r="AV235" s="130"/>
      <c r="AW235" s="130"/>
      <c r="AX235" s="130"/>
      <c r="AY235" s="130"/>
      <c r="AZ235" s="130"/>
      <c r="BA235" s="130"/>
      <c r="BB235" s="131"/>
      <c r="BC235" s="72">
        <v>27200</v>
      </c>
      <c r="BD235" s="73"/>
      <c r="BE235" s="73"/>
      <c r="BF235" s="73"/>
      <c r="BG235" s="73"/>
      <c r="BH235" s="73"/>
      <c r="BI235" s="74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72">
        <v>0</v>
      </c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4"/>
      <c r="CH235" s="15"/>
      <c r="CI235" s="72">
        <v>0</v>
      </c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4"/>
      <c r="CX235" s="72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4"/>
      <c r="DS235" s="15"/>
      <c r="DT235" s="15"/>
      <c r="DU235" s="15"/>
      <c r="DV235" s="15"/>
      <c r="DW235" s="15"/>
      <c r="DX235" s="72">
        <v>0</v>
      </c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4"/>
      <c r="EK235" s="72">
        <v>0</v>
      </c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4"/>
      <c r="EX235" s="72">
        <v>0</v>
      </c>
      <c r="EY235" s="73"/>
      <c r="EZ235" s="73"/>
      <c r="FA235" s="73"/>
      <c r="FB235" s="73"/>
      <c r="FC235" s="73"/>
      <c r="FD235" s="73"/>
      <c r="FE235" s="74"/>
      <c r="FF235" s="15"/>
      <c r="FG235" s="15"/>
      <c r="FH235" s="15"/>
      <c r="FI235" s="15"/>
      <c r="FJ235" s="15"/>
    </row>
    <row r="236" spans="1:166" s="4" customFormat="1" ht="15" customHeight="1">
      <c r="A236" s="39" t="s">
        <v>86</v>
      </c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  <c r="BD236" s="40"/>
      <c r="BE236" s="40"/>
      <c r="BF236" s="40"/>
      <c r="BG236" s="40"/>
      <c r="BH236" s="40"/>
      <c r="BI236" s="40"/>
      <c r="BJ236" s="40"/>
      <c r="BK236" s="40"/>
      <c r="BL236" s="40"/>
      <c r="BM236" s="40"/>
      <c r="BN236" s="40"/>
      <c r="BO236" s="40"/>
      <c r="BP236" s="40"/>
      <c r="BQ236" s="40"/>
      <c r="BR236" s="40"/>
      <c r="BS236" s="40"/>
      <c r="BT236" s="40"/>
      <c r="BU236" s="40"/>
      <c r="BV236" s="40"/>
      <c r="BW236" s="40"/>
      <c r="BX236" s="40"/>
      <c r="BY236" s="40"/>
      <c r="BZ236" s="40"/>
      <c r="CA236" s="40"/>
      <c r="CB236" s="40"/>
      <c r="CC236" s="40"/>
      <c r="CD236" s="40"/>
      <c r="CE236" s="40"/>
      <c r="CF236" s="40"/>
      <c r="CG236" s="40"/>
      <c r="CH236" s="40"/>
      <c r="CI236" s="40"/>
      <c r="CJ236" s="40"/>
      <c r="CK236" s="40"/>
      <c r="CL236" s="40"/>
      <c r="CM236" s="40"/>
      <c r="CN236" s="40"/>
      <c r="CO236" s="40"/>
      <c r="CP236" s="40"/>
      <c r="CQ236" s="40"/>
      <c r="CR236" s="40"/>
      <c r="CS236" s="40"/>
      <c r="CT236" s="40"/>
      <c r="CU236" s="40"/>
      <c r="CV236" s="40"/>
      <c r="CW236" s="40"/>
      <c r="CX236" s="40"/>
      <c r="CY236" s="40"/>
      <c r="CZ236" s="40"/>
      <c r="DA236" s="40"/>
      <c r="DB236" s="40"/>
      <c r="DC236" s="40"/>
      <c r="DD236" s="40"/>
      <c r="DE236" s="40"/>
      <c r="DF236" s="40"/>
      <c r="DG236" s="40"/>
      <c r="DH236" s="40"/>
      <c r="DI236" s="40"/>
      <c r="DJ236" s="40"/>
      <c r="DK236" s="40"/>
      <c r="DL236" s="40"/>
      <c r="DM236" s="40"/>
      <c r="DN236" s="40"/>
      <c r="DO236" s="40"/>
      <c r="DP236" s="40"/>
      <c r="DQ236" s="40"/>
      <c r="DR236" s="40"/>
      <c r="DS236" s="40"/>
      <c r="DT236" s="40"/>
      <c r="DU236" s="40"/>
      <c r="DV236" s="40"/>
      <c r="DW236" s="40"/>
      <c r="DX236" s="40"/>
      <c r="DY236" s="40"/>
      <c r="DZ236" s="40"/>
      <c r="EA236" s="40"/>
      <c r="EB236" s="40"/>
      <c r="EC236" s="40"/>
      <c r="ED236" s="40"/>
      <c r="EE236" s="40"/>
      <c r="EF236" s="40"/>
      <c r="EG236" s="40"/>
      <c r="EH236" s="40"/>
      <c r="EI236" s="40"/>
      <c r="EJ236" s="40"/>
      <c r="EK236" s="40"/>
      <c r="EL236" s="40"/>
      <c r="EM236" s="40"/>
      <c r="EN236" s="40"/>
      <c r="EO236" s="40"/>
      <c r="EP236" s="40"/>
      <c r="EQ236" s="40"/>
      <c r="ER236" s="40"/>
      <c r="ES236" s="40"/>
      <c r="ET236" s="40"/>
      <c r="EU236" s="40"/>
      <c r="EV236" s="40"/>
      <c r="EW236" s="40"/>
      <c r="EX236" s="40"/>
      <c r="EY236" s="40"/>
      <c r="EZ236" s="40"/>
      <c r="FA236" s="40"/>
      <c r="FB236" s="40"/>
      <c r="FC236" s="40"/>
      <c r="FD236" s="40"/>
      <c r="FE236" s="40"/>
      <c r="FF236" s="40"/>
      <c r="FG236" s="40"/>
      <c r="FH236" s="40"/>
      <c r="FI236" s="40"/>
      <c r="FJ236" s="41"/>
    </row>
    <row r="237" spans="1:166" s="4" customFormat="1" ht="17.25" customHeight="1">
      <c r="A237" s="90" t="s">
        <v>8</v>
      </c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 t="s">
        <v>23</v>
      </c>
      <c r="AL237" s="90"/>
      <c r="AM237" s="90"/>
      <c r="AN237" s="90"/>
      <c r="AO237" s="90"/>
      <c r="AP237" s="90"/>
      <c r="AQ237" s="90" t="s">
        <v>35</v>
      </c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 t="s">
        <v>148</v>
      </c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 t="s">
        <v>37</v>
      </c>
      <c r="BV237" s="90"/>
      <c r="BW237" s="90"/>
      <c r="BX237" s="90"/>
      <c r="BY237" s="90"/>
      <c r="BZ237" s="90"/>
      <c r="CA237" s="90"/>
      <c r="CB237" s="90"/>
      <c r="CC237" s="90"/>
      <c r="CD237" s="90"/>
      <c r="CE237" s="90"/>
      <c r="CF237" s="90"/>
      <c r="CG237" s="90"/>
      <c r="CH237" s="90" t="s">
        <v>24</v>
      </c>
      <c r="CI237" s="90"/>
      <c r="CJ237" s="90"/>
      <c r="CK237" s="90"/>
      <c r="CL237" s="90"/>
      <c r="CM237" s="90"/>
      <c r="CN237" s="90"/>
      <c r="CO237" s="90"/>
      <c r="CP237" s="90"/>
      <c r="CQ237" s="90"/>
      <c r="CR237" s="90"/>
      <c r="CS237" s="90"/>
      <c r="CT237" s="90"/>
      <c r="CU237" s="90"/>
      <c r="CV237" s="90"/>
      <c r="CW237" s="90"/>
      <c r="CX237" s="90"/>
      <c r="CY237" s="90"/>
      <c r="CZ237" s="90"/>
      <c r="DA237" s="90"/>
      <c r="DB237" s="90"/>
      <c r="DC237" s="90"/>
      <c r="DD237" s="90"/>
      <c r="DE237" s="90"/>
      <c r="DF237" s="90"/>
      <c r="DG237" s="90"/>
      <c r="DH237" s="90"/>
      <c r="DI237" s="90"/>
      <c r="DJ237" s="90"/>
      <c r="DK237" s="90"/>
      <c r="DL237" s="90"/>
      <c r="DM237" s="90"/>
      <c r="DN237" s="90"/>
      <c r="DO237" s="90"/>
      <c r="DP237" s="90"/>
      <c r="DQ237" s="90"/>
      <c r="DR237" s="90"/>
      <c r="DS237" s="90"/>
      <c r="DT237" s="90"/>
      <c r="DU237" s="90"/>
      <c r="DV237" s="90"/>
      <c r="DW237" s="90"/>
      <c r="DX237" s="90"/>
      <c r="DY237" s="90"/>
      <c r="DZ237" s="90"/>
      <c r="EA237" s="90"/>
      <c r="EB237" s="90"/>
      <c r="EC237" s="90"/>
      <c r="ED237" s="90"/>
      <c r="EE237" s="90"/>
      <c r="EF237" s="90"/>
      <c r="EG237" s="90"/>
      <c r="EH237" s="90"/>
      <c r="EI237" s="90"/>
      <c r="EJ237" s="90"/>
      <c r="EK237" s="45" t="s">
        <v>29</v>
      </c>
      <c r="EL237" s="46"/>
      <c r="EM237" s="46"/>
      <c r="EN237" s="46"/>
      <c r="EO237" s="46"/>
      <c r="EP237" s="46"/>
      <c r="EQ237" s="46"/>
      <c r="ER237" s="46"/>
      <c r="ES237" s="46"/>
      <c r="ET237" s="46"/>
      <c r="EU237" s="46"/>
      <c r="EV237" s="46"/>
      <c r="EW237" s="46"/>
      <c r="EX237" s="46"/>
      <c r="EY237" s="46"/>
      <c r="EZ237" s="46"/>
      <c r="FA237" s="46"/>
      <c r="FB237" s="46"/>
      <c r="FC237" s="46"/>
      <c r="FD237" s="46"/>
      <c r="FE237" s="46"/>
      <c r="FF237" s="46"/>
      <c r="FG237" s="46"/>
      <c r="FH237" s="46"/>
      <c r="FI237" s="46"/>
      <c r="FJ237" s="47"/>
    </row>
    <row r="238" spans="1:166" s="4" customFormat="1" ht="76.5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  <c r="BZ238" s="90"/>
      <c r="CA238" s="90"/>
      <c r="CB238" s="90"/>
      <c r="CC238" s="90"/>
      <c r="CD238" s="90"/>
      <c r="CE238" s="90"/>
      <c r="CF238" s="90"/>
      <c r="CG238" s="90"/>
      <c r="CH238" s="90" t="s">
        <v>173</v>
      </c>
      <c r="CI238" s="90"/>
      <c r="CJ238" s="90"/>
      <c r="CK238" s="90"/>
      <c r="CL238" s="90"/>
      <c r="CM238" s="90"/>
      <c r="CN238" s="90"/>
      <c r="CO238" s="90"/>
      <c r="CP238" s="90"/>
      <c r="CQ238" s="90"/>
      <c r="CR238" s="90"/>
      <c r="CS238" s="90"/>
      <c r="CT238" s="90"/>
      <c r="CU238" s="90"/>
      <c r="CV238" s="90"/>
      <c r="CW238" s="90"/>
      <c r="CX238" s="90" t="s">
        <v>25</v>
      </c>
      <c r="CY238" s="90"/>
      <c r="CZ238" s="90"/>
      <c r="DA238" s="90"/>
      <c r="DB238" s="90"/>
      <c r="DC238" s="90"/>
      <c r="DD238" s="90"/>
      <c r="DE238" s="90"/>
      <c r="DF238" s="90"/>
      <c r="DG238" s="90"/>
      <c r="DH238" s="90"/>
      <c r="DI238" s="90"/>
      <c r="DJ238" s="90"/>
      <c r="DK238" s="90" t="s">
        <v>26</v>
      </c>
      <c r="DL238" s="90"/>
      <c r="DM238" s="90"/>
      <c r="DN238" s="90"/>
      <c r="DO238" s="90"/>
      <c r="DP238" s="90"/>
      <c r="DQ238" s="90"/>
      <c r="DR238" s="90"/>
      <c r="DS238" s="90"/>
      <c r="DT238" s="90"/>
      <c r="DU238" s="90"/>
      <c r="DV238" s="90"/>
      <c r="DW238" s="90"/>
      <c r="DX238" s="90" t="s">
        <v>27</v>
      </c>
      <c r="DY238" s="90"/>
      <c r="DZ238" s="90"/>
      <c r="EA238" s="90"/>
      <c r="EB238" s="90"/>
      <c r="EC238" s="90"/>
      <c r="ED238" s="90"/>
      <c r="EE238" s="90"/>
      <c r="EF238" s="90"/>
      <c r="EG238" s="90"/>
      <c r="EH238" s="90"/>
      <c r="EI238" s="90"/>
      <c r="EJ238" s="90"/>
      <c r="EK238" s="90" t="s">
        <v>38</v>
      </c>
      <c r="EL238" s="90"/>
      <c r="EM238" s="90"/>
      <c r="EN238" s="90"/>
      <c r="EO238" s="90"/>
      <c r="EP238" s="90"/>
      <c r="EQ238" s="90"/>
      <c r="ER238" s="90"/>
      <c r="ES238" s="90"/>
      <c r="ET238" s="90"/>
      <c r="EU238" s="90"/>
      <c r="EV238" s="90"/>
      <c r="EW238" s="90"/>
      <c r="EX238" s="45" t="s">
        <v>48</v>
      </c>
      <c r="EY238" s="46"/>
      <c r="EZ238" s="46"/>
      <c r="FA238" s="46"/>
      <c r="FB238" s="46"/>
      <c r="FC238" s="46"/>
      <c r="FD238" s="46"/>
      <c r="FE238" s="46"/>
      <c r="FF238" s="46"/>
      <c r="FG238" s="46"/>
      <c r="FH238" s="46"/>
      <c r="FI238" s="46"/>
      <c r="FJ238" s="47"/>
    </row>
    <row r="239" spans="1:166" s="4" customFormat="1" ht="15" customHeight="1">
      <c r="A239" s="87">
        <v>1</v>
      </c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>
        <v>2</v>
      </c>
      <c r="AL239" s="87"/>
      <c r="AM239" s="87"/>
      <c r="AN239" s="87"/>
      <c r="AO239" s="87"/>
      <c r="AP239" s="87"/>
      <c r="AQ239" s="87">
        <v>3</v>
      </c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>
        <v>4</v>
      </c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>
        <v>5</v>
      </c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>
        <v>6</v>
      </c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  <c r="CW239" s="87"/>
      <c r="CX239" s="87">
        <v>7</v>
      </c>
      <c r="CY239" s="87"/>
      <c r="CZ239" s="87"/>
      <c r="DA239" s="87"/>
      <c r="DB239" s="87"/>
      <c r="DC239" s="87"/>
      <c r="DD239" s="87"/>
      <c r="DE239" s="87"/>
      <c r="DF239" s="87"/>
      <c r="DG239" s="87"/>
      <c r="DH239" s="87"/>
      <c r="DI239" s="87"/>
      <c r="DJ239" s="87"/>
      <c r="DK239" s="87">
        <v>8</v>
      </c>
      <c r="DL239" s="87"/>
      <c r="DM239" s="87"/>
      <c r="DN239" s="87"/>
      <c r="DO239" s="87"/>
      <c r="DP239" s="87"/>
      <c r="DQ239" s="87"/>
      <c r="DR239" s="87"/>
      <c r="DS239" s="87"/>
      <c r="DT239" s="87"/>
      <c r="DU239" s="87"/>
      <c r="DV239" s="87"/>
      <c r="DW239" s="87"/>
      <c r="DX239" s="87">
        <v>9</v>
      </c>
      <c r="DY239" s="87"/>
      <c r="DZ239" s="87"/>
      <c r="EA239" s="87"/>
      <c r="EB239" s="87"/>
      <c r="EC239" s="87"/>
      <c r="ED239" s="87"/>
      <c r="EE239" s="87"/>
      <c r="EF239" s="87"/>
      <c r="EG239" s="87"/>
      <c r="EH239" s="87"/>
      <c r="EI239" s="87"/>
      <c r="EJ239" s="87"/>
      <c r="EK239" s="87">
        <v>10</v>
      </c>
      <c r="EL239" s="87"/>
      <c r="EM239" s="87"/>
      <c r="EN239" s="87"/>
      <c r="EO239" s="87"/>
      <c r="EP239" s="87"/>
      <c r="EQ239" s="87"/>
      <c r="ER239" s="87"/>
      <c r="ES239" s="87"/>
      <c r="ET239" s="87"/>
      <c r="EU239" s="87"/>
      <c r="EV239" s="87"/>
      <c r="EW239" s="87"/>
      <c r="EX239" s="66">
        <v>11</v>
      </c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8"/>
    </row>
    <row r="240" spans="1:166" s="4" customFormat="1" ht="18.75" customHeight="1">
      <c r="A240" s="88" t="s">
        <v>32</v>
      </c>
      <c r="B240" s="88"/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8"/>
      <c r="U240" s="88"/>
      <c r="V240" s="88"/>
      <c r="W240" s="88"/>
      <c r="X240" s="88"/>
      <c r="Y240" s="88"/>
      <c r="Z240" s="88"/>
      <c r="AA240" s="88"/>
      <c r="AB240" s="88"/>
      <c r="AC240" s="88"/>
      <c r="AD240" s="88"/>
      <c r="AE240" s="88"/>
      <c r="AF240" s="88"/>
      <c r="AG240" s="88"/>
      <c r="AH240" s="88"/>
      <c r="AI240" s="88"/>
      <c r="AJ240" s="88"/>
      <c r="AK240" s="89" t="s">
        <v>33</v>
      </c>
      <c r="AL240" s="89"/>
      <c r="AM240" s="89"/>
      <c r="AN240" s="89"/>
      <c r="AO240" s="89"/>
      <c r="AP240" s="89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79">
        <f>BC243+BC253</f>
        <v>1298200</v>
      </c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>
        <f>BU243+BU253</f>
        <v>388600</v>
      </c>
      <c r="BV240" s="79"/>
      <c r="BW240" s="79"/>
      <c r="BX240" s="79"/>
      <c r="BY240" s="79"/>
      <c r="BZ240" s="79"/>
      <c r="CA240" s="79"/>
      <c r="CB240" s="79"/>
      <c r="CC240" s="79"/>
      <c r="CD240" s="79"/>
      <c r="CE240" s="79"/>
      <c r="CF240" s="79"/>
      <c r="CG240" s="79"/>
      <c r="CH240" s="79">
        <f>CH243+CH253</f>
        <v>388600</v>
      </c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9"/>
      <c r="DM240" s="79"/>
      <c r="DN240" s="79"/>
      <c r="DO240" s="79"/>
      <c r="DP240" s="79"/>
      <c r="DQ240" s="79"/>
      <c r="DR240" s="79"/>
      <c r="DS240" s="79"/>
      <c r="DT240" s="79"/>
      <c r="DU240" s="79"/>
      <c r="DV240" s="79"/>
      <c r="DW240" s="79"/>
      <c r="DX240" s="79">
        <f>DX243+DX253</f>
        <v>388600</v>
      </c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>
        <f>EK243+EK253</f>
        <v>909600</v>
      </c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69">
        <f>BU240-CH240</f>
        <v>0</v>
      </c>
      <c r="EY240" s="70"/>
      <c r="EZ240" s="70"/>
      <c r="FA240" s="70"/>
      <c r="FB240" s="70"/>
      <c r="FC240" s="70"/>
      <c r="FD240" s="70"/>
      <c r="FE240" s="70"/>
      <c r="FF240" s="70"/>
      <c r="FG240" s="70"/>
      <c r="FH240" s="70"/>
      <c r="FI240" s="70"/>
      <c r="FJ240" s="71"/>
    </row>
    <row r="241" spans="1:166" s="4" customFormat="1" ht="15" customHeight="1">
      <c r="A241" s="86" t="s">
        <v>22</v>
      </c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5" t="s">
        <v>34</v>
      </c>
      <c r="AL241" s="85"/>
      <c r="AM241" s="85"/>
      <c r="AN241" s="85"/>
      <c r="AO241" s="85"/>
      <c r="AP241" s="85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2"/>
      <c r="BD241" s="52"/>
      <c r="BE241" s="52"/>
      <c r="BF241" s="52"/>
      <c r="BG241" s="52"/>
      <c r="BH241" s="52"/>
      <c r="BI241" s="52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72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4"/>
    </row>
    <row r="242" spans="1:166" s="4" customFormat="1" ht="90.75" customHeight="1">
      <c r="A242" s="81" t="s">
        <v>237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2"/>
      <c r="BD242" s="52"/>
      <c r="BE242" s="52"/>
      <c r="BF242" s="52"/>
      <c r="BG242" s="52"/>
      <c r="BH242" s="52"/>
      <c r="BI242" s="52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72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4"/>
    </row>
    <row r="243" spans="1:166" s="4" customFormat="1" ht="21.75" customHeight="1">
      <c r="A243" s="104" t="s">
        <v>251</v>
      </c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/>
      <c r="AG243" s="104"/>
      <c r="AH243" s="104"/>
      <c r="AI243" s="104"/>
      <c r="AJ243" s="104"/>
      <c r="AK243" s="105" t="s">
        <v>239</v>
      </c>
      <c r="AL243" s="105"/>
      <c r="AM243" s="105"/>
      <c r="AN243" s="105"/>
      <c r="AO243" s="105"/>
      <c r="AP243" s="105"/>
      <c r="AQ243" s="105"/>
      <c r="AR243" s="105"/>
      <c r="AS243" s="105"/>
      <c r="AT243" s="105"/>
      <c r="AU243" s="105"/>
      <c r="AV243" s="105"/>
      <c r="AW243" s="105"/>
      <c r="AX243" s="105"/>
      <c r="AY243" s="105"/>
      <c r="AZ243" s="105"/>
      <c r="BA243" s="105"/>
      <c r="BB243" s="105"/>
      <c r="BC243" s="110">
        <f>BC244</f>
        <v>1084700</v>
      </c>
      <c r="BD243" s="110"/>
      <c r="BE243" s="110"/>
      <c r="BF243" s="110"/>
      <c r="BG243" s="110"/>
      <c r="BH243" s="110"/>
      <c r="BI243" s="110"/>
      <c r="BJ243" s="110"/>
      <c r="BK243" s="110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>
        <f>BU244</f>
        <v>324200</v>
      </c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>
        <f>CH244</f>
        <v>324200</v>
      </c>
      <c r="CI243" s="110"/>
      <c r="CJ243" s="110"/>
      <c r="CK243" s="110"/>
      <c r="CL243" s="110"/>
      <c r="CM243" s="110"/>
      <c r="CN243" s="110"/>
      <c r="CO243" s="110"/>
      <c r="CP243" s="110"/>
      <c r="CQ243" s="110"/>
      <c r="CR243" s="110"/>
      <c r="CS243" s="110"/>
      <c r="CT243" s="110"/>
      <c r="CU243" s="110"/>
      <c r="CV243" s="110"/>
      <c r="CW243" s="110"/>
      <c r="CX243" s="110"/>
      <c r="CY243" s="110"/>
      <c r="CZ243" s="110"/>
      <c r="DA243" s="110"/>
      <c r="DB243" s="110"/>
      <c r="DC243" s="110"/>
      <c r="DD243" s="110"/>
      <c r="DE243" s="110"/>
      <c r="DF243" s="110"/>
      <c r="DG243" s="110"/>
      <c r="DH243" s="110"/>
      <c r="DI243" s="110"/>
      <c r="DJ243" s="110"/>
      <c r="DK243" s="110"/>
      <c r="DL243" s="110"/>
      <c r="DM243" s="110"/>
      <c r="DN243" s="110"/>
      <c r="DO243" s="110"/>
      <c r="DP243" s="110"/>
      <c r="DQ243" s="110"/>
      <c r="DR243" s="110"/>
      <c r="DS243" s="110"/>
      <c r="DT243" s="110"/>
      <c r="DU243" s="110"/>
      <c r="DV243" s="110"/>
      <c r="DW243" s="110"/>
      <c r="DX243" s="110">
        <f>DX244</f>
        <v>324200</v>
      </c>
      <c r="DY243" s="110"/>
      <c r="DZ243" s="110"/>
      <c r="EA243" s="110"/>
      <c r="EB243" s="110"/>
      <c r="EC243" s="110"/>
      <c r="ED243" s="110"/>
      <c r="EE243" s="110"/>
      <c r="EF243" s="110"/>
      <c r="EG243" s="110"/>
      <c r="EH243" s="110"/>
      <c r="EI243" s="110"/>
      <c r="EJ243" s="110"/>
      <c r="EK243" s="110">
        <f>SUM(EK244:EW244)</f>
        <v>760500</v>
      </c>
      <c r="EL243" s="110"/>
      <c r="EM243" s="110"/>
      <c r="EN243" s="110"/>
      <c r="EO243" s="110"/>
      <c r="EP243" s="110"/>
      <c r="EQ243" s="110"/>
      <c r="ER243" s="110"/>
      <c r="ES243" s="110"/>
      <c r="ET243" s="110"/>
      <c r="EU243" s="110"/>
      <c r="EV243" s="110"/>
      <c r="EW243" s="110"/>
      <c r="EX243" s="75">
        <f aca="true" t="shared" si="7" ref="EX243:EX251">BU243-CH243</f>
        <v>0</v>
      </c>
      <c r="EY243" s="76"/>
      <c r="EZ243" s="76"/>
      <c r="FA243" s="76"/>
      <c r="FB243" s="76"/>
      <c r="FC243" s="76"/>
      <c r="FD243" s="76"/>
      <c r="FE243" s="76"/>
      <c r="FF243" s="76"/>
      <c r="FG243" s="76"/>
      <c r="FH243" s="76"/>
      <c r="FI243" s="76"/>
      <c r="FJ243" s="77"/>
    </row>
    <row r="244" spans="1:166" s="4" customFormat="1" ht="53.25" customHeight="1">
      <c r="A244" s="111" t="s">
        <v>238</v>
      </c>
      <c r="B244" s="112"/>
      <c r="C244" s="112"/>
      <c r="D244" s="112"/>
      <c r="E244" s="112"/>
      <c r="F244" s="112"/>
      <c r="G244" s="112"/>
      <c r="H244" s="112"/>
      <c r="I244" s="112"/>
      <c r="J244" s="112"/>
      <c r="K244" s="112"/>
      <c r="L244" s="112"/>
      <c r="M244" s="112"/>
      <c r="N244" s="112"/>
      <c r="O244" s="112"/>
      <c r="P244" s="112"/>
      <c r="Q244" s="112"/>
      <c r="R244" s="112"/>
      <c r="S244" s="112"/>
      <c r="T244" s="112"/>
      <c r="U244" s="112"/>
      <c r="V244" s="112"/>
      <c r="W244" s="112"/>
      <c r="X244" s="112"/>
      <c r="Y244" s="112"/>
      <c r="Z244" s="112"/>
      <c r="AA244" s="112"/>
      <c r="AB244" s="112"/>
      <c r="AC244" s="112"/>
      <c r="AD244" s="112"/>
      <c r="AE244" s="112"/>
      <c r="AF244" s="112"/>
      <c r="AG244" s="112"/>
      <c r="AH244" s="112"/>
      <c r="AI244" s="112"/>
      <c r="AJ244" s="113"/>
      <c r="AK244" s="57" t="s">
        <v>190</v>
      </c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2">
        <f>BC245+BC246+BC247+BC248+BC249+BC250+BC251</f>
        <v>1084700</v>
      </c>
      <c r="BD244" s="52"/>
      <c r="BE244" s="52"/>
      <c r="BF244" s="52"/>
      <c r="BG244" s="52"/>
      <c r="BH244" s="52"/>
      <c r="BI244" s="52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115">
        <v>324200</v>
      </c>
      <c r="BV244" s="115"/>
      <c r="BW244" s="115"/>
      <c r="BX244" s="115"/>
      <c r="BY244" s="115"/>
      <c r="BZ244" s="115"/>
      <c r="CA244" s="115"/>
      <c r="CB244" s="115"/>
      <c r="CC244" s="115"/>
      <c r="CD244" s="115"/>
      <c r="CE244" s="115"/>
      <c r="CF244" s="115"/>
      <c r="CG244" s="115"/>
      <c r="CH244" s="115">
        <v>324200</v>
      </c>
      <c r="CI244" s="115"/>
      <c r="CJ244" s="115"/>
      <c r="CK244" s="115"/>
      <c r="CL244" s="115"/>
      <c r="CM244" s="115"/>
      <c r="CN244" s="115"/>
      <c r="CO244" s="115"/>
      <c r="CP244" s="115"/>
      <c r="CQ244" s="115"/>
      <c r="CR244" s="115"/>
      <c r="CS244" s="115"/>
      <c r="CT244" s="115"/>
      <c r="CU244" s="115"/>
      <c r="CV244" s="115"/>
      <c r="CW244" s="115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>
        <f aca="true" t="shared" si="8" ref="DX244:DX251">CH244</f>
        <v>324200</v>
      </c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>
        <f aca="true" t="shared" si="9" ref="EK244:EK251">BC244-BU244</f>
        <v>760500</v>
      </c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72">
        <f t="shared" si="7"/>
        <v>0</v>
      </c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4"/>
    </row>
    <row r="245" spans="1:166" s="4" customFormat="1" ht="18.75" customHeight="1">
      <c r="A245" s="111" t="s">
        <v>58</v>
      </c>
      <c r="B245" s="112"/>
      <c r="C245" s="112"/>
      <c r="D245" s="112"/>
      <c r="E245" s="112"/>
      <c r="F245" s="112"/>
      <c r="G245" s="112"/>
      <c r="H245" s="112"/>
      <c r="I245" s="112"/>
      <c r="J245" s="112"/>
      <c r="K245" s="112"/>
      <c r="L245" s="112"/>
      <c r="M245" s="112"/>
      <c r="N245" s="112"/>
      <c r="O245" s="112"/>
      <c r="P245" s="112"/>
      <c r="Q245" s="112"/>
      <c r="R245" s="112"/>
      <c r="S245" s="112"/>
      <c r="T245" s="112"/>
      <c r="U245" s="112"/>
      <c r="V245" s="112"/>
      <c r="W245" s="112"/>
      <c r="X245" s="112"/>
      <c r="Y245" s="112"/>
      <c r="Z245" s="112"/>
      <c r="AA245" s="112"/>
      <c r="AB245" s="112"/>
      <c r="AC245" s="112"/>
      <c r="AD245" s="112"/>
      <c r="AE245" s="112"/>
      <c r="AF245" s="112"/>
      <c r="AG245" s="112"/>
      <c r="AH245" s="112"/>
      <c r="AI245" s="112"/>
      <c r="AJ245" s="113"/>
      <c r="AK245" s="57" t="s">
        <v>55</v>
      </c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2">
        <v>526700</v>
      </c>
      <c r="BD245" s="52"/>
      <c r="BE245" s="52"/>
      <c r="BF245" s="52"/>
      <c r="BG245" s="52"/>
      <c r="BH245" s="52"/>
      <c r="BI245" s="52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115">
        <v>88700</v>
      </c>
      <c r="BV245" s="115"/>
      <c r="BW245" s="115"/>
      <c r="BX245" s="115"/>
      <c r="BY245" s="115"/>
      <c r="BZ245" s="115"/>
      <c r="CA245" s="115"/>
      <c r="CB245" s="115"/>
      <c r="CC245" s="115"/>
      <c r="CD245" s="115"/>
      <c r="CE245" s="115"/>
      <c r="CF245" s="115"/>
      <c r="CG245" s="115"/>
      <c r="CH245" s="115">
        <v>88700</v>
      </c>
      <c r="CI245" s="115"/>
      <c r="CJ245" s="115"/>
      <c r="CK245" s="115"/>
      <c r="CL245" s="115"/>
      <c r="CM245" s="115"/>
      <c r="CN245" s="115"/>
      <c r="CO245" s="115"/>
      <c r="CP245" s="115"/>
      <c r="CQ245" s="115"/>
      <c r="CR245" s="115"/>
      <c r="CS245" s="115"/>
      <c r="CT245" s="115"/>
      <c r="CU245" s="115"/>
      <c r="CV245" s="115"/>
      <c r="CW245" s="115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>
        <f t="shared" si="8"/>
        <v>88700</v>
      </c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>
        <f t="shared" si="9"/>
        <v>438000</v>
      </c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72">
        <f t="shared" si="7"/>
        <v>0</v>
      </c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4"/>
    </row>
    <row r="246" spans="1:166" s="4" customFormat="1" ht="18.75" customHeight="1">
      <c r="A246" s="111" t="s">
        <v>60</v>
      </c>
      <c r="B246" s="112"/>
      <c r="C246" s="112"/>
      <c r="D246" s="112"/>
      <c r="E246" s="112"/>
      <c r="F246" s="112"/>
      <c r="G246" s="112"/>
      <c r="H246" s="112"/>
      <c r="I246" s="112"/>
      <c r="J246" s="112"/>
      <c r="K246" s="112"/>
      <c r="L246" s="112"/>
      <c r="M246" s="112"/>
      <c r="N246" s="112"/>
      <c r="O246" s="112"/>
      <c r="P246" s="112"/>
      <c r="Q246" s="112"/>
      <c r="R246" s="112"/>
      <c r="S246" s="112"/>
      <c r="T246" s="112"/>
      <c r="U246" s="112"/>
      <c r="V246" s="112"/>
      <c r="W246" s="112"/>
      <c r="X246" s="112"/>
      <c r="Y246" s="112"/>
      <c r="Z246" s="112"/>
      <c r="AA246" s="112"/>
      <c r="AB246" s="112"/>
      <c r="AC246" s="112"/>
      <c r="AD246" s="112"/>
      <c r="AE246" s="112"/>
      <c r="AF246" s="112"/>
      <c r="AG246" s="112"/>
      <c r="AH246" s="112"/>
      <c r="AI246" s="112"/>
      <c r="AJ246" s="113"/>
      <c r="AK246" s="57" t="s">
        <v>57</v>
      </c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2">
        <v>159100</v>
      </c>
      <c r="BD246" s="52"/>
      <c r="BE246" s="52"/>
      <c r="BF246" s="52"/>
      <c r="BG246" s="52"/>
      <c r="BH246" s="52"/>
      <c r="BI246" s="52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115">
        <v>19000</v>
      </c>
      <c r="BV246" s="115"/>
      <c r="BW246" s="115"/>
      <c r="BX246" s="115"/>
      <c r="BY246" s="115"/>
      <c r="BZ246" s="115"/>
      <c r="CA246" s="115"/>
      <c r="CB246" s="115"/>
      <c r="CC246" s="115"/>
      <c r="CD246" s="115"/>
      <c r="CE246" s="115"/>
      <c r="CF246" s="115"/>
      <c r="CG246" s="115"/>
      <c r="CH246" s="115">
        <v>19000</v>
      </c>
      <c r="CI246" s="115"/>
      <c r="CJ246" s="115"/>
      <c r="CK246" s="115"/>
      <c r="CL246" s="115"/>
      <c r="CM246" s="115"/>
      <c r="CN246" s="115"/>
      <c r="CO246" s="115"/>
      <c r="CP246" s="115"/>
      <c r="CQ246" s="115"/>
      <c r="CR246" s="115"/>
      <c r="CS246" s="115"/>
      <c r="CT246" s="115"/>
      <c r="CU246" s="115"/>
      <c r="CV246" s="115"/>
      <c r="CW246" s="115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>
        <f t="shared" si="8"/>
        <v>19000</v>
      </c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>
        <f t="shared" si="9"/>
        <v>140100</v>
      </c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72">
        <f t="shared" si="7"/>
        <v>0</v>
      </c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4"/>
    </row>
    <row r="247" spans="1:166" s="4" customFormat="1" ht="18.75" customHeight="1">
      <c r="A247" s="111" t="s">
        <v>253</v>
      </c>
      <c r="B247" s="112"/>
      <c r="C247" s="112"/>
      <c r="D247" s="112"/>
      <c r="E247" s="112"/>
      <c r="F247" s="112"/>
      <c r="G247" s="112"/>
      <c r="H247" s="112"/>
      <c r="I247" s="112"/>
      <c r="J247" s="112"/>
      <c r="K247" s="112"/>
      <c r="L247" s="112"/>
      <c r="M247" s="112"/>
      <c r="N247" s="112"/>
      <c r="O247" s="112"/>
      <c r="P247" s="112"/>
      <c r="Q247" s="112"/>
      <c r="R247" s="112"/>
      <c r="S247" s="112"/>
      <c r="T247" s="112"/>
      <c r="U247" s="112"/>
      <c r="V247" s="112"/>
      <c r="W247" s="112"/>
      <c r="X247" s="112"/>
      <c r="Y247" s="112"/>
      <c r="Z247" s="112"/>
      <c r="AA247" s="112"/>
      <c r="AB247" s="112"/>
      <c r="AC247" s="112"/>
      <c r="AD247" s="112"/>
      <c r="AE247" s="112"/>
      <c r="AF247" s="112"/>
      <c r="AG247" s="112"/>
      <c r="AH247" s="112"/>
      <c r="AI247" s="112"/>
      <c r="AJ247" s="113"/>
      <c r="AK247" s="57" t="s">
        <v>57</v>
      </c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2">
        <v>0</v>
      </c>
      <c r="BD247" s="52"/>
      <c r="BE247" s="52"/>
      <c r="BF247" s="52"/>
      <c r="BG247" s="52"/>
      <c r="BH247" s="52"/>
      <c r="BI247" s="52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115">
        <v>0</v>
      </c>
      <c r="BV247" s="115"/>
      <c r="BW247" s="115"/>
      <c r="BX247" s="115"/>
      <c r="BY247" s="115"/>
      <c r="BZ247" s="115"/>
      <c r="CA247" s="115"/>
      <c r="CB247" s="115"/>
      <c r="CC247" s="115"/>
      <c r="CD247" s="115"/>
      <c r="CE247" s="115"/>
      <c r="CF247" s="115"/>
      <c r="CG247" s="115"/>
      <c r="CH247" s="115">
        <v>0</v>
      </c>
      <c r="CI247" s="115"/>
      <c r="CJ247" s="115"/>
      <c r="CK247" s="115"/>
      <c r="CL247" s="115"/>
      <c r="CM247" s="115"/>
      <c r="CN247" s="115"/>
      <c r="CO247" s="115"/>
      <c r="CP247" s="115"/>
      <c r="CQ247" s="115"/>
      <c r="CR247" s="115"/>
      <c r="CS247" s="115"/>
      <c r="CT247" s="115"/>
      <c r="CU247" s="115"/>
      <c r="CV247" s="115"/>
      <c r="CW247" s="115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>
        <f t="shared" si="8"/>
        <v>0</v>
      </c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>
        <f t="shared" si="9"/>
        <v>0</v>
      </c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72">
        <f t="shared" si="7"/>
        <v>0</v>
      </c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4"/>
    </row>
    <row r="248" spans="1:166" s="4" customFormat="1" ht="18.75" customHeight="1">
      <c r="A248" s="111" t="s">
        <v>80</v>
      </c>
      <c r="B248" s="112"/>
      <c r="C248" s="112"/>
      <c r="D248" s="112"/>
      <c r="E248" s="112"/>
      <c r="F248" s="112"/>
      <c r="G248" s="112"/>
      <c r="H248" s="112"/>
      <c r="I248" s="112"/>
      <c r="J248" s="112"/>
      <c r="K248" s="112"/>
      <c r="L248" s="112"/>
      <c r="M248" s="112"/>
      <c r="N248" s="112"/>
      <c r="O248" s="112"/>
      <c r="P248" s="112"/>
      <c r="Q248" s="112"/>
      <c r="R248" s="112"/>
      <c r="S248" s="112"/>
      <c r="T248" s="112"/>
      <c r="U248" s="112"/>
      <c r="V248" s="112"/>
      <c r="W248" s="112"/>
      <c r="X248" s="112"/>
      <c r="Y248" s="112"/>
      <c r="Z248" s="112"/>
      <c r="AA248" s="112"/>
      <c r="AB248" s="112"/>
      <c r="AC248" s="112"/>
      <c r="AD248" s="112"/>
      <c r="AE248" s="112"/>
      <c r="AF248" s="112"/>
      <c r="AG248" s="112"/>
      <c r="AH248" s="112"/>
      <c r="AI248" s="112"/>
      <c r="AJ248" s="113"/>
      <c r="AK248" s="57" t="s">
        <v>81</v>
      </c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2">
        <v>376900</v>
      </c>
      <c r="BD248" s="52"/>
      <c r="BE248" s="52"/>
      <c r="BF248" s="52"/>
      <c r="BG248" s="52"/>
      <c r="BH248" s="52"/>
      <c r="BI248" s="52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115">
        <v>130000</v>
      </c>
      <c r="BV248" s="115"/>
      <c r="BW248" s="115"/>
      <c r="BX248" s="115"/>
      <c r="BY248" s="115"/>
      <c r="BZ248" s="115"/>
      <c r="CA248" s="115"/>
      <c r="CB248" s="115"/>
      <c r="CC248" s="115"/>
      <c r="CD248" s="115"/>
      <c r="CE248" s="115"/>
      <c r="CF248" s="115"/>
      <c r="CG248" s="115"/>
      <c r="CH248" s="115">
        <v>130000</v>
      </c>
      <c r="CI248" s="115"/>
      <c r="CJ248" s="115"/>
      <c r="CK248" s="115"/>
      <c r="CL248" s="115"/>
      <c r="CM248" s="115"/>
      <c r="CN248" s="115"/>
      <c r="CO248" s="115"/>
      <c r="CP248" s="115"/>
      <c r="CQ248" s="115"/>
      <c r="CR248" s="115"/>
      <c r="CS248" s="115"/>
      <c r="CT248" s="115"/>
      <c r="CU248" s="115"/>
      <c r="CV248" s="115"/>
      <c r="CW248" s="115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>
        <f t="shared" si="8"/>
        <v>130000</v>
      </c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>
        <f t="shared" si="9"/>
        <v>246900</v>
      </c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72">
        <f t="shared" si="7"/>
        <v>0</v>
      </c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4"/>
    </row>
    <row r="249" spans="1:166" s="4" customFormat="1" ht="18.75" customHeight="1">
      <c r="A249" s="111" t="s">
        <v>254</v>
      </c>
      <c r="B249" s="112"/>
      <c r="C249" s="112"/>
      <c r="D249" s="112"/>
      <c r="E249" s="112"/>
      <c r="F249" s="112"/>
      <c r="G249" s="112"/>
      <c r="H249" s="112"/>
      <c r="I249" s="112"/>
      <c r="J249" s="112"/>
      <c r="K249" s="112"/>
      <c r="L249" s="112"/>
      <c r="M249" s="112"/>
      <c r="N249" s="112"/>
      <c r="O249" s="112"/>
      <c r="P249" s="112"/>
      <c r="Q249" s="112"/>
      <c r="R249" s="112"/>
      <c r="S249" s="112"/>
      <c r="T249" s="112"/>
      <c r="U249" s="112"/>
      <c r="V249" s="112"/>
      <c r="W249" s="112"/>
      <c r="X249" s="112"/>
      <c r="Y249" s="112"/>
      <c r="Z249" s="112"/>
      <c r="AA249" s="112"/>
      <c r="AB249" s="112"/>
      <c r="AC249" s="112"/>
      <c r="AD249" s="112"/>
      <c r="AE249" s="112"/>
      <c r="AF249" s="112"/>
      <c r="AG249" s="112"/>
      <c r="AH249" s="112"/>
      <c r="AI249" s="112"/>
      <c r="AJ249" s="113"/>
      <c r="AK249" s="57" t="s">
        <v>66</v>
      </c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2">
        <v>9500</v>
      </c>
      <c r="BD249" s="52"/>
      <c r="BE249" s="52"/>
      <c r="BF249" s="52"/>
      <c r="BG249" s="52"/>
      <c r="BH249" s="52"/>
      <c r="BI249" s="52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115">
        <v>1000</v>
      </c>
      <c r="BV249" s="115"/>
      <c r="BW249" s="115"/>
      <c r="BX249" s="115"/>
      <c r="BY249" s="115"/>
      <c r="BZ249" s="115"/>
      <c r="CA249" s="115"/>
      <c r="CB249" s="115"/>
      <c r="CC249" s="115"/>
      <c r="CD249" s="115"/>
      <c r="CE249" s="115"/>
      <c r="CF249" s="115"/>
      <c r="CG249" s="115"/>
      <c r="CH249" s="115">
        <v>1000</v>
      </c>
      <c r="CI249" s="115"/>
      <c r="CJ249" s="115"/>
      <c r="CK249" s="115"/>
      <c r="CL249" s="115"/>
      <c r="CM249" s="115"/>
      <c r="CN249" s="115"/>
      <c r="CO249" s="115"/>
      <c r="CP249" s="115"/>
      <c r="CQ249" s="115"/>
      <c r="CR249" s="115"/>
      <c r="CS249" s="115"/>
      <c r="CT249" s="115"/>
      <c r="CU249" s="115"/>
      <c r="CV249" s="115"/>
      <c r="CW249" s="115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>
        <f t="shared" si="8"/>
        <v>1000</v>
      </c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>
        <f t="shared" si="9"/>
        <v>8500</v>
      </c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72">
        <f t="shared" si="7"/>
        <v>0</v>
      </c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4"/>
    </row>
    <row r="250" spans="1:166" s="4" customFormat="1" ht="18.75" customHeight="1">
      <c r="A250" s="111" t="s">
        <v>228</v>
      </c>
      <c r="B250" s="112"/>
      <c r="C250" s="112"/>
      <c r="D250" s="112"/>
      <c r="E250" s="112"/>
      <c r="F250" s="112"/>
      <c r="G250" s="112"/>
      <c r="H250" s="112"/>
      <c r="I250" s="112"/>
      <c r="J250" s="112"/>
      <c r="K250" s="112"/>
      <c r="L250" s="112"/>
      <c r="M250" s="112"/>
      <c r="N250" s="112"/>
      <c r="O250" s="112"/>
      <c r="P250" s="112"/>
      <c r="Q250" s="112"/>
      <c r="R250" s="112"/>
      <c r="S250" s="112"/>
      <c r="T250" s="112"/>
      <c r="U250" s="112"/>
      <c r="V250" s="112"/>
      <c r="W250" s="112"/>
      <c r="X250" s="112"/>
      <c r="Y250" s="112"/>
      <c r="Z250" s="112"/>
      <c r="AA250" s="112"/>
      <c r="AB250" s="112"/>
      <c r="AC250" s="112"/>
      <c r="AD250" s="112"/>
      <c r="AE250" s="112"/>
      <c r="AF250" s="112"/>
      <c r="AG250" s="112"/>
      <c r="AH250" s="112"/>
      <c r="AI250" s="112"/>
      <c r="AJ250" s="113"/>
      <c r="AK250" s="57" t="s">
        <v>62</v>
      </c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2">
        <v>6500</v>
      </c>
      <c r="BD250" s="52"/>
      <c r="BE250" s="52"/>
      <c r="BF250" s="52"/>
      <c r="BG250" s="52"/>
      <c r="BH250" s="52"/>
      <c r="BI250" s="52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115">
        <v>2400</v>
      </c>
      <c r="BV250" s="115"/>
      <c r="BW250" s="115"/>
      <c r="BX250" s="115"/>
      <c r="BY250" s="115"/>
      <c r="BZ250" s="115"/>
      <c r="CA250" s="115"/>
      <c r="CB250" s="115"/>
      <c r="CC250" s="115"/>
      <c r="CD250" s="115"/>
      <c r="CE250" s="115"/>
      <c r="CF250" s="115"/>
      <c r="CG250" s="115"/>
      <c r="CH250" s="115">
        <v>2400</v>
      </c>
      <c r="CI250" s="115"/>
      <c r="CJ250" s="115"/>
      <c r="CK250" s="115"/>
      <c r="CL250" s="115"/>
      <c r="CM250" s="115"/>
      <c r="CN250" s="115"/>
      <c r="CO250" s="115"/>
      <c r="CP250" s="115"/>
      <c r="CQ250" s="115"/>
      <c r="CR250" s="115"/>
      <c r="CS250" s="115"/>
      <c r="CT250" s="115"/>
      <c r="CU250" s="115"/>
      <c r="CV250" s="115"/>
      <c r="CW250" s="115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>
        <f t="shared" si="8"/>
        <v>2400</v>
      </c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>
        <f t="shared" si="9"/>
        <v>4100</v>
      </c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72">
        <f t="shared" si="7"/>
        <v>0</v>
      </c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4"/>
    </row>
    <row r="251" spans="1:166" s="4" customFormat="1" ht="18.75" customHeight="1">
      <c r="A251" s="111" t="s">
        <v>153</v>
      </c>
      <c r="B251" s="112"/>
      <c r="C251" s="112"/>
      <c r="D251" s="112"/>
      <c r="E251" s="112"/>
      <c r="F251" s="112"/>
      <c r="G251" s="112"/>
      <c r="H251" s="112"/>
      <c r="I251" s="112"/>
      <c r="J251" s="112"/>
      <c r="K251" s="112"/>
      <c r="L251" s="112"/>
      <c r="M251" s="112"/>
      <c r="N251" s="112"/>
      <c r="O251" s="112"/>
      <c r="P251" s="112"/>
      <c r="Q251" s="112"/>
      <c r="R251" s="112"/>
      <c r="S251" s="112"/>
      <c r="T251" s="112"/>
      <c r="U251" s="112"/>
      <c r="V251" s="112"/>
      <c r="W251" s="112"/>
      <c r="X251" s="112"/>
      <c r="Y251" s="112"/>
      <c r="Z251" s="112"/>
      <c r="AA251" s="112"/>
      <c r="AB251" s="112"/>
      <c r="AC251" s="112"/>
      <c r="AD251" s="112"/>
      <c r="AE251" s="112"/>
      <c r="AF251" s="112"/>
      <c r="AG251" s="112"/>
      <c r="AH251" s="112"/>
      <c r="AI251" s="112"/>
      <c r="AJ251" s="113"/>
      <c r="AK251" s="57" t="s">
        <v>63</v>
      </c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2">
        <v>6000</v>
      </c>
      <c r="BD251" s="52"/>
      <c r="BE251" s="52"/>
      <c r="BF251" s="52"/>
      <c r="BG251" s="52"/>
      <c r="BH251" s="52"/>
      <c r="BI251" s="52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115">
        <v>0</v>
      </c>
      <c r="BV251" s="115"/>
      <c r="BW251" s="115"/>
      <c r="BX251" s="115"/>
      <c r="BY251" s="115"/>
      <c r="BZ251" s="115"/>
      <c r="CA251" s="115"/>
      <c r="CB251" s="115"/>
      <c r="CC251" s="115"/>
      <c r="CD251" s="115"/>
      <c r="CE251" s="115"/>
      <c r="CF251" s="115"/>
      <c r="CG251" s="115"/>
      <c r="CH251" s="115">
        <v>0</v>
      </c>
      <c r="CI251" s="115"/>
      <c r="CJ251" s="115"/>
      <c r="CK251" s="115"/>
      <c r="CL251" s="115"/>
      <c r="CM251" s="115"/>
      <c r="CN251" s="115"/>
      <c r="CO251" s="115"/>
      <c r="CP251" s="115"/>
      <c r="CQ251" s="115"/>
      <c r="CR251" s="115"/>
      <c r="CS251" s="115"/>
      <c r="CT251" s="115"/>
      <c r="CU251" s="115"/>
      <c r="CV251" s="115"/>
      <c r="CW251" s="115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>
        <f t="shared" si="8"/>
        <v>0</v>
      </c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>
        <f t="shared" si="9"/>
        <v>6000</v>
      </c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72">
        <f t="shared" si="7"/>
        <v>0</v>
      </c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4"/>
    </row>
    <row r="252" spans="1:166" s="4" customFormat="1" ht="108" customHeight="1">
      <c r="A252" s="81" t="s">
        <v>237</v>
      </c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  <c r="AB252" s="81"/>
      <c r="AC252" s="81"/>
      <c r="AD252" s="81"/>
      <c r="AE252" s="81"/>
      <c r="AF252" s="81"/>
      <c r="AG252" s="81"/>
      <c r="AH252" s="81"/>
      <c r="AI252" s="81"/>
      <c r="AJ252" s="81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2"/>
      <c r="BD252" s="52"/>
      <c r="BE252" s="52"/>
      <c r="BF252" s="52"/>
      <c r="BG252" s="52"/>
      <c r="BH252" s="52"/>
      <c r="BI252" s="52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72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4"/>
    </row>
    <row r="253" spans="1:166" s="4" customFormat="1" ht="20.25" customHeight="1">
      <c r="A253" s="104" t="s">
        <v>252</v>
      </c>
      <c r="B253" s="104"/>
      <c r="C253" s="104"/>
      <c r="D253" s="104"/>
      <c r="E253" s="104"/>
      <c r="F253" s="104"/>
      <c r="G253" s="104"/>
      <c r="H253" s="104"/>
      <c r="I253" s="104"/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  <c r="AA253" s="104"/>
      <c r="AB253" s="104"/>
      <c r="AC253" s="104"/>
      <c r="AD253" s="104"/>
      <c r="AE253" s="104"/>
      <c r="AF253" s="104"/>
      <c r="AG253" s="104"/>
      <c r="AH253" s="104"/>
      <c r="AI253" s="104"/>
      <c r="AJ253" s="104"/>
      <c r="AK253" s="105" t="s">
        <v>239</v>
      </c>
      <c r="AL253" s="105"/>
      <c r="AM253" s="105"/>
      <c r="AN253" s="105"/>
      <c r="AO253" s="105"/>
      <c r="AP253" s="105"/>
      <c r="AQ253" s="105"/>
      <c r="AR253" s="105"/>
      <c r="AS253" s="105"/>
      <c r="AT253" s="105"/>
      <c r="AU253" s="105"/>
      <c r="AV253" s="105"/>
      <c r="AW253" s="105"/>
      <c r="AX253" s="105"/>
      <c r="AY253" s="105"/>
      <c r="AZ253" s="105"/>
      <c r="BA253" s="105"/>
      <c r="BB253" s="105"/>
      <c r="BC253" s="110">
        <f>BC254</f>
        <v>213500</v>
      </c>
      <c r="BD253" s="110"/>
      <c r="BE253" s="110"/>
      <c r="BF253" s="110"/>
      <c r="BG253" s="110"/>
      <c r="BH253" s="110"/>
      <c r="BI253" s="110"/>
      <c r="BJ253" s="110"/>
      <c r="BK253" s="110"/>
      <c r="BL253" s="110"/>
      <c r="BM253" s="110"/>
      <c r="BN253" s="110"/>
      <c r="BO253" s="110"/>
      <c r="BP253" s="110"/>
      <c r="BQ253" s="110"/>
      <c r="BR253" s="110"/>
      <c r="BS253" s="110"/>
      <c r="BT253" s="110"/>
      <c r="BU253" s="110">
        <f>BU254</f>
        <v>64400</v>
      </c>
      <c r="BV253" s="110"/>
      <c r="BW253" s="110"/>
      <c r="BX253" s="110"/>
      <c r="BY253" s="110"/>
      <c r="BZ253" s="110"/>
      <c r="CA253" s="110"/>
      <c r="CB253" s="110"/>
      <c r="CC253" s="110"/>
      <c r="CD253" s="110"/>
      <c r="CE253" s="110"/>
      <c r="CF253" s="110"/>
      <c r="CG253" s="110"/>
      <c r="CH253" s="110">
        <f>CH254</f>
        <v>64400</v>
      </c>
      <c r="CI253" s="110"/>
      <c r="CJ253" s="110"/>
      <c r="CK253" s="110"/>
      <c r="CL253" s="110"/>
      <c r="CM253" s="110"/>
      <c r="CN253" s="110"/>
      <c r="CO253" s="110"/>
      <c r="CP253" s="110"/>
      <c r="CQ253" s="110"/>
      <c r="CR253" s="110"/>
      <c r="CS253" s="110"/>
      <c r="CT253" s="110"/>
      <c r="CU253" s="110"/>
      <c r="CV253" s="110"/>
      <c r="CW253" s="110"/>
      <c r="CX253" s="110"/>
      <c r="CY253" s="110"/>
      <c r="CZ253" s="110"/>
      <c r="DA253" s="110"/>
      <c r="DB253" s="110"/>
      <c r="DC253" s="110"/>
      <c r="DD253" s="110"/>
      <c r="DE253" s="110"/>
      <c r="DF253" s="110"/>
      <c r="DG253" s="110"/>
      <c r="DH253" s="110"/>
      <c r="DI253" s="110"/>
      <c r="DJ253" s="110"/>
      <c r="DK253" s="110"/>
      <c r="DL253" s="110"/>
      <c r="DM253" s="110"/>
      <c r="DN253" s="110"/>
      <c r="DO253" s="110"/>
      <c r="DP253" s="110"/>
      <c r="DQ253" s="110"/>
      <c r="DR253" s="110"/>
      <c r="DS253" s="110"/>
      <c r="DT253" s="110"/>
      <c r="DU253" s="110"/>
      <c r="DV253" s="110"/>
      <c r="DW253" s="110"/>
      <c r="DX253" s="110">
        <f>DX254</f>
        <v>64400</v>
      </c>
      <c r="DY253" s="110"/>
      <c r="DZ253" s="110"/>
      <c r="EA253" s="110"/>
      <c r="EB253" s="110"/>
      <c r="EC253" s="110"/>
      <c r="ED253" s="110"/>
      <c r="EE253" s="110"/>
      <c r="EF253" s="110"/>
      <c r="EG253" s="110"/>
      <c r="EH253" s="110"/>
      <c r="EI253" s="110"/>
      <c r="EJ253" s="110"/>
      <c r="EK253" s="110">
        <f>SUM(EK254:EW254)</f>
        <v>149100</v>
      </c>
      <c r="EL253" s="110"/>
      <c r="EM253" s="110"/>
      <c r="EN253" s="110"/>
      <c r="EO253" s="110"/>
      <c r="EP253" s="110"/>
      <c r="EQ253" s="110"/>
      <c r="ER253" s="110"/>
      <c r="ES253" s="110"/>
      <c r="ET253" s="110"/>
      <c r="EU253" s="110"/>
      <c r="EV253" s="110"/>
      <c r="EW253" s="110"/>
      <c r="EX253" s="75">
        <f aca="true" t="shared" si="10" ref="EX253:EX261">BU253-CH253</f>
        <v>0</v>
      </c>
      <c r="EY253" s="76"/>
      <c r="EZ253" s="76"/>
      <c r="FA253" s="76"/>
      <c r="FB253" s="76"/>
      <c r="FC253" s="76"/>
      <c r="FD253" s="76"/>
      <c r="FE253" s="76"/>
      <c r="FF253" s="76"/>
      <c r="FG253" s="76"/>
      <c r="FH253" s="76"/>
      <c r="FI253" s="76"/>
      <c r="FJ253" s="77"/>
    </row>
    <row r="254" spans="1:166" s="4" customFormat="1" ht="50.25" customHeight="1">
      <c r="A254" s="111" t="s">
        <v>238</v>
      </c>
      <c r="B254" s="112"/>
      <c r="C254" s="112"/>
      <c r="D254" s="112"/>
      <c r="E254" s="112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2"/>
      <c r="Z254" s="112"/>
      <c r="AA254" s="112"/>
      <c r="AB254" s="112"/>
      <c r="AC254" s="112"/>
      <c r="AD254" s="112"/>
      <c r="AE254" s="112"/>
      <c r="AF254" s="112"/>
      <c r="AG254" s="112"/>
      <c r="AH254" s="112"/>
      <c r="AI254" s="112"/>
      <c r="AJ254" s="113"/>
      <c r="AK254" s="57" t="s">
        <v>190</v>
      </c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2">
        <f>BC255+BC256+BC257+BC258+BC259+BC260+BC261</f>
        <v>213500</v>
      </c>
      <c r="BD254" s="52"/>
      <c r="BE254" s="52"/>
      <c r="BF254" s="52"/>
      <c r="BG254" s="52"/>
      <c r="BH254" s="52"/>
      <c r="BI254" s="52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115">
        <v>64400</v>
      </c>
      <c r="BV254" s="115"/>
      <c r="BW254" s="115"/>
      <c r="BX254" s="115"/>
      <c r="BY254" s="115"/>
      <c r="BZ254" s="115"/>
      <c r="CA254" s="115"/>
      <c r="CB254" s="115"/>
      <c r="CC254" s="115"/>
      <c r="CD254" s="115"/>
      <c r="CE254" s="115"/>
      <c r="CF254" s="115"/>
      <c r="CG254" s="115"/>
      <c r="CH254" s="115">
        <v>64400</v>
      </c>
      <c r="CI254" s="115"/>
      <c r="CJ254" s="115"/>
      <c r="CK254" s="115"/>
      <c r="CL254" s="115"/>
      <c r="CM254" s="115"/>
      <c r="CN254" s="115"/>
      <c r="CO254" s="115"/>
      <c r="CP254" s="115"/>
      <c r="CQ254" s="115"/>
      <c r="CR254" s="115"/>
      <c r="CS254" s="115"/>
      <c r="CT254" s="115"/>
      <c r="CU254" s="115"/>
      <c r="CV254" s="115"/>
      <c r="CW254" s="115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>
        <f aca="true" t="shared" si="11" ref="DX254:DX261">CH254</f>
        <v>64400</v>
      </c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>
        <f aca="true" t="shared" si="12" ref="EK254:EK261">BC254-BU254</f>
        <v>149100</v>
      </c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72">
        <f t="shared" si="10"/>
        <v>0</v>
      </c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4"/>
    </row>
    <row r="255" spans="1:166" s="4" customFormat="1" ht="18.75" customHeight="1">
      <c r="A255" s="111" t="s">
        <v>58</v>
      </c>
      <c r="B255" s="112"/>
      <c r="C255" s="112"/>
      <c r="D255" s="112"/>
      <c r="E255" s="112"/>
      <c r="F255" s="112"/>
      <c r="G255" s="112"/>
      <c r="H255" s="112"/>
      <c r="I255" s="112"/>
      <c r="J255" s="112"/>
      <c r="K255" s="112"/>
      <c r="L255" s="112"/>
      <c r="M255" s="112"/>
      <c r="N255" s="112"/>
      <c r="O255" s="112"/>
      <c r="P255" s="112"/>
      <c r="Q255" s="112"/>
      <c r="R255" s="112"/>
      <c r="S255" s="112"/>
      <c r="T255" s="112"/>
      <c r="U255" s="112"/>
      <c r="V255" s="112"/>
      <c r="W255" s="112"/>
      <c r="X255" s="112"/>
      <c r="Y255" s="112"/>
      <c r="Z255" s="112"/>
      <c r="AA255" s="112"/>
      <c r="AB255" s="112"/>
      <c r="AC255" s="112"/>
      <c r="AD255" s="112"/>
      <c r="AE255" s="112"/>
      <c r="AF255" s="112"/>
      <c r="AG255" s="112"/>
      <c r="AH255" s="112"/>
      <c r="AI255" s="112"/>
      <c r="AJ255" s="113"/>
      <c r="AK255" s="57" t="s">
        <v>55</v>
      </c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2">
        <v>135200</v>
      </c>
      <c r="BD255" s="52"/>
      <c r="BE255" s="52"/>
      <c r="BF255" s="52"/>
      <c r="BG255" s="52"/>
      <c r="BH255" s="52"/>
      <c r="BI255" s="52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115">
        <v>28200</v>
      </c>
      <c r="BV255" s="115"/>
      <c r="BW255" s="115"/>
      <c r="BX255" s="115"/>
      <c r="BY255" s="115"/>
      <c r="BZ255" s="115"/>
      <c r="CA255" s="115"/>
      <c r="CB255" s="115"/>
      <c r="CC255" s="115"/>
      <c r="CD255" s="115"/>
      <c r="CE255" s="115"/>
      <c r="CF255" s="115"/>
      <c r="CG255" s="115"/>
      <c r="CH255" s="115">
        <v>28200</v>
      </c>
      <c r="CI255" s="115"/>
      <c r="CJ255" s="115"/>
      <c r="CK255" s="115"/>
      <c r="CL255" s="115"/>
      <c r="CM255" s="115"/>
      <c r="CN255" s="115"/>
      <c r="CO255" s="115"/>
      <c r="CP255" s="115"/>
      <c r="CQ255" s="115"/>
      <c r="CR255" s="115"/>
      <c r="CS255" s="115"/>
      <c r="CT255" s="115"/>
      <c r="CU255" s="115"/>
      <c r="CV255" s="115"/>
      <c r="CW255" s="115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>
        <f t="shared" si="11"/>
        <v>28200</v>
      </c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>
        <f t="shared" si="12"/>
        <v>107000</v>
      </c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72">
        <f t="shared" si="10"/>
        <v>0</v>
      </c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4"/>
    </row>
    <row r="256" spans="1:166" s="4" customFormat="1" ht="18.75" customHeight="1">
      <c r="A256" s="111" t="s">
        <v>60</v>
      </c>
      <c r="B256" s="112"/>
      <c r="C256" s="112"/>
      <c r="D256" s="112"/>
      <c r="E256" s="112"/>
      <c r="F256" s="112"/>
      <c r="G256" s="112"/>
      <c r="H256" s="112"/>
      <c r="I256" s="112"/>
      <c r="J256" s="112"/>
      <c r="K256" s="112"/>
      <c r="L256" s="112"/>
      <c r="M256" s="112"/>
      <c r="N256" s="112"/>
      <c r="O256" s="112"/>
      <c r="P256" s="112"/>
      <c r="Q256" s="112"/>
      <c r="R256" s="112"/>
      <c r="S256" s="112"/>
      <c r="T256" s="112"/>
      <c r="U256" s="112"/>
      <c r="V256" s="112"/>
      <c r="W256" s="112"/>
      <c r="X256" s="112"/>
      <c r="Y256" s="112"/>
      <c r="Z256" s="112"/>
      <c r="AA256" s="112"/>
      <c r="AB256" s="112"/>
      <c r="AC256" s="112"/>
      <c r="AD256" s="112"/>
      <c r="AE256" s="112"/>
      <c r="AF256" s="112"/>
      <c r="AG256" s="112"/>
      <c r="AH256" s="112"/>
      <c r="AI256" s="112"/>
      <c r="AJ256" s="113"/>
      <c r="AK256" s="57" t="s">
        <v>57</v>
      </c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2">
        <v>40900</v>
      </c>
      <c r="BD256" s="52"/>
      <c r="BE256" s="52"/>
      <c r="BF256" s="52"/>
      <c r="BG256" s="52"/>
      <c r="BH256" s="52"/>
      <c r="BI256" s="52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115">
        <v>9000</v>
      </c>
      <c r="BV256" s="115"/>
      <c r="BW256" s="115"/>
      <c r="BX256" s="115"/>
      <c r="BY256" s="115"/>
      <c r="BZ256" s="115"/>
      <c r="CA256" s="115"/>
      <c r="CB256" s="115"/>
      <c r="CC256" s="115"/>
      <c r="CD256" s="115"/>
      <c r="CE256" s="115"/>
      <c r="CF256" s="115"/>
      <c r="CG256" s="115"/>
      <c r="CH256" s="115">
        <v>9000</v>
      </c>
      <c r="CI256" s="115"/>
      <c r="CJ256" s="115"/>
      <c r="CK256" s="115"/>
      <c r="CL256" s="115"/>
      <c r="CM256" s="115"/>
      <c r="CN256" s="115"/>
      <c r="CO256" s="115"/>
      <c r="CP256" s="115"/>
      <c r="CQ256" s="115"/>
      <c r="CR256" s="115"/>
      <c r="CS256" s="115"/>
      <c r="CT256" s="115"/>
      <c r="CU256" s="115"/>
      <c r="CV256" s="115"/>
      <c r="CW256" s="115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>
        <f t="shared" si="11"/>
        <v>9000</v>
      </c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>
        <f t="shared" si="12"/>
        <v>31900</v>
      </c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72">
        <f t="shared" si="10"/>
        <v>0</v>
      </c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4"/>
    </row>
    <row r="257" spans="1:166" s="4" customFormat="1" ht="18.75" customHeight="1">
      <c r="A257" s="111" t="s">
        <v>82</v>
      </c>
      <c r="B257" s="112"/>
      <c r="C257" s="112"/>
      <c r="D257" s="112"/>
      <c r="E257" s="112"/>
      <c r="F257" s="112"/>
      <c r="G257" s="112"/>
      <c r="H257" s="112"/>
      <c r="I257" s="112"/>
      <c r="J257" s="112"/>
      <c r="K257" s="112"/>
      <c r="L257" s="112"/>
      <c r="M257" s="112"/>
      <c r="N257" s="112"/>
      <c r="O257" s="112"/>
      <c r="P257" s="112"/>
      <c r="Q257" s="112"/>
      <c r="R257" s="112"/>
      <c r="S257" s="112"/>
      <c r="T257" s="112"/>
      <c r="U257" s="112"/>
      <c r="V257" s="112"/>
      <c r="W257" s="112"/>
      <c r="X257" s="112"/>
      <c r="Y257" s="112"/>
      <c r="Z257" s="112"/>
      <c r="AA257" s="112"/>
      <c r="AB257" s="112"/>
      <c r="AC257" s="112"/>
      <c r="AD257" s="112"/>
      <c r="AE257" s="112"/>
      <c r="AF257" s="112"/>
      <c r="AG257" s="112"/>
      <c r="AH257" s="112"/>
      <c r="AI257" s="112"/>
      <c r="AJ257" s="113"/>
      <c r="AK257" s="57" t="s">
        <v>83</v>
      </c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2">
        <v>11000</v>
      </c>
      <c r="BD257" s="52"/>
      <c r="BE257" s="52"/>
      <c r="BF257" s="52"/>
      <c r="BG257" s="52"/>
      <c r="BH257" s="52"/>
      <c r="BI257" s="52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115">
        <v>0</v>
      </c>
      <c r="BV257" s="115"/>
      <c r="BW257" s="115"/>
      <c r="BX257" s="115"/>
      <c r="BY257" s="115"/>
      <c r="BZ257" s="115"/>
      <c r="CA257" s="115"/>
      <c r="CB257" s="115"/>
      <c r="CC257" s="115"/>
      <c r="CD257" s="115"/>
      <c r="CE257" s="115"/>
      <c r="CF257" s="115"/>
      <c r="CG257" s="115"/>
      <c r="CH257" s="115">
        <v>0</v>
      </c>
      <c r="CI257" s="115"/>
      <c r="CJ257" s="115"/>
      <c r="CK257" s="115"/>
      <c r="CL257" s="115"/>
      <c r="CM257" s="115"/>
      <c r="CN257" s="115"/>
      <c r="CO257" s="115"/>
      <c r="CP257" s="115"/>
      <c r="CQ257" s="115"/>
      <c r="CR257" s="115"/>
      <c r="CS257" s="115"/>
      <c r="CT257" s="115"/>
      <c r="CU257" s="115"/>
      <c r="CV257" s="115"/>
      <c r="CW257" s="115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>
        <f t="shared" si="11"/>
        <v>0</v>
      </c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>
        <f t="shared" si="12"/>
        <v>11000</v>
      </c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72">
        <f t="shared" si="10"/>
        <v>0</v>
      </c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4"/>
    </row>
    <row r="258" spans="1:166" s="4" customFormat="1" ht="18.75" customHeight="1">
      <c r="A258" s="111" t="s">
        <v>254</v>
      </c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  <c r="S258" s="112"/>
      <c r="T258" s="112"/>
      <c r="U258" s="112"/>
      <c r="V258" s="112"/>
      <c r="W258" s="112"/>
      <c r="X258" s="112"/>
      <c r="Y258" s="112"/>
      <c r="Z258" s="112"/>
      <c r="AA258" s="112"/>
      <c r="AB258" s="112"/>
      <c r="AC258" s="112"/>
      <c r="AD258" s="112"/>
      <c r="AE258" s="112"/>
      <c r="AF258" s="112"/>
      <c r="AG258" s="112"/>
      <c r="AH258" s="112"/>
      <c r="AI258" s="112"/>
      <c r="AJ258" s="113"/>
      <c r="AK258" s="57" t="s">
        <v>66</v>
      </c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2">
        <v>1000</v>
      </c>
      <c r="BD258" s="52"/>
      <c r="BE258" s="52"/>
      <c r="BF258" s="52"/>
      <c r="BG258" s="52"/>
      <c r="BH258" s="52"/>
      <c r="BI258" s="52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115">
        <v>0</v>
      </c>
      <c r="BV258" s="115"/>
      <c r="BW258" s="115"/>
      <c r="BX258" s="115"/>
      <c r="BY258" s="115"/>
      <c r="BZ258" s="115"/>
      <c r="CA258" s="115"/>
      <c r="CB258" s="115"/>
      <c r="CC258" s="115"/>
      <c r="CD258" s="115"/>
      <c r="CE258" s="115"/>
      <c r="CF258" s="115"/>
      <c r="CG258" s="115"/>
      <c r="CH258" s="115">
        <v>0</v>
      </c>
      <c r="CI258" s="115"/>
      <c r="CJ258" s="115"/>
      <c r="CK258" s="115"/>
      <c r="CL258" s="115"/>
      <c r="CM258" s="115"/>
      <c r="CN258" s="115"/>
      <c r="CO258" s="115"/>
      <c r="CP258" s="115"/>
      <c r="CQ258" s="115"/>
      <c r="CR258" s="115"/>
      <c r="CS258" s="115"/>
      <c r="CT258" s="115"/>
      <c r="CU258" s="115"/>
      <c r="CV258" s="115"/>
      <c r="CW258" s="115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>
        <f t="shared" si="11"/>
        <v>0</v>
      </c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>
        <f t="shared" si="12"/>
        <v>1000</v>
      </c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72">
        <f t="shared" si="10"/>
        <v>0</v>
      </c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4"/>
    </row>
    <row r="259" spans="1:166" s="4" customFormat="1" ht="18.75" customHeight="1">
      <c r="A259" s="111" t="s">
        <v>228</v>
      </c>
      <c r="B259" s="112"/>
      <c r="C259" s="112"/>
      <c r="D259" s="112"/>
      <c r="E259" s="112"/>
      <c r="F259" s="112"/>
      <c r="G259" s="112"/>
      <c r="H259" s="112"/>
      <c r="I259" s="112"/>
      <c r="J259" s="112"/>
      <c r="K259" s="112"/>
      <c r="L259" s="112"/>
      <c r="M259" s="112"/>
      <c r="N259" s="112"/>
      <c r="O259" s="112"/>
      <c r="P259" s="112"/>
      <c r="Q259" s="112"/>
      <c r="R259" s="112"/>
      <c r="S259" s="112"/>
      <c r="T259" s="112"/>
      <c r="U259" s="112"/>
      <c r="V259" s="112"/>
      <c r="W259" s="112"/>
      <c r="X259" s="112"/>
      <c r="Y259" s="112"/>
      <c r="Z259" s="112"/>
      <c r="AA259" s="112"/>
      <c r="AB259" s="112"/>
      <c r="AC259" s="112"/>
      <c r="AD259" s="112"/>
      <c r="AE259" s="112"/>
      <c r="AF259" s="112"/>
      <c r="AG259" s="112"/>
      <c r="AH259" s="112"/>
      <c r="AI259" s="112"/>
      <c r="AJ259" s="113"/>
      <c r="AK259" s="57" t="s">
        <v>62</v>
      </c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2">
        <v>6000</v>
      </c>
      <c r="BD259" s="52"/>
      <c r="BE259" s="52"/>
      <c r="BF259" s="52"/>
      <c r="BG259" s="52"/>
      <c r="BH259" s="52"/>
      <c r="BI259" s="52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115">
        <v>0</v>
      </c>
      <c r="BV259" s="115"/>
      <c r="BW259" s="115"/>
      <c r="BX259" s="115"/>
      <c r="BY259" s="115"/>
      <c r="BZ259" s="115"/>
      <c r="CA259" s="115"/>
      <c r="CB259" s="115"/>
      <c r="CC259" s="115"/>
      <c r="CD259" s="115"/>
      <c r="CE259" s="115"/>
      <c r="CF259" s="115"/>
      <c r="CG259" s="115"/>
      <c r="CH259" s="115">
        <v>0</v>
      </c>
      <c r="CI259" s="115"/>
      <c r="CJ259" s="115"/>
      <c r="CK259" s="115"/>
      <c r="CL259" s="115"/>
      <c r="CM259" s="115"/>
      <c r="CN259" s="115"/>
      <c r="CO259" s="115"/>
      <c r="CP259" s="115"/>
      <c r="CQ259" s="115"/>
      <c r="CR259" s="115"/>
      <c r="CS259" s="115"/>
      <c r="CT259" s="115"/>
      <c r="CU259" s="115"/>
      <c r="CV259" s="115"/>
      <c r="CW259" s="115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>
        <f t="shared" si="11"/>
        <v>0</v>
      </c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>
        <f t="shared" si="12"/>
        <v>6000</v>
      </c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72">
        <f t="shared" si="10"/>
        <v>0</v>
      </c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4"/>
    </row>
    <row r="260" spans="1:166" s="4" customFormat="1" ht="18.75" customHeight="1">
      <c r="A260" s="111" t="s">
        <v>127</v>
      </c>
      <c r="B260" s="112"/>
      <c r="C260" s="112"/>
      <c r="D260" s="112"/>
      <c r="E260" s="112"/>
      <c r="F260" s="112"/>
      <c r="G260" s="112"/>
      <c r="H260" s="112"/>
      <c r="I260" s="112"/>
      <c r="J260" s="112"/>
      <c r="K260" s="112"/>
      <c r="L260" s="112"/>
      <c r="M260" s="112"/>
      <c r="N260" s="112"/>
      <c r="O260" s="112"/>
      <c r="P260" s="112"/>
      <c r="Q260" s="112"/>
      <c r="R260" s="112"/>
      <c r="S260" s="112"/>
      <c r="T260" s="112"/>
      <c r="U260" s="112"/>
      <c r="V260" s="112"/>
      <c r="W260" s="112"/>
      <c r="X260" s="112"/>
      <c r="Y260" s="112"/>
      <c r="Z260" s="112"/>
      <c r="AA260" s="112"/>
      <c r="AB260" s="112"/>
      <c r="AC260" s="112"/>
      <c r="AD260" s="112"/>
      <c r="AE260" s="112"/>
      <c r="AF260" s="112"/>
      <c r="AG260" s="112"/>
      <c r="AH260" s="112"/>
      <c r="AI260" s="112"/>
      <c r="AJ260" s="113"/>
      <c r="AK260" s="57" t="s">
        <v>65</v>
      </c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2">
        <v>13400</v>
      </c>
      <c r="BD260" s="52"/>
      <c r="BE260" s="52"/>
      <c r="BF260" s="52"/>
      <c r="BG260" s="52"/>
      <c r="BH260" s="52"/>
      <c r="BI260" s="52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115">
        <v>0</v>
      </c>
      <c r="BV260" s="115"/>
      <c r="BW260" s="115"/>
      <c r="BX260" s="115"/>
      <c r="BY260" s="115"/>
      <c r="BZ260" s="115"/>
      <c r="CA260" s="115"/>
      <c r="CB260" s="115"/>
      <c r="CC260" s="115"/>
      <c r="CD260" s="115"/>
      <c r="CE260" s="115"/>
      <c r="CF260" s="115"/>
      <c r="CG260" s="115"/>
      <c r="CH260" s="115">
        <v>0</v>
      </c>
      <c r="CI260" s="115"/>
      <c r="CJ260" s="115"/>
      <c r="CK260" s="115"/>
      <c r="CL260" s="115"/>
      <c r="CM260" s="115"/>
      <c r="CN260" s="115"/>
      <c r="CO260" s="115"/>
      <c r="CP260" s="115"/>
      <c r="CQ260" s="115"/>
      <c r="CR260" s="115"/>
      <c r="CS260" s="115"/>
      <c r="CT260" s="115"/>
      <c r="CU260" s="115"/>
      <c r="CV260" s="115"/>
      <c r="CW260" s="115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>
        <f t="shared" si="11"/>
        <v>0</v>
      </c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>
        <f t="shared" si="12"/>
        <v>13400</v>
      </c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72">
        <f t="shared" si="10"/>
        <v>0</v>
      </c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4"/>
    </row>
    <row r="261" spans="1:166" s="4" customFormat="1" ht="18.75" customHeight="1">
      <c r="A261" s="111" t="s">
        <v>153</v>
      </c>
      <c r="B261" s="112"/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  <c r="P261" s="112"/>
      <c r="Q261" s="112"/>
      <c r="R261" s="112"/>
      <c r="S261" s="112"/>
      <c r="T261" s="112"/>
      <c r="U261" s="112"/>
      <c r="V261" s="112"/>
      <c r="W261" s="112"/>
      <c r="X261" s="112"/>
      <c r="Y261" s="112"/>
      <c r="Z261" s="112"/>
      <c r="AA261" s="112"/>
      <c r="AB261" s="112"/>
      <c r="AC261" s="112"/>
      <c r="AD261" s="112"/>
      <c r="AE261" s="112"/>
      <c r="AF261" s="112"/>
      <c r="AG261" s="112"/>
      <c r="AH261" s="112"/>
      <c r="AI261" s="112"/>
      <c r="AJ261" s="113"/>
      <c r="AK261" s="57" t="s">
        <v>63</v>
      </c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2">
        <v>6000</v>
      </c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115">
        <v>0</v>
      </c>
      <c r="BV261" s="115"/>
      <c r="BW261" s="115"/>
      <c r="BX261" s="115"/>
      <c r="BY261" s="115"/>
      <c r="BZ261" s="115"/>
      <c r="CA261" s="115"/>
      <c r="CB261" s="115"/>
      <c r="CC261" s="115"/>
      <c r="CD261" s="115"/>
      <c r="CE261" s="115"/>
      <c r="CF261" s="115"/>
      <c r="CG261" s="115"/>
      <c r="CH261" s="115">
        <v>0</v>
      </c>
      <c r="CI261" s="115"/>
      <c r="CJ261" s="115"/>
      <c r="CK261" s="115"/>
      <c r="CL261" s="115"/>
      <c r="CM261" s="115"/>
      <c r="CN261" s="115"/>
      <c r="CO261" s="115"/>
      <c r="CP261" s="115"/>
      <c r="CQ261" s="115"/>
      <c r="CR261" s="115"/>
      <c r="CS261" s="115"/>
      <c r="CT261" s="115"/>
      <c r="CU261" s="115"/>
      <c r="CV261" s="115"/>
      <c r="CW261" s="115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>
        <f t="shared" si="11"/>
        <v>0</v>
      </c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>
        <f t="shared" si="12"/>
        <v>6000</v>
      </c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72">
        <f t="shared" si="10"/>
        <v>0</v>
      </c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4"/>
    </row>
    <row r="262" spans="1:166" s="4" customFormat="1" ht="15" customHeight="1">
      <c r="A262" s="39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  <c r="AM262" s="40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0"/>
      <c r="BA262" s="40"/>
      <c r="BB262" s="40"/>
      <c r="BC262" s="40"/>
      <c r="BD262" s="40"/>
      <c r="BE262" s="40"/>
      <c r="BF262" s="40"/>
      <c r="BG262" s="40"/>
      <c r="BH262" s="40"/>
      <c r="BI262" s="40"/>
      <c r="BJ262" s="40"/>
      <c r="BK262" s="40"/>
      <c r="BL262" s="40"/>
      <c r="BM262" s="40"/>
      <c r="BN262" s="40"/>
      <c r="BO262" s="40"/>
      <c r="BP262" s="40"/>
      <c r="BQ262" s="40"/>
      <c r="BR262" s="40"/>
      <c r="BS262" s="40"/>
      <c r="BT262" s="40"/>
      <c r="BU262" s="40"/>
      <c r="BV262" s="40"/>
      <c r="BW262" s="40"/>
      <c r="BX262" s="40"/>
      <c r="BY262" s="40"/>
      <c r="BZ262" s="40"/>
      <c r="CA262" s="40"/>
      <c r="CB262" s="40"/>
      <c r="CC262" s="40"/>
      <c r="CD262" s="40"/>
      <c r="CE262" s="40"/>
      <c r="CF262" s="40"/>
      <c r="CG262" s="40"/>
      <c r="CH262" s="40"/>
      <c r="CI262" s="40"/>
      <c r="CJ262" s="40"/>
      <c r="CK262" s="40"/>
      <c r="CL262" s="40"/>
      <c r="CM262" s="40"/>
      <c r="CN262" s="40"/>
      <c r="CO262" s="40"/>
      <c r="CP262" s="40"/>
      <c r="CQ262" s="40"/>
      <c r="CR262" s="40"/>
      <c r="CS262" s="40"/>
      <c r="CT262" s="40"/>
      <c r="CU262" s="40"/>
      <c r="CV262" s="40"/>
      <c r="CW262" s="40"/>
      <c r="CX262" s="40"/>
      <c r="CY262" s="40"/>
      <c r="CZ262" s="40"/>
      <c r="DA262" s="40"/>
      <c r="DB262" s="40"/>
      <c r="DC262" s="40"/>
      <c r="DD262" s="40"/>
      <c r="DE262" s="40"/>
      <c r="DF262" s="40"/>
      <c r="DG262" s="40"/>
      <c r="DH262" s="40"/>
      <c r="DI262" s="40"/>
      <c r="DJ262" s="40"/>
      <c r="DK262" s="40"/>
      <c r="DL262" s="40"/>
      <c r="DM262" s="40"/>
      <c r="DN262" s="40"/>
      <c r="DO262" s="40"/>
      <c r="DP262" s="40"/>
      <c r="DQ262" s="40"/>
      <c r="DR262" s="40"/>
      <c r="DS262" s="40"/>
      <c r="DT262" s="40"/>
      <c r="DU262" s="40"/>
      <c r="DV262" s="40"/>
      <c r="DW262" s="40"/>
      <c r="DX262" s="40"/>
      <c r="DY262" s="40"/>
      <c r="DZ262" s="40"/>
      <c r="EA262" s="40"/>
      <c r="EB262" s="40"/>
      <c r="EC262" s="40"/>
      <c r="ED262" s="40"/>
      <c r="EE262" s="40"/>
      <c r="EF262" s="40"/>
      <c r="EG262" s="40"/>
      <c r="EH262" s="40"/>
      <c r="EI262" s="40"/>
      <c r="EJ262" s="40"/>
      <c r="EK262" s="40"/>
      <c r="EL262" s="40"/>
      <c r="EM262" s="40"/>
      <c r="EN262" s="40"/>
      <c r="EO262" s="40"/>
      <c r="EP262" s="40"/>
      <c r="EQ262" s="40"/>
      <c r="ER262" s="40"/>
      <c r="ES262" s="40"/>
      <c r="ET262" s="40"/>
      <c r="EU262" s="40"/>
      <c r="EV262" s="40"/>
      <c r="EW262" s="40"/>
      <c r="EX262" s="40"/>
      <c r="EY262" s="40"/>
      <c r="EZ262" s="40"/>
      <c r="FA262" s="40"/>
      <c r="FB262" s="40"/>
      <c r="FC262" s="40"/>
      <c r="FD262" s="40"/>
      <c r="FE262" s="40"/>
      <c r="FF262" s="40"/>
      <c r="FG262" s="41"/>
      <c r="FH262" s="13"/>
      <c r="FI262" s="13"/>
      <c r="FJ262" s="18" t="s">
        <v>39</v>
      </c>
    </row>
    <row r="263" spans="1:166" s="4" customFormat="1" ht="16.5" customHeight="1">
      <c r="A263" s="39" t="s">
        <v>86</v>
      </c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  <c r="AM263" s="40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0"/>
      <c r="BA263" s="40"/>
      <c r="BB263" s="40"/>
      <c r="BC263" s="40"/>
      <c r="BD263" s="40"/>
      <c r="BE263" s="40"/>
      <c r="BF263" s="40"/>
      <c r="BG263" s="40"/>
      <c r="BH263" s="40"/>
      <c r="BI263" s="40"/>
      <c r="BJ263" s="40"/>
      <c r="BK263" s="40"/>
      <c r="BL263" s="40"/>
      <c r="BM263" s="40"/>
      <c r="BN263" s="40"/>
      <c r="BO263" s="40"/>
      <c r="BP263" s="40"/>
      <c r="BQ263" s="40"/>
      <c r="BR263" s="40"/>
      <c r="BS263" s="40"/>
      <c r="BT263" s="40"/>
      <c r="BU263" s="40"/>
      <c r="BV263" s="40"/>
      <c r="BW263" s="40"/>
      <c r="BX263" s="40"/>
      <c r="BY263" s="40"/>
      <c r="BZ263" s="40"/>
      <c r="CA263" s="40"/>
      <c r="CB263" s="40"/>
      <c r="CC263" s="40"/>
      <c r="CD263" s="40"/>
      <c r="CE263" s="40"/>
      <c r="CF263" s="40"/>
      <c r="CG263" s="40"/>
      <c r="CH263" s="40"/>
      <c r="CI263" s="40"/>
      <c r="CJ263" s="40"/>
      <c r="CK263" s="40"/>
      <c r="CL263" s="40"/>
      <c r="CM263" s="40"/>
      <c r="CN263" s="40"/>
      <c r="CO263" s="40"/>
      <c r="CP263" s="40"/>
      <c r="CQ263" s="40"/>
      <c r="CR263" s="40"/>
      <c r="CS263" s="40"/>
      <c r="CT263" s="40"/>
      <c r="CU263" s="40"/>
      <c r="CV263" s="40"/>
      <c r="CW263" s="40"/>
      <c r="CX263" s="40"/>
      <c r="CY263" s="40"/>
      <c r="CZ263" s="40"/>
      <c r="DA263" s="40"/>
      <c r="DB263" s="40"/>
      <c r="DC263" s="40"/>
      <c r="DD263" s="40"/>
      <c r="DE263" s="40"/>
      <c r="DF263" s="40"/>
      <c r="DG263" s="40"/>
      <c r="DH263" s="40"/>
      <c r="DI263" s="40"/>
      <c r="DJ263" s="40"/>
      <c r="DK263" s="40"/>
      <c r="DL263" s="40"/>
      <c r="DM263" s="40"/>
      <c r="DN263" s="40"/>
      <c r="DO263" s="40"/>
      <c r="DP263" s="40"/>
      <c r="DQ263" s="40"/>
      <c r="DR263" s="40"/>
      <c r="DS263" s="40"/>
      <c r="DT263" s="40"/>
      <c r="DU263" s="40"/>
      <c r="DV263" s="40"/>
      <c r="DW263" s="40"/>
      <c r="DX263" s="40"/>
      <c r="DY263" s="40"/>
      <c r="DZ263" s="40"/>
      <c r="EA263" s="40"/>
      <c r="EB263" s="40"/>
      <c r="EC263" s="40"/>
      <c r="ED263" s="40"/>
      <c r="EE263" s="40"/>
      <c r="EF263" s="40"/>
      <c r="EG263" s="40"/>
      <c r="EH263" s="40"/>
      <c r="EI263" s="40"/>
      <c r="EJ263" s="40"/>
      <c r="EK263" s="40"/>
      <c r="EL263" s="40"/>
      <c r="EM263" s="40"/>
      <c r="EN263" s="40"/>
      <c r="EO263" s="40"/>
      <c r="EP263" s="40"/>
      <c r="EQ263" s="40"/>
      <c r="ER263" s="40"/>
      <c r="ES263" s="40"/>
      <c r="ET263" s="40"/>
      <c r="EU263" s="40"/>
      <c r="EV263" s="40"/>
      <c r="EW263" s="40"/>
      <c r="EX263" s="40"/>
      <c r="EY263" s="40"/>
      <c r="EZ263" s="40"/>
      <c r="FA263" s="40"/>
      <c r="FB263" s="40"/>
      <c r="FC263" s="40"/>
      <c r="FD263" s="40"/>
      <c r="FE263" s="40"/>
      <c r="FF263" s="40"/>
      <c r="FG263" s="40"/>
      <c r="FH263" s="40"/>
      <c r="FI263" s="40"/>
      <c r="FJ263" s="41"/>
    </row>
    <row r="264" spans="1:166" s="4" customFormat="1" ht="66" customHeight="1">
      <c r="A264" s="90" t="s">
        <v>8</v>
      </c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 t="s">
        <v>23</v>
      </c>
      <c r="AL264" s="90"/>
      <c r="AM264" s="90"/>
      <c r="AN264" s="90"/>
      <c r="AO264" s="90"/>
      <c r="AP264" s="90"/>
      <c r="AQ264" s="90" t="s">
        <v>35</v>
      </c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 t="s">
        <v>36</v>
      </c>
      <c r="BD264" s="90"/>
      <c r="BE264" s="90"/>
      <c r="BF264" s="90"/>
      <c r="BG264" s="90"/>
      <c r="BH264" s="90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  <c r="BU264" s="90" t="s">
        <v>37</v>
      </c>
      <c r="BV264" s="90"/>
      <c r="BW264" s="90"/>
      <c r="BX264" s="90"/>
      <c r="BY264" s="90"/>
      <c r="BZ264" s="90"/>
      <c r="CA264" s="90"/>
      <c r="CB264" s="90"/>
      <c r="CC264" s="90"/>
      <c r="CD264" s="90"/>
      <c r="CE264" s="90"/>
      <c r="CF264" s="90"/>
      <c r="CG264" s="90"/>
      <c r="CH264" s="90" t="s">
        <v>24</v>
      </c>
      <c r="CI264" s="90"/>
      <c r="CJ264" s="90"/>
      <c r="CK264" s="90"/>
      <c r="CL264" s="90"/>
      <c r="CM264" s="90"/>
      <c r="CN264" s="90"/>
      <c r="CO264" s="90"/>
      <c r="CP264" s="90"/>
      <c r="CQ264" s="90"/>
      <c r="CR264" s="90"/>
      <c r="CS264" s="90"/>
      <c r="CT264" s="90"/>
      <c r="CU264" s="90"/>
      <c r="CV264" s="90"/>
      <c r="CW264" s="90"/>
      <c r="CX264" s="90"/>
      <c r="CY264" s="90"/>
      <c r="CZ264" s="90"/>
      <c r="DA264" s="90"/>
      <c r="DB264" s="90"/>
      <c r="DC264" s="90"/>
      <c r="DD264" s="90"/>
      <c r="DE264" s="90"/>
      <c r="DF264" s="90"/>
      <c r="DG264" s="90"/>
      <c r="DH264" s="90"/>
      <c r="DI264" s="90"/>
      <c r="DJ264" s="90"/>
      <c r="DK264" s="90"/>
      <c r="DL264" s="90"/>
      <c r="DM264" s="90"/>
      <c r="DN264" s="90"/>
      <c r="DO264" s="90"/>
      <c r="DP264" s="90"/>
      <c r="DQ264" s="90"/>
      <c r="DR264" s="90"/>
      <c r="DS264" s="90"/>
      <c r="DT264" s="90"/>
      <c r="DU264" s="90"/>
      <c r="DV264" s="90"/>
      <c r="DW264" s="90"/>
      <c r="DX264" s="90"/>
      <c r="DY264" s="90"/>
      <c r="DZ264" s="90"/>
      <c r="EA264" s="90"/>
      <c r="EB264" s="90"/>
      <c r="EC264" s="90"/>
      <c r="ED264" s="90"/>
      <c r="EE264" s="90"/>
      <c r="EF264" s="90"/>
      <c r="EG264" s="90"/>
      <c r="EH264" s="90"/>
      <c r="EI264" s="90"/>
      <c r="EJ264" s="90"/>
      <c r="EK264" s="45" t="s">
        <v>29</v>
      </c>
      <c r="EL264" s="46"/>
      <c r="EM264" s="46"/>
      <c r="EN264" s="46"/>
      <c r="EO264" s="46"/>
      <c r="EP264" s="46"/>
      <c r="EQ264" s="46"/>
      <c r="ER264" s="46"/>
      <c r="ES264" s="46"/>
      <c r="ET264" s="46"/>
      <c r="EU264" s="46"/>
      <c r="EV264" s="46"/>
      <c r="EW264" s="46"/>
      <c r="EX264" s="46"/>
      <c r="EY264" s="46"/>
      <c r="EZ264" s="46"/>
      <c r="FA264" s="46"/>
      <c r="FB264" s="46"/>
      <c r="FC264" s="46"/>
      <c r="FD264" s="46"/>
      <c r="FE264" s="46"/>
      <c r="FF264" s="46"/>
      <c r="FG264" s="46"/>
      <c r="FH264" s="46"/>
      <c r="FI264" s="46"/>
      <c r="FJ264" s="47"/>
    </row>
    <row r="265" spans="1:166" s="4" customFormat="1" ht="75.75" customHeigh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90"/>
      <c r="CB265" s="90"/>
      <c r="CC265" s="90"/>
      <c r="CD265" s="90"/>
      <c r="CE265" s="90"/>
      <c r="CF265" s="90"/>
      <c r="CG265" s="90"/>
      <c r="CH265" s="90" t="s">
        <v>47</v>
      </c>
      <c r="CI265" s="90"/>
      <c r="CJ265" s="90"/>
      <c r="CK265" s="90"/>
      <c r="CL265" s="90"/>
      <c r="CM265" s="90"/>
      <c r="CN265" s="90"/>
      <c r="CO265" s="90"/>
      <c r="CP265" s="90"/>
      <c r="CQ265" s="90"/>
      <c r="CR265" s="90"/>
      <c r="CS265" s="90"/>
      <c r="CT265" s="90"/>
      <c r="CU265" s="90"/>
      <c r="CV265" s="90"/>
      <c r="CW265" s="90"/>
      <c r="CX265" s="90" t="s">
        <v>25</v>
      </c>
      <c r="CY265" s="90"/>
      <c r="CZ265" s="90"/>
      <c r="DA265" s="90"/>
      <c r="DB265" s="90"/>
      <c r="DC265" s="90"/>
      <c r="DD265" s="90"/>
      <c r="DE265" s="90"/>
      <c r="DF265" s="90"/>
      <c r="DG265" s="90"/>
      <c r="DH265" s="90"/>
      <c r="DI265" s="90"/>
      <c r="DJ265" s="90"/>
      <c r="DK265" s="90" t="s">
        <v>26</v>
      </c>
      <c r="DL265" s="90"/>
      <c r="DM265" s="90"/>
      <c r="DN265" s="90"/>
      <c r="DO265" s="90"/>
      <c r="DP265" s="90"/>
      <c r="DQ265" s="90"/>
      <c r="DR265" s="90"/>
      <c r="DS265" s="90"/>
      <c r="DT265" s="90"/>
      <c r="DU265" s="90"/>
      <c r="DV265" s="90"/>
      <c r="DW265" s="90"/>
      <c r="DX265" s="90" t="s">
        <v>27</v>
      </c>
      <c r="DY265" s="90"/>
      <c r="DZ265" s="90"/>
      <c r="EA265" s="90"/>
      <c r="EB265" s="90"/>
      <c r="EC265" s="90"/>
      <c r="ED265" s="90"/>
      <c r="EE265" s="90"/>
      <c r="EF265" s="90"/>
      <c r="EG265" s="90"/>
      <c r="EH265" s="90"/>
      <c r="EI265" s="90"/>
      <c r="EJ265" s="90"/>
      <c r="EK265" s="90" t="s">
        <v>38</v>
      </c>
      <c r="EL265" s="90"/>
      <c r="EM265" s="90"/>
      <c r="EN265" s="90"/>
      <c r="EO265" s="90"/>
      <c r="EP265" s="90"/>
      <c r="EQ265" s="90"/>
      <c r="ER265" s="90"/>
      <c r="ES265" s="90"/>
      <c r="ET265" s="90"/>
      <c r="EU265" s="90"/>
      <c r="EV265" s="90"/>
      <c r="EW265" s="90"/>
      <c r="EX265" s="45" t="s">
        <v>48</v>
      </c>
      <c r="EY265" s="46"/>
      <c r="EZ265" s="46"/>
      <c r="FA265" s="46"/>
      <c r="FB265" s="46"/>
      <c r="FC265" s="46"/>
      <c r="FD265" s="46"/>
      <c r="FE265" s="46"/>
      <c r="FF265" s="46"/>
      <c r="FG265" s="46"/>
      <c r="FH265" s="46"/>
      <c r="FI265" s="46"/>
      <c r="FJ265" s="47"/>
    </row>
    <row r="266" spans="1:166" s="4" customFormat="1" ht="15" customHeight="1">
      <c r="A266" s="87">
        <v>1</v>
      </c>
      <c r="B266" s="87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>
        <v>2</v>
      </c>
      <c r="AL266" s="87"/>
      <c r="AM266" s="87"/>
      <c r="AN266" s="87"/>
      <c r="AO266" s="87"/>
      <c r="AP266" s="87"/>
      <c r="AQ266" s="87">
        <v>3</v>
      </c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>
        <v>4</v>
      </c>
      <c r="BD266" s="87"/>
      <c r="BE266" s="87"/>
      <c r="BF266" s="87"/>
      <c r="BG266" s="87"/>
      <c r="BH266" s="87"/>
      <c r="BI266" s="87"/>
      <c r="BJ266" s="87"/>
      <c r="BK266" s="87"/>
      <c r="BL266" s="87"/>
      <c r="BM266" s="87"/>
      <c r="BN266" s="87"/>
      <c r="BO266" s="87"/>
      <c r="BP266" s="87"/>
      <c r="BQ266" s="87"/>
      <c r="BR266" s="87"/>
      <c r="BS266" s="87"/>
      <c r="BT266" s="87"/>
      <c r="BU266" s="87">
        <v>5</v>
      </c>
      <c r="BV266" s="87"/>
      <c r="BW266" s="87"/>
      <c r="BX266" s="87"/>
      <c r="BY266" s="87"/>
      <c r="BZ266" s="87"/>
      <c r="CA266" s="87"/>
      <c r="CB266" s="87"/>
      <c r="CC266" s="87"/>
      <c r="CD266" s="87"/>
      <c r="CE266" s="87"/>
      <c r="CF266" s="87"/>
      <c r="CG266" s="87"/>
      <c r="CH266" s="87">
        <v>6</v>
      </c>
      <c r="CI266" s="87"/>
      <c r="CJ266" s="87"/>
      <c r="CK266" s="87"/>
      <c r="CL266" s="87"/>
      <c r="CM266" s="87"/>
      <c r="CN266" s="87"/>
      <c r="CO266" s="87"/>
      <c r="CP266" s="87"/>
      <c r="CQ266" s="87"/>
      <c r="CR266" s="87"/>
      <c r="CS266" s="87"/>
      <c r="CT266" s="87"/>
      <c r="CU266" s="87"/>
      <c r="CV266" s="87"/>
      <c r="CW266" s="87"/>
      <c r="CX266" s="87">
        <v>7</v>
      </c>
      <c r="CY266" s="87"/>
      <c r="CZ266" s="87"/>
      <c r="DA266" s="87"/>
      <c r="DB266" s="87"/>
      <c r="DC266" s="87"/>
      <c r="DD266" s="87"/>
      <c r="DE266" s="87"/>
      <c r="DF266" s="87"/>
      <c r="DG266" s="87"/>
      <c r="DH266" s="87"/>
      <c r="DI266" s="87"/>
      <c r="DJ266" s="87"/>
      <c r="DK266" s="87">
        <v>8</v>
      </c>
      <c r="DL266" s="87"/>
      <c r="DM266" s="87"/>
      <c r="DN266" s="87"/>
      <c r="DO266" s="87"/>
      <c r="DP266" s="87"/>
      <c r="DQ266" s="87"/>
      <c r="DR266" s="87"/>
      <c r="DS266" s="87"/>
      <c r="DT266" s="87"/>
      <c r="DU266" s="87"/>
      <c r="DV266" s="87"/>
      <c r="DW266" s="87"/>
      <c r="DX266" s="87">
        <v>9</v>
      </c>
      <c r="DY266" s="87"/>
      <c r="DZ266" s="87"/>
      <c r="EA266" s="87"/>
      <c r="EB266" s="87"/>
      <c r="EC266" s="87"/>
      <c r="ED266" s="87"/>
      <c r="EE266" s="87"/>
      <c r="EF266" s="87"/>
      <c r="EG266" s="87"/>
      <c r="EH266" s="87"/>
      <c r="EI266" s="87"/>
      <c r="EJ266" s="87"/>
      <c r="EK266" s="87">
        <v>10</v>
      </c>
      <c r="EL266" s="87"/>
      <c r="EM266" s="87"/>
      <c r="EN266" s="87"/>
      <c r="EO266" s="87"/>
      <c r="EP266" s="87"/>
      <c r="EQ266" s="87"/>
      <c r="ER266" s="87"/>
      <c r="ES266" s="87"/>
      <c r="ET266" s="87"/>
      <c r="EU266" s="87"/>
      <c r="EV266" s="87"/>
      <c r="EW266" s="87"/>
      <c r="EX266" s="66">
        <v>11</v>
      </c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8"/>
    </row>
    <row r="267" spans="1:166" s="4" customFormat="1" ht="21.75" customHeight="1">
      <c r="A267" s="88" t="s">
        <v>32</v>
      </c>
      <c r="B267" s="88"/>
      <c r="C267" s="88"/>
      <c r="D267" s="88"/>
      <c r="E267" s="88"/>
      <c r="F267" s="88"/>
      <c r="G267" s="88"/>
      <c r="H267" s="88"/>
      <c r="I267" s="88"/>
      <c r="J267" s="88"/>
      <c r="K267" s="88"/>
      <c r="L267" s="88"/>
      <c r="M267" s="88"/>
      <c r="N267" s="88"/>
      <c r="O267" s="88"/>
      <c r="P267" s="88"/>
      <c r="Q267" s="88"/>
      <c r="R267" s="88"/>
      <c r="S267" s="88"/>
      <c r="T267" s="88"/>
      <c r="U267" s="88"/>
      <c r="V267" s="88"/>
      <c r="W267" s="88"/>
      <c r="X267" s="88"/>
      <c r="Y267" s="88"/>
      <c r="Z267" s="88"/>
      <c r="AA267" s="88"/>
      <c r="AB267" s="88"/>
      <c r="AC267" s="88"/>
      <c r="AD267" s="88"/>
      <c r="AE267" s="88"/>
      <c r="AF267" s="88"/>
      <c r="AG267" s="88"/>
      <c r="AH267" s="88"/>
      <c r="AI267" s="88"/>
      <c r="AJ267" s="88"/>
      <c r="AK267" s="89" t="s">
        <v>33</v>
      </c>
      <c r="AL267" s="89"/>
      <c r="AM267" s="89"/>
      <c r="AN267" s="89"/>
      <c r="AO267" s="89"/>
      <c r="AP267" s="89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79">
        <f>BC270</f>
        <v>9500</v>
      </c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>
        <f>BU270</f>
        <v>0</v>
      </c>
      <c r="BV267" s="79"/>
      <c r="BW267" s="79"/>
      <c r="BX267" s="79"/>
      <c r="BY267" s="79"/>
      <c r="BZ267" s="79"/>
      <c r="CA267" s="79"/>
      <c r="CB267" s="79"/>
      <c r="CC267" s="79"/>
      <c r="CD267" s="79"/>
      <c r="CE267" s="79"/>
      <c r="CF267" s="79"/>
      <c r="CG267" s="79"/>
      <c r="CH267" s="79">
        <f>CH270</f>
        <v>0</v>
      </c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9"/>
      <c r="DM267" s="79"/>
      <c r="DN267" s="79"/>
      <c r="DO267" s="79"/>
      <c r="DP267" s="79"/>
      <c r="DQ267" s="79"/>
      <c r="DR267" s="79"/>
      <c r="DS267" s="79"/>
      <c r="DT267" s="79"/>
      <c r="DU267" s="79"/>
      <c r="DV267" s="79"/>
      <c r="DW267" s="79"/>
      <c r="DX267" s="79">
        <f>CH267</f>
        <v>0</v>
      </c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>
        <f>EK270</f>
        <v>9500</v>
      </c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69">
        <f>EX270</f>
        <v>0</v>
      </c>
      <c r="EY267" s="70"/>
      <c r="EZ267" s="70"/>
      <c r="FA267" s="70"/>
      <c r="FB267" s="70"/>
      <c r="FC267" s="70"/>
      <c r="FD267" s="70"/>
      <c r="FE267" s="70"/>
      <c r="FF267" s="70"/>
      <c r="FG267" s="70"/>
      <c r="FH267" s="70"/>
      <c r="FI267" s="70"/>
      <c r="FJ267" s="71"/>
    </row>
    <row r="268" spans="1:166" s="4" customFormat="1" ht="18" customHeight="1">
      <c r="A268" s="86" t="s">
        <v>22</v>
      </c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5" t="s">
        <v>34</v>
      </c>
      <c r="AL268" s="85"/>
      <c r="AM268" s="85"/>
      <c r="AN268" s="85"/>
      <c r="AO268" s="85"/>
      <c r="AP268" s="85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2"/>
      <c r="BD268" s="52"/>
      <c r="BE268" s="52"/>
      <c r="BF268" s="52"/>
      <c r="BG268" s="52"/>
      <c r="BH268" s="52"/>
      <c r="BI268" s="52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72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4"/>
    </row>
    <row r="269" spans="1:166" s="4" customFormat="1" ht="54.75" customHeight="1">
      <c r="A269" s="84" t="s">
        <v>240</v>
      </c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5"/>
      <c r="AL269" s="85"/>
      <c r="AM269" s="85"/>
      <c r="AN269" s="85"/>
      <c r="AO269" s="85"/>
      <c r="AP269" s="85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72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4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  <c r="EY269" s="52"/>
      <c r="EZ269" s="52"/>
      <c r="FA269" s="52"/>
      <c r="FB269" s="52"/>
      <c r="FC269" s="52"/>
      <c r="FD269" s="52"/>
      <c r="FE269" s="52"/>
      <c r="FF269" s="52"/>
      <c r="FG269" s="52"/>
      <c r="FH269" s="15"/>
      <c r="FI269" s="15"/>
      <c r="FJ269" s="15"/>
    </row>
    <row r="270" spans="1:166" s="4" customFormat="1" ht="22.5" customHeight="1">
      <c r="A270" s="97" t="s">
        <v>241</v>
      </c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79">
        <f>BC271</f>
        <v>9500</v>
      </c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>
        <f>BU271</f>
        <v>0</v>
      </c>
      <c r="BV270" s="79"/>
      <c r="BW270" s="79"/>
      <c r="BX270" s="79"/>
      <c r="BY270" s="79"/>
      <c r="BZ270" s="79"/>
      <c r="CA270" s="79"/>
      <c r="CB270" s="79"/>
      <c r="CC270" s="79"/>
      <c r="CD270" s="79"/>
      <c r="CE270" s="79"/>
      <c r="CF270" s="79"/>
      <c r="CG270" s="79"/>
      <c r="CH270" s="79">
        <v>0</v>
      </c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9"/>
      <c r="DM270" s="79"/>
      <c r="DN270" s="79"/>
      <c r="DO270" s="79"/>
      <c r="DP270" s="79"/>
      <c r="DQ270" s="79"/>
      <c r="DR270" s="79"/>
      <c r="DS270" s="79"/>
      <c r="DT270" s="79"/>
      <c r="DU270" s="79"/>
      <c r="DV270" s="79"/>
      <c r="DW270" s="79"/>
      <c r="DX270" s="79">
        <v>0</v>
      </c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>
        <f>EK271</f>
        <v>9500</v>
      </c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69">
        <v>0</v>
      </c>
      <c r="EY270" s="70"/>
      <c r="EZ270" s="70"/>
      <c r="FA270" s="70"/>
      <c r="FB270" s="70"/>
      <c r="FC270" s="70"/>
      <c r="FD270" s="70"/>
      <c r="FE270" s="70"/>
      <c r="FF270" s="70"/>
      <c r="FG270" s="70"/>
      <c r="FH270" s="70"/>
      <c r="FI270" s="70"/>
      <c r="FJ270" s="71"/>
    </row>
    <row r="271" spans="1:166" s="4" customFormat="1" ht="19.5" customHeight="1">
      <c r="A271" s="55" t="s">
        <v>127</v>
      </c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7" t="s">
        <v>65</v>
      </c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2">
        <v>9500</v>
      </c>
      <c r="BD271" s="52"/>
      <c r="BE271" s="52"/>
      <c r="BF271" s="52"/>
      <c r="BG271" s="52"/>
      <c r="BH271" s="52"/>
      <c r="BI271" s="52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>
        <v>0</v>
      </c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>
        <v>0</v>
      </c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>
        <f>CH271</f>
        <v>0</v>
      </c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>
        <f>BC271-BU271</f>
        <v>9500</v>
      </c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72">
        <v>0</v>
      </c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4"/>
    </row>
    <row r="272" spans="1:166" s="4" customFormat="1" ht="18.75">
      <c r="A272" s="78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  <c r="BZ272" s="54"/>
      <c r="CA272" s="54"/>
      <c r="CB272" s="54"/>
      <c r="CC272" s="54"/>
      <c r="CD272" s="54"/>
      <c r="CE272" s="54"/>
      <c r="CF272" s="54"/>
      <c r="CG272" s="54"/>
      <c r="CH272" s="54"/>
      <c r="CI272" s="54"/>
      <c r="CJ272" s="54"/>
      <c r="CK272" s="54"/>
      <c r="CL272" s="54"/>
      <c r="CM272" s="54"/>
      <c r="CN272" s="54"/>
      <c r="CO272" s="54"/>
      <c r="CP272" s="54"/>
      <c r="CQ272" s="54"/>
      <c r="CR272" s="54"/>
      <c r="CS272" s="54"/>
      <c r="CT272" s="54"/>
      <c r="CU272" s="54"/>
      <c r="CV272" s="54"/>
      <c r="CW272" s="54"/>
      <c r="CX272" s="54"/>
      <c r="CY272" s="54"/>
      <c r="CZ272" s="54"/>
      <c r="DA272" s="54"/>
      <c r="DB272" s="54"/>
      <c r="DC272" s="54"/>
      <c r="DD272" s="54"/>
      <c r="DE272" s="54"/>
      <c r="DF272" s="54"/>
      <c r="DG272" s="54"/>
      <c r="DH272" s="54"/>
      <c r="DI272" s="54"/>
      <c r="DJ272" s="54"/>
      <c r="DK272" s="54"/>
      <c r="DL272" s="54"/>
      <c r="DM272" s="54"/>
      <c r="DN272" s="54"/>
      <c r="DO272" s="54"/>
      <c r="DP272" s="54"/>
      <c r="DQ272" s="54"/>
      <c r="DR272" s="54"/>
      <c r="DS272" s="54"/>
      <c r="DT272" s="54"/>
      <c r="DU272" s="54"/>
      <c r="DV272" s="54"/>
      <c r="DW272" s="54"/>
      <c r="DX272" s="54"/>
      <c r="DY272" s="54"/>
      <c r="DZ272" s="54"/>
      <c r="EA272" s="54"/>
      <c r="EB272" s="54"/>
      <c r="EC272" s="54"/>
      <c r="ED272" s="54"/>
      <c r="EE272" s="54"/>
      <c r="EF272" s="54"/>
      <c r="EG272" s="54"/>
      <c r="EH272" s="54"/>
      <c r="EI272" s="54"/>
      <c r="EJ272" s="54"/>
      <c r="EK272" s="54"/>
      <c r="EL272" s="54"/>
      <c r="EM272" s="54"/>
      <c r="EN272" s="54"/>
      <c r="EO272" s="54"/>
      <c r="EP272" s="54"/>
      <c r="EQ272" s="54"/>
      <c r="ER272" s="54"/>
      <c r="ES272" s="54"/>
      <c r="ET272" s="54"/>
      <c r="EU272" s="54"/>
      <c r="EV272" s="54"/>
      <c r="EW272" s="54"/>
      <c r="EX272" s="54"/>
      <c r="EY272" s="54"/>
      <c r="EZ272" s="54"/>
      <c r="FA272" s="54"/>
      <c r="FB272" s="54"/>
      <c r="FC272" s="54"/>
      <c r="FD272" s="54"/>
      <c r="FE272" s="54"/>
      <c r="FF272" s="54"/>
      <c r="FG272" s="54"/>
      <c r="FH272" s="15"/>
      <c r="FI272" s="15"/>
      <c r="FJ272" s="15"/>
    </row>
    <row r="273" spans="1:166" s="12" customFormat="1" ht="31.5" customHeight="1">
      <c r="A273" s="97" t="s">
        <v>195</v>
      </c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79">
        <f>BC111+BC140+BC153+BC166+BC184+BC199+BC223+BC240+BC267+BC94+BC146+BC210</f>
        <v>4977400</v>
      </c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9">
        <f>+BU267+BU240+BU223+BU199+BU184+BU166+BU153+BU140+BU111+BU94+BU210</f>
        <v>1086829.68</v>
      </c>
      <c r="BV273" s="78"/>
      <c r="BW273" s="78"/>
      <c r="BX273" s="78"/>
      <c r="BY273" s="78"/>
      <c r="BZ273" s="78"/>
      <c r="CA273" s="78"/>
      <c r="CB273" s="78"/>
      <c r="CC273" s="78"/>
      <c r="CD273" s="78"/>
      <c r="CE273" s="78"/>
      <c r="CF273" s="78"/>
      <c r="CG273" s="78"/>
      <c r="CH273" s="79">
        <f>CH267+CH240+CH223+CH199+CH184+CH166+CH153+CH140+CH111+CH94+CH210</f>
        <v>1083538.28</v>
      </c>
      <c r="CI273" s="78"/>
      <c r="CJ273" s="78"/>
      <c r="CK273" s="78"/>
      <c r="CL273" s="78"/>
      <c r="CM273" s="78"/>
      <c r="CN273" s="78"/>
      <c r="CO273" s="78"/>
      <c r="CP273" s="78"/>
      <c r="CQ273" s="78"/>
      <c r="CR273" s="78"/>
      <c r="CS273" s="78"/>
      <c r="CT273" s="78"/>
      <c r="CU273" s="78"/>
      <c r="CV273" s="78"/>
      <c r="CW273" s="78"/>
      <c r="CX273" s="78"/>
      <c r="CY273" s="78"/>
      <c r="CZ273" s="78"/>
      <c r="DA273" s="78"/>
      <c r="DB273" s="78"/>
      <c r="DC273" s="78"/>
      <c r="DD273" s="78"/>
      <c r="DE273" s="78"/>
      <c r="DF273" s="78"/>
      <c r="DG273" s="78"/>
      <c r="DH273" s="78"/>
      <c r="DI273" s="78"/>
      <c r="DJ273" s="78"/>
      <c r="DK273" s="78"/>
      <c r="DL273" s="78"/>
      <c r="DM273" s="78"/>
      <c r="DN273" s="78"/>
      <c r="DO273" s="78"/>
      <c r="DP273" s="78"/>
      <c r="DQ273" s="78"/>
      <c r="DR273" s="78"/>
      <c r="DS273" s="78"/>
      <c r="DT273" s="78"/>
      <c r="DU273" s="78"/>
      <c r="DV273" s="78"/>
      <c r="DW273" s="78"/>
      <c r="DX273" s="79">
        <f>CH273</f>
        <v>1083538.28</v>
      </c>
      <c r="DY273" s="78"/>
      <c r="DZ273" s="78"/>
      <c r="EA273" s="78"/>
      <c r="EB273" s="78"/>
      <c r="EC273" s="78"/>
      <c r="ED273" s="78"/>
      <c r="EE273" s="78"/>
      <c r="EF273" s="78"/>
      <c r="EG273" s="78"/>
      <c r="EH273" s="78"/>
      <c r="EI273" s="78"/>
      <c r="EJ273" s="78"/>
      <c r="EK273" s="79">
        <f>BC273-BU273</f>
        <v>3890570.3200000003</v>
      </c>
      <c r="EL273" s="78"/>
      <c r="EM273" s="78"/>
      <c r="EN273" s="78"/>
      <c r="EO273" s="78"/>
      <c r="EP273" s="78"/>
      <c r="EQ273" s="78"/>
      <c r="ER273" s="78"/>
      <c r="ES273" s="78"/>
      <c r="ET273" s="78"/>
      <c r="EU273" s="78"/>
      <c r="EV273" s="78"/>
      <c r="EW273" s="78"/>
      <c r="EX273" s="69">
        <f>BU273-CH273</f>
        <v>3291.399999999907</v>
      </c>
      <c r="EY273" s="70"/>
      <c r="EZ273" s="70"/>
      <c r="FA273" s="70"/>
      <c r="FB273" s="70"/>
      <c r="FC273" s="70"/>
      <c r="FD273" s="70"/>
      <c r="FE273" s="70"/>
      <c r="FF273" s="70"/>
      <c r="FG273" s="70"/>
      <c r="FH273" s="70"/>
      <c r="FI273" s="70"/>
      <c r="FJ273" s="71"/>
    </row>
    <row r="274" spans="1:166" s="4" customFormat="1" ht="19.5" customHeight="1">
      <c r="A274" s="66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8"/>
      <c r="BD274" s="8" t="s">
        <v>40</v>
      </c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8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66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8"/>
      <c r="FH274" s="13"/>
      <c r="FI274" s="13"/>
      <c r="FJ274" s="18" t="s">
        <v>49</v>
      </c>
    </row>
    <row r="275" spans="1:166" s="4" customFormat="1" ht="18.75">
      <c r="A275" s="39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0"/>
      <c r="BL275" s="40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0"/>
      <c r="CT275" s="40"/>
      <c r="CU275" s="40"/>
      <c r="CV275" s="40"/>
      <c r="CW275" s="40"/>
      <c r="CX275" s="40"/>
      <c r="CY275" s="40"/>
      <c r="CZ275" s="40"/>
      <c r="DA275" s="40"/>
      <c r="DB275" s="40"/>
      <c r="DC275" s="40"/>
      <c r="DD275" s="40"/>
      <c r="DE275" s="40"/>
      <c r="DF275" s="40"/>
      <c r="DG275" s="40"/>
      <c r="DH275" s="40"/>
      <c r="DI275" s="40"/>
      <c r="DJ275" s="40"/>
      <c r="DK275" s="40"/>
      <c r="DL275" s="40"/>
      <c r="DM275" s="40"/>
      <c r="DN275" s="40"/>
      <c r="DO275" s="40"/>
      <c r="DP275" s="40"/>
      <c r="DQ275" s="40"/>
      <c r="DR275" s="40"/>
      <c r="DS275" s="40"/>
      <c r="DT275" s="40"/>
      <c r="DU275" s="40"/>
      <c r="DV275" s="40"/>
      <c r="DW275" s="40"/>
      <c r="DX275" s="40"/>
      <c r="DY275" s="40"/>
      <c r="DZ275" s="40"/>
      <c r="EA275" s="40"/>
      <c r="EB275" s="40"/>
      <c r="EC275" s="40"/>
      <c r="ED275" s="40"/>
      <c r="EE275" s="40"/>
      <c r="EF275" s="40"/>
      <c r="EG275" s="40"/>
      <c r="EH275" s="40"/>
      <c r="EI275" s="40"/>
      <c r="EJ275" s="40"/>
      <c r="EK275" s="40"/>
      <c r="EL275" s="40"/>
      <c r="EM275" s="40"/>
      <c r="EN275" s="40"/>
      <c r="EO275" s="40"/>
      <c r="EP275" s="40"/>
      <c r="EQ275" s="40"/>
      <c r="ER275" s="40"/>
      <c r="ES275" s="40"/>
      <c r="ET275" s="40"/>
      <c r="EU275" s="40"/>
      <c r="EV275" s="40"/>
      <c r="EW275" s="40"/>
      <c r="EX275" s="40"/>
      <c r="EY275" s="40"/>
      <c r="EZ275" s="40"/>
      <c r="FA275" s="40"/>
      <c r="FB275" s="40"/>
      <c r="FC275" s="40"/>
      <c r="FD275" s="40"/>
      <c r="FE275" s="40"/>
      <c r="FF275" s="40"/>
      <c r="FG275" s="40"/>
      <c r="FH275" s="40"/>
      <c r="FI275" s="40"/>
      <c r="FJ275" s="41"/>
    </row>
    <row r="276" spans="1:166" s="4" customFormat="1" ht="18.75" customHeight="1">
      <c r="A276" s="90" t="s">
        <v>8</v>
      </c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 t="s">
        <v>23</v>
      </c>
      <c r="AQ276" s="90"/>
      <c r="AR276" s="90"/>
      <c r="AS276" s="90"/>
      <c r="AT276" s="90"/>
      <c r="AU276" s="90"/>
      <c r="AV276" s="90" t="s">
        <v>41</v>
      </c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 t="s">
        <v>50</v>
      </c>
      <c r="BM276" s="90"/>
      <c r="BN276" s="90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0"/>
      <c r="BZ276" s="90"/>
      <c r="CA276" s="90"/>
      <c r="CB276" s="90"/>
      <c r="CC276" s="90"/>
      <c r="CD276" s="90"/>
      <c r="CE276" s="90"/>
      <c r="CF276" s="90" t="s">
        <v>24</v>
      </c>
      <c r="CG276" s="90"/>
      <c r="CH276" s="90"/>
      <c r="CI276" s="90"/>
      <c r="CJ276" s="90"/>
      <c r="CK276" s="90"/>
      <c r="CL276" s="90"/>
      <c r="CM276" s="90"/>
      <c r="CN276" s="90"/>
      <c r="CO276" s="90"/>
      <c r="CP276" s="90"/>
      <c r="CQ276" s="90"/>
      <c r="CR276" s="90"/>
      <c r="CS276" s="90"/>
      <c r="CT276" s="90"/>
      <c r="CU276" s="90"/>
      <c r="CV276" s="90"/>
      <c r="CW276" s="90"/>
      <c r="CX276" s="90"/>
      <c r="CY276" s="90"/>
      <c r="CZ276" s="90"/>
      <c r="DA276" s="90"/>
      <c r="DB276" s="90"/>
      <c r="DC276" s="90"/>
      <c r="DD276" s="90"/>
      <c r="DE276" s="90"/>
      <c r="DF276" s="90"/>
      <c r="DG276" s="90"/>
      <c r="DH276" s="90"/>
      <c r="DI276" s="90"/>
      <c r="DJ276" s="90"/>
      <c r="DK276" s="90"/>
      <c r="DL276" s="90"/>
      <c r="DM276" s="90"/>
      <c r="DN276" s="90"/>
      <c r="DO276" s="90"/>
      <c r="DP276" s="90"/>
      <c r="DQ276" s="90"/>
      <c r="DR276" s="90"/>
      <c r="DS276" s="90"/>
      <c r="DT276" s="90"/>
      <c r="DU276" s="90"/>
      <c r="DV276" s="90"/>
      <c r="DW276" s="90"/>
      <c r="DX276" s="90"/>
      <c r="DY276" s="90"/>
      <c r="DZ276" s="90"/>
      <c r="EA276" s="90"/>
      <c r="EB276" s="90"/>
      <c r="EC276" s="90"/>
      <c r="ED276" s="90"/>
      <c r="EE276" s="90"/>
      <c r="EF276" s="90"/>
      <c r="EG276" s="90"/>
      <c r="EH276" s="90"/>
      <c r="EI276" s="90"/>
      <c r="EJ276" s="90"/>
      <c r="EK276" s="90"/>
      <c r="EL276" s="90"/>
      <c r="EM276" s="90"/>
      <c r="EN276" s="90"/>
      <c r="EO276" s="90"/>
      <c r="EP276" s="90"/>
      <c r="EQ276" s="90"/>
      <c r="ER276" s="90"/>
      <c r="ES276" s="90"/>
      <c r="ET276" s="42" t="s">
        <v>29</v>
      </c>
      <c r="EU276" s="43"/>
      <c r="EV276" s="43"/>
      <c r="EW276" s="43"/>
      <c r="EX276" s="43"/>
      <c r="EY276" s="43"/>
      <c r="EZ276" s="43"/>
      <c r="FA276" s="43"/>
      <c r="FB276" s="43"/>
      <c r="FC276" s="43"/>
      <c r="FD276" s="43"/>
      <c r="FE276" s="43"/>
      <c r="FF276" s="43"/>
      <c r="FG276" s="43"/>
      <c r="FH276" s="43"/>
      <c r="FI276" s="43"/>
      <c r="FJ276" s="44"/>
    </row>
    <row r="277" spans="1:166" s="4" customFormat="1" ht="24" customHeigh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0"/>
      <c r="BZ277" s="90"/>
      <c r="CA277" s="90"/>
      <c r="CB277" s="90"/>
      <c r="CC277" s="90"/>
      <c r="CD277" s="90"/>
      <c r="CE277" s="90"/>
      <c r="CF277" s="90" t="s">
        <v>42</v>
      </c>
      <c r="CG277" s="90"/>
      <c r="CH277" s="90"/>
      <c r="CI277" s="90"/>
      <c r="CJ277" s="90"/>
      <c r="CK277" s="90"/>
      <c r="CL277" s="90"/>
      <c r="CM277" s="90"/>
      <c r="CN277" s="90"/>
      <c r="CO277" s="90"/>
      <c r="CP277" s="90"/>
      <c r="CQ277" s="90"/>
      <c r="CR277" s="90"/>
      <c r="CS277" s="90"/>
      <c r="CT277" s="90"/>
      <c r="CU277" s="90"/>
      <c r="CV277" s="90"/>
      <c r="CW277" s="90" t="s">
        <v>25</v>
      </c>
      <c r="CX277" s="90"/>
      <c r="CY277" s="90"/>
      <c r="CZ277" s="90"/>
      <c r="DA277" s="90"/>
      <c r="DB277" s="90"/>
      <c r="DC277" s="90"/>
      <c r="DD277" s="90"/>
      <c r="DE277" s="90"/>
      <c r="DF277" s="90"/>
      <c r="DG277" s="90"/>
      <c r="DH277" s="90"/>
      <c r="DI277" s="90"/>
      <c r="DJ277" s="90"/>
      <c r="DK277" s="90"/>
      <c r="DL277" s="90"/>
      <c r="DM277" s="90"/>
      <c r="DN277" s="90" t="s">
        <v>26</v>
      </c>
      <c r="DO277" s="90"/>
      <c r="DP277" s="90"/>
      <c r="DQ277" s="90"/>
      <c r="DR277" s="90"/>
      <c r="DS277" s="90"/>
      <c r="DT277" s="90"/>
      <c r="DU277" s="90"/>
      <c r="DV277" s="90"/>
      <c r="DW277" s="90"/>
      <c r="DX277" s="90"/>
      <c r="DY277" s="90"/>
      <c r="DZ277" s="90"/>
      <c r="EA277" s="90"/>
      <c r="EB277" s="90"/>
      <c r="EC277" s="90"/>
      <c r="ED277" s="90"/>
      <c r="EE277" s="90" t="s">
        <v>27</v>
      </c>
      <c r="EF277" s="90"/>
      <c r="EG277" s="90"/>
      <c r="EH277" s="90"/>
      <c r="EI277" s="90"/>
      <c r="EJ277" s="90"/>
      <c r="EK277" s="90"/>
      <c r="EL277" s="90"/>
      <c r="EM277" s="90"/>
      <c r="EN277" s="90"/>
      <c r="EO277" s="90"/>
      <c r="EP277" s="90"/>
      <c r="EQ277" s="90"/>
      <c r="ER277" s="90"/>
      <c r="ES277" s="90"/>
      <c r="ET277" s="60"/>
      <c r="EU277" s="61"/>
      <c r="EV277" s="61"/>
      <c r="EW277" s="61"/>
      <c r="EX277" s="61"/>
      <c r="EY277" s="61"/>
      <c r="EZ277" s="61"/>
      <c r="FA277" s="61"/>
      <c r="FB277" s="61"/>
      <c r="FC277" s="61"/>
      <c r="FD277" s="61"/>
      <c r="FE277" s="61"/>
      <c r="FF277" s="61"/>
      <c r="FG277" s="61"/>
      <c r="FH277" s="61"/>
      <c r="FI277" s="61"/>
      <c r="FJ277" s="62"/>
    </row>
    <row r="278" spans="1:166" s="4" customFormat="1" ht="18.75">
      <c r="A278" s="87">
        <v>1</v>
      </c>
      <c r="B278" s="87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>
        <v>2</v>
      </c>
      <c r="AQ278" s="87"/>
      <c r="AR278" s="87"/>
      <c r="AS278" s="87"/>
      <c r="AT278" s="87"/>
      <c r="AU278" s="87"/>
      <c r="AV278" s="87">
        <v>3</v>
      </c>
      <c r="AW278" s="87"/>
      <c r="AX278" s="87"/>
      <c r="AY278" s="87"/>
      <c r="AZ278" s="87"/>
      <c r="BA278" s="87"/>
      <c r="BB278" s="87"/>
      <c r="BC278" s="87"/>
      <c r="BD278" s="87"/>
      <c r="BE278" s="87"/>
      <c r="BF278" s="87"/>
      <c r="BG278" s="87"/>
      <c r="BH278" s="87"/>
      <c r="BI278" s="87"/>
      <c r="BJ278" s="87"/>
      <c r="BK278" s="87"/>
      <c r="BL278" s="87">
        <v>4</v>
      </c>
      <c r="BM278" s="87"/>
      <c r="BN278" s="87"/>
      <c r="BO278" s="87"/>
      <c r="BP278" s="87"/>
      <c r="BQ278" s="87"/>
      <c r="BR278" s="87"/>
      <c r="BS278" s="87"/>
      <c r="BT278" s="87"/>
      <c r="BU278" s="87"/>
      <c r="BV278" s="87"/>
      <c r="BW278" s="87"/>
      <c r="BX278" s="87"/>
      <c r="BY278" s="87"/>
      <c r="BZ278" s="87"/>
      <c r="CA278" s="87"/>
      <c r="CB278" s="87"/>
      <c r="CC278" s="87"/>
      <c r="CD278" s="87"/>
      <c r="CE278" s="87"/>
      <c r="CF278" s="87">
        <v>5</v>
      </c>
      <c r="CG278" s="87"/>
      <c r="CH278" s="87"/>
      <c r="CI278" s="87"/>
      <c r="CJ278" s="87"/>
      <c r="CK278" s="87"/>
      <c r="CL278" s="87"/>
      <c r="CM278" s="87"/>
      <c r="CN278" s="87"/>
      <c r="CO278" s="87"/>
      <c r="CP278" s="87"/>
      <c r="CQ278" s="87"/>
      <c r="CR278" s="87"/>
      <c r="CS278" s="87"/>
      <c r="CT278" s="87"/>
      <c r="CU278" s="87"/>
      <c r="CV278" s="87"/>
      <c r="CW278" s="87">
        <v>6</v>
      </c>
      <c r="CX278" s="87"/>
      <c r="CY278" s="87"/>
      <c r="CZ278" s="87"/>
      <c r="DA278" s="87"/>
      <c r="DB278" s="87"/>
      <c r="DC278" s="87"/>
      <c r="DD278" s="87"/>
      <c r="DE278" s="87"/>
      <c r="DF278" s="87"/>
      <c r="DG278" s="87"/>
      <c r="DH278" s="87"/>
      <c r="DI278" s="87"/>
      <c r="DJ278" s="87"/>
      <c r="DK278" s="87"/>
      <c r="DL278" s="87"/>
      <c r="DM278" s="87"/>
      <c r="DN278" s="87">
        <v>7</v>
      </c>
      <c r="DO278" s="87"/>
      <c r="DP278" s="87"/>
      <c r="DQ278" s="87"/>
      <c r="DR278" s="87"/>
      <c r="DS278" s="87"/>
      <c r="DT278" s="87"/>
      <c r="DU278" s="87"/>
      <c r="DV278" s="87"/>
      <c r="DW278" s="87"/>
      <c r="DX278" s="87"/>
      <c r="DY278" s="87"/>
      <c r="DZ278" s="87"/>
      <c r="EA278" s="87"/>
      <c r="EB278" s="87"/>
      <c r="EC278" s="87"/>
      <c r="ED278" s="87"/>
      <c r="EE278" s="87">
        <v>8</v>
      </c>
      <c r="EF278" s="87"/>
      <c r="EG278" s="87"/>
      <c r="EH278" s="87"/>
      <c r="EI278" s="87"/>
      <c r="EJ278" s="87"/>
      <c r="EK278" s="87"/>
      <c r="EL278" s="87"/>
      <c r="EM278" s="87"/>
      <c r="EN278" s="87"/>
      <c r="EO278" s="87"/>
      <c r="EP278" s="87"/>
      <c r="EQ278" s="87"/>
      <c r="ER278" s="87"/>
      <c r="ES278" s="87"/>
      <c r="ET278" s="66">
        <v>9</v>
      </c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8"/>
    </row>
    <row r="279" spans="1:166" s="4" customFormat="1" ht="18.75">
      <c r="A279" s="174" t="s">
        <v>46</v>
      </c>
      <c r="B279" s="174"/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174"/>
      <c r="AL279" s="174"/>
      <c r="AM279" s="174"/>
      <c r="AN279" s="174"/>
      <c r="AO279" s="174"/>
      <c r="AP279" s="85" t="s">
        <v>73</v>
      </c>
      <c r="AQ279" s="85"/>
      <c r="AR279" s="85"/>
      <c r="AS279" s="85"/>
      <c r="AT279" s="85"/>
      <c r="AU279" s="85"/>
      <c r="AV279" s="52"/>
      <c r="AW279" s="52"/>
      <c r="AX279" s="52"/>
      <c r="AY279" s="52"/>
      <c r="AZ279" s="52"/>
      <c r="BA279" s="52"/>
      <c r="BB279" s="52"/>
      <c r="BC279" s="52"/>
      <c r="BD279" s="52"/>
      <c r="BE279" s="52"/>
      <c r="BF279" s="52"/>
      <c r="BG279" s="52"/>
      <c r="BH279" s="52"/>
      <c r="BI279" s="52"/>
      <c r="BJ279" s="52"/>
      <c r="BK279" s="52"/>
      <c r="BL279" s="52">
        <f>BL287+BL283</f>
        <v>0</v>
      </c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>
        <f>CF287+CF283</f>
        <v>-232465.59999999986</v>
      </c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>
        <f>CF279</f>
        <v>-232465.59999999986</v>
      </c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72">
        <f>ET287+ET281</f>
        <v>232465.59999999963</v>
      </c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4"/>
    </row>
    <row r="280" spans="1:166" s="4" customFormat="1" ht="18.75">
      <c r="A280" s="86" t="s">
        <v>22</v>
      </c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5" t="s">
        <v>72</v>
      </c>
      <c r="AQ280" s="85"/>
      <c r="AR280" s="85"/>
      <c r="AS280" s="85"/>
      <c r="AT280" s="85"/>
      <c r="AU280" s="85"/>
      <c r="AV280" s="52"/>
      <c r="AW280" s="52"/>
      <c r="AX280" s="52"/>
      <c r="AY280" s="52"/>
      <c r="AZ280" s="52"/>
      <c r="BA280" s="52"/>
      <c r="BB280" s="52"/>
      <c r="BC280" s="52"/>
      <c r="BD280" s="52"/>
      <c r="BE280" s="52"/>
      <c r="BF280" s="52"/>
      <c r="BG280" s="52"/>
      <c r="BH280" s="52"/>
      <c r="BI280" s="52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72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4"/>
    </row>
    <row r="281" spans="1:166" s="4" customFormat="1" ht="18.75">
      <c r="A281" s="135"/>
      <c r="B281" s="135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57"/>
      <c r="AQ281" s="57"/>
      <c r="AR281" s="57"/>
      <c r="AS281" s="57"/>
      <c r="AT281" s="57"/>
      <c r="AU281" s="57"/>
      <c r="AV281" s="52"/>
      <c r="AW281" s="52"/>
      <c r="AX281" s="52"/>
      <c r="AY281" s="52"/>
      <c r="AZ281" s="52"/>
      <c r="BA281" s="52"/>
      <c r="BB281" s="52"/>
      <c r="BC281" s="52"/>
      <c r="BD281" s="52"/>
      <c r="BE281" s="52"/>
      <c r="BF281" s="52"/>
      <c r="BG281" s="52"/>
      <c r="BH281" s="52"/>
      <c r="BI281" s="52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72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4"/>
    </row>
    <row r="282" spans="1:166" s="4" customFormat="1" ht="18.75">
      <c r="A282" s="135" t="s">
        <v>74</v>
      </c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57" t="s">
        <v>75</v>
      </c>
      <c r="AQ282" s="57"/>
      <c r="AR282" s="57"/>
      <c r="AS282" s="57"/>
      <c r="AT282" s="57"/>
      <c r="AU282" s="57"/>
      <c r="AV282" s="52"/>
      <c r="AW282" s="52"/>
      <c r="AX282" s="52"/>
      <c r="AY282" s="52"/>
      <c r="AZ282" s="52"/>
      <c r="BA282" s="52"/>
      <c r="BB282" s="52"/>
      <c r="BC282" s="52"/>
      <c r="BD282" s="52"/>
      <c r="BE282" s="52"/>
      <c r="BF282" s="52"/>
      <c r="BG282" s="52"/>
      <c r="BH282" s="52"/>
      <c r="BI282" s="52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72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4"/>
    </row>
    <row r="283" spans="1:166" s="4" customFormat="1" ht="18.7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57"/>
      <c r="AQ283" s="57"/>
      <c r="AR283" s="57"/>
      <c r="AS283" s="57"/>
      <c r="AT283" s="57"/>
      <c r="AU283" s="57"/>
      <c r="AV283" s="168"/>
      <c r="AW283" s="168"/>
      <c r="AX283" s="168"/>
      <c r="AY283" s="168"/>
      <c r="AZ283" s="168"/>
      <c r="BA283" s="168"/>
      <c r="BB283" s="168"/>
      <c r="BC283" s="168"/>
      <c r="BD283" s="168"/>
      <c r="BE283" s="168"/>
      <c r="BF283" s="168"/>
      <c r="BG283" s="168"/>
      <c r="BH283" s="168"/>
      <c r="BI283" s="168"/>
      <c r="BJ283" s="168"/>
      <c r="BK283" s="168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72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4"/>
    </row>
    <row r="284" spans="1:166" s="4" customFormat="1" ht="18.7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57"/>
      <c r="AQ284" s="57"/>
      <c r="AR284" s="57"/>
      <c r="AS284" s="57"/>
      <c r="AT284" s="57"/>
      <c r="AU284" s="57"/>
      <c r="AV284" s="52"/>
      <c r="AW284" s="52"/>
      <c r="AX284" s="52"/>
      <c r="AY284" s="52"/>
      <c r="AZ284" s="52"/>
      <c r="BA284" s="52"/>
      <c r="BB284" s="52"/>
      <c r="BC284" s="52"/>
      <c r="BD284" s="52"/>
      <c r="BE284" s="52"/>
      <c r="BF284" s="52"/>
      <c r="BG284" s="52"/>
      <c r="BH284" s="52"/>
      <c r="BI284" s="52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72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4"/>
    </row>
    <row r="285" spans="1:166" s="4" customFormat="1" ht="18.75">
      <c r="A285" s="135" t="s">
        <v>76</v>
      </c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57" t="s">
        <v>77</v>
      </c>
      <c r="AQ285" s="57"/>
      <c r="AR285" s="57"/>
      <c r="AS285" s="57"/>
      <c r="AT285" s="57"/>
      <c r="AU285" s="57"/>
      <c r="AV285" s="52"/>
      <c r="AW285" s="52"/>
      <c r="AX285" s="52"/>
      <c r="AY285" s="52"/>
      <c r="AZ285" s="52"/>
      <c r="BA285" s="52"/>
      <c r="BB285" s="52"/>
      <c r="BC285" s="52"/>
      <c r="BD285" s="52"/>
      <c r="BE285" s="52"/>
      <c r="BF285" s="52"/>
      <c r="BG285" s="52"/>
      <c r="BH285" s="52"/>
      <c r="BI285" s="52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72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4"/>
    </row>
    <row r="286" spans="1:166" s="4" customFormat="1" ht="18.7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57"/>
      <c r="AQ286" s="57"/>
      <c r="AR286" s="57"/>
      <c r="AS286" s="57"/>
      <c r="AT286" s="57"/>
      <c r="AU286" s="57"/>
      <c r="AV286" s="52"/>
      <c r="AW286" s="52"/>
      <c r="AX286" s="52"/>
      <c r="AY286" s="52"/>
      <c r="AZ286" s="52"/>
      <c r="BA286" s="52"/>
      <c r="BB286" s="52"/>
      <c r="BC286" s="52"/>
      <c r="BD286" s="52"/>
      <c r="BE286" s="52"/>
      <c r="BF286" s="52"/>
      <c r="BG286" s="52"/>
      <c r="BH286" s="52"/>
      <c r="BI286" s="52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72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4"/>
    </row>
    <row r="287" spans="1:166" s="4" customFormat="1" ht="18.75">
      <c r="A287" s="98" t="s">
        <v>78</v>
      </c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57" t="s">
        <v>79</v>
      </c>
      <c r="AQ287" s="57"/>
      <c r="AR287" s="57"/>
      <c r="AS287" s="57"/>
      <c r="AT287" s="57"/>
      <c r="AU287" s="57"/>
      <c r="AV287" s="52"/>
      <c r="AW287" s="52"/>
      <c r="AX287" s="52"/>
      <c r="AY287" s="52"/>
      <c r="AZ287" s="52"/>
      <c r="BA287" s="52"/>
      <c r="BB287" s="52"/>
      <c r="BC287" s="52"/>
      <c r="BD287" s="52"/>
      <c r="BE287" s="52"/>
      <c r="BF287" s="52"/>
      <c r="BG287" s="52"/>
      <c r="BH287" s="52"/>
      <c r="BI287" s="52"/>
      <c r="BJ287" s="52"/>
      <c r="BK287" s="52"/>
      <c r="BL287" s="52">
        <f>BL288+BL289</f>
        <v>0</v>
      </c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>
        <f>CF288+CF289</f>
        <v>-232465.59999999986</v>
      </c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>
        <f>CF287</f>
        <v>-232465.59999999986</v>
      </c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72">
        <f>ET289+ET288</f>
        <v>232465.59999999963</v>
      </c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4"/>
    </row>
    <row r="288" spans="1:166" s="4" customFormat="1" ht="18.75">
      <c r="A288" s="98" t="s">
        <v>87</v>
      </c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57"/>
      <c r="AQ288" s="57"/>
      <c r="AR288" s="57"/>
      <c r="AS288" s="57"/>
      <c r="AT288" s="57"/>
      <c r="AU288" s="57"/>
      <c r="AV288" s="52" t="s">
        <v>88</v>
      </c>
      <c r="AW288" s="52"/>
      <c r="AX288" s="52"/>
      <c r="AY288" s="52"/>
      <c r="AZ288" s="52"/>
      <c r="BA288" s="52"/>
      <c r="BB288" s="52"/>
      <c r="BC288" s="52"/>
      <c r="BD288" s="52"/>
      <c r="BE288" s="52"/>
      <c r="BF288" s="52"/>
      <c r="BG288" s="52"/>
      <c r="BH288" s="52"/>
      <c r="BI288" s="52"/>
      <c r="BJ288" s="52"/>
      <c r="BK288" s="52"/>
      <c r="BL288" s="52">
        <f>-BJ13</f>
        <v>-4977400</v>
      </c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>
        <f>-CF13</f>
        <v>-1316003.88</v>
      </c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>
        <f>CF288</f>
        <v>-1316003.88</v>
      </c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72">
        <f>BL288-CF288</f>
        <v>-3661396.12</v>
      </c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4"/>
    </row>
    <row r="289" spans="1:166" s="4" customFormat="1" ht="18.75">
      <c r="A289" s="98" t="s">
        <v>89</v>
      </c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57"/>
      <c r="AQ289" s="57"/>
      <c r="AR289" s="57"/>
      <c r="AS289" s="57"/>
      <c r="AT289" s="57"/>
      <c r="AU289" s="57"/>
      <c r="AV289" s="52" t="s">
        <v>90</v>
      </c>
      <c r="AW289" s="52"/>
      <c r="AX289" s="52"/>
      <c r="AY289" s="52"/>
      <c r="AZ289" s="52"/>
      <c r="BA289" s="52"/>
      <c r="BB289" s="52"/>
      <c r="BC289" s="52"/>
      <c r="BD289" s="52"/>
      <c r="BE289" s="52"/>
      <c r="BF289" s="52"/>
      <c r="BG289" s="52"/>
      <c r="BH289" s="52"/>
      <c r="BI289" s="52"/>
      <c r="BJ289" s="52"/>
      <c r="BK289" s="52"/>
      <c r="BL289" s="52">
        <f>BC273</f>
        <v>4977400</v>
      </c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>
        <f>CH273</f>
        <v>1083538.28</v>
      </c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>
        <f>CF289</f>
        <v>1083538.28</v>
      </c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72">
        <f>+BL289-CF289</f>
        <v>3893861.7199999997</v>
      </c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4"/>
    </row>
    <row r="290" s="4" customFormat="1" ht="18.75"/>
    <row r="291" s="4" customFormat="1" ht="18.75"/>
    <row r="292" spans="1:84" s="4" customFormat="1" ht="18.75">
      <c r="A292" s="4" t="s">
        <v>9</v>
      </c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H292" s="169" t="s">
        <v>68</v>
      </c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F292" s="169"/>
      <c r="BG292" s="169"/>
      <c r="BH292" s="169"/>
      <c r="CF292" s="4" t="s">
        <v>43</v>
      </c>
    </row>
    <row r="293" spans="14:149" s="4" customFormat="1" ht="18.75">
      <c r="N293" s="150" t="s">
        <v>11</v>
      </c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  <c r="Z293" s="150"/>
      <c r="AA293" s="150"/>
      <c r="AB293" s="150"/>
      <c r="AC293" s="150"/>
      <c r="AD293" s="150"/>
      <c r="AE293" s="150"/>
      <c r="AH293" s="150" t="s">
        <v>12</v>
      </c>
      <c r="AI293" s="150"/>
      <c r="AJ293" s="150"/>
      <c r="AK293" s="150"/>
      <c r="AL293" s="150"/>
      <c r="AM293" s="150"/>
      <c r="AN293" s="150"/>
      <c r="AO293" s="150"/>
      <c r="AP293" s="150"/>
      <c r="AQ293" s="150"/>
      <c r="AR293" s="150"/>
      <c r="AS293" s="150"/>
      <c r="AT293" s="150"/>
      <c r="AU293" s="150"/>
      <c r="AV293" s="150"/>
      <c r="AW293" s="150"/>
      <c r="AX293" s="150"/>
      <c r="AY293" s="150"/>
      <c r="AZ293" s="150"/>
      <c r="BA293" s="150"/>
      <c r="BB293" s="150"/>
      <c r="BC293" s="150"/>
      <c r="BD293" s="150"/>
      <c r="BE293" s="150"/>
      <c r="BF293" s="150"/>
      <c r="BG293" s="150"/>
      <c r="BH293" s="150"/>
      <c r="CF293" s="4" t="s">
        <v>44</v>
      </c>
      <c r="DC293" s="169"/>
      <c r="DD293" s="169"/>
      <c r="DE293" s="169"/>
      <c r="DF293" s="169"/>
      <c r="DG293" s="169"/>
      <c r="DH293" s="169"/>
      <c r="DI293" s="169"/>
      <c r="DJ293" s="169"/>
      <c r="DK293" s="169"/>
      <c r="DL293" s="169"/>
      <c r="DM293" s="169"/>
      <c r="DN293" s="169"/>
      <c r="DO293" s="169"/>
      <c r="DP293" s="169"/>
      <c r="DS293" s="169" t="s">
        <v>191</v>
      </c>
      <c r="DT293" s="169"/>
      <c r="DU293" s="169"/>
      <c r="DV293" s="169"/>
      <c r="DW293" s="169"/>
      <c r="DX293" s="169"/>
      <c r="DY293" s="169"/>
      <c r="DZ293" s="169"/>
      <c r="EA293" s="169"/>
      <c r="EB293" s="169"/>
      <c r="EC293" s="169"/>
      <c r="ED293" s="169"/>
      <c r="EE293" s="169"/>
      <c r="EF293" s="169"/>
      <c r="EG293" s="169"/>
      <c r="EH293" s="169"/>
      <c r="EI293" s="169"/>
      <c r="EJ293" s="169"/>
      <c r="EK293" s="169"/>
      <c r="EL293" s="169"/>
      <c r="EM293" s="169"/>
      <c r="EN293" s="169"/>
      <c r="EO293" s="169"/>
      <c r="EP293" s="169"/>
      <c r="EQ293" s="169"/>
      <c r="ER293" s="169"/>
      <c r="ES293" s="169"/>
    </row>
    <row r="294" spans="1:149" s="4" customFormat="1" ht="18.75">
      <c r="A294" s="4" t="s">
        <v>10</v>
      </c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H294" s="169" t="s">
        <v>84</v>
      </c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F294" s="169"/>
      <c r="BG294" s="169"/>
      <c r="BH294" s="169"/>
      <c r="DC294" s="150" t="s">
        <v>11</v>
      </c>
      <c r="DD294" s="150"/>
      <c r="DE294" s="150"/>
      <c r="DF294" s="150"/>
      <c r="DG294" s="150"/>
      <c r="DH294" s="150"/>
      <c r="DI294" s="150"/>
      <c r="DJ294" s="150"/>
      <c r="DK294" s="150"/>
      <c r="DL294" s="150"/>
      <c r="DM294" s="150"/>
      <c r="DN294" s="150"/>
      <c r="DO294" s="150"/>
      <c r="DP294" s="150"/>
      <c r="DS294" s="150" t="s">
        <v>12</v>
      </c>
      <c r="DT294" s="150"/>
      <c r="DU294" s="150"/>
      <c r="DV294" s="150"/>
      <c r="DW294" s="150"/>
      <c r="DX294" s="150"/>
      <c r="DY294" s="150"/>
      <c r="DZ294" s="150"/>
      <c r="EA294" s="150"/>
      <c r="EB294" s="150"/>
      <c r="EC294" s="150"/>
      <c r="ED294" s="150"/>
      <c r="EE294" s="150"/>
      <c r="EF294" s="150"/>
      <c r="EG294" s="150"/>
      <c r="EH294" s="150"/>
      <c r="EI294" s="150"/>
      <c r="EJ294" s="150"/>
      <c r="EK294" s="150"/>
      <c r="EL294" s="150"/>
      <c r="EM294" s="150"/>
      <c r="EN294" s="150"/>
      <c r="EO294" s="150"/>
      <c r="EP294" s="150"/>
      <c r="EQ294" s="150"/>
      <c r="ER294" s="150"/>
      <c r="ES294" s="150"/>
    </row>
    <row r="295" spans="18:60" s="4" customFormat="1" ht="18.75">
      <c r="R295" s="150" t="s">
        <v>11</v>
      </c>
      <c r="S295" s="150"/>
      <c r="T295" s="150"/>
      <c r="U295" s="150"/>
      <c r="V295" s="150"/>
      <c r="W295" s="150"/>
      <c r="X295" s="150"/>
      <c r="Y295" s="150"/>
      <c r="Z295" s="150"/>
      <c r="AA295" s="150"/>
      <c r="AB295" s="150"/>
      <c r="AC295" s="150"/>
      <c r="AD295" s="150"/>
      <c r="AE295" s="150"/>
      <c r="AH295" s="150" t="s">
        <v>12</v>
      </c>
      <c r="AI295" s="150"/>
      <c r="AJ295" s="150"/>
      <c r="AK295" s="150"/>
      <c r="AL295" s="150"/>
      <c r="AM295" s="150"/>
      <c r="AN295" s="150"/>
      <c r="AO295" s="150"/>
      <c r="AP295" s="150"/>
      <c r="AQ295" s="150"/>
      <c r="AR295" s="150"/>
      <c r="AS295" s="150"/>
      <c r="AT295" s="150"/>
      <c r="AU295" s="150"/>
      <c r="AV295" s="150"/>
      <c r="AW295" s="150"/>
      <c r="AX295" s="150"/>
      <c r="AY295" s="150"/>
      <c r="AZ295" s="150"/>
      <c r="BA295" s="150"/>
      <c r="BB295" s="150"/>
      <c r="BC295" s="150"/>
      <c r="BD295" s="150"/>
      <c r="BE295" s="150"/>
      <c r="BF295" s="150"/>
      <c r="BG295" s="150"/>
      <c r="BH295" s="150"/>
    </row>
    <row r="296" spans="64:166" s="4" customFormat="1" ht="18.75">
      <c r="BL296" s="26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8"/>
    </row>
    <row r="297" spans="1:166" s="4" customFormat="1" ht="18.75">
      <c r="A297" s="170" t="s">
        <v>13</v>
      </c>
      <c r="B297" s="170"/>
      <c r="C297" s="171" t="s">
        <v>260</v>
      </c>
      <c r="D297" s="171"/>
      <c r="E297" s="171"/>
      <c r="F297" s="4" t="s">
        <v>13</v>
      </c>
      <c r="I297" s="169" t="s">
        <v>277</v>
      </c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70">
        <v>20</v>
      </c>
      <c r="Z297" s="170"/>
      <c r="AA297" s="170"/>
      <c r="AB297" s="170"/>
      <c r="AC297" s="170"/>
      <c r="AD297" s="146" t="s">
        <v>198</v>
      </c>
      <c r="AE297" s="146"/>
      <c r="AF297" s="146"/>
      <c r="BL297" s="29"/>
      <c r="BM297" s="5" t="s">
        <v>45</v>
      </c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30"/>
    </row>
    <row r="298" spans="64:166" s="4" customFormat="1" ht="18.75">
      <c r="BL298" s="29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169"/>
      <c r="BX298" s="169"/>
      <c r="BY298" s="169"/>
      <c r="BZ298" s="169"/>
      <c r="CA298" s="169"/>
      <c r="CB298" s="169"/>
      <c r="CC298" s="169"/>
      <c r="CD298" s="169"/>
      <c r="CE298" s="169"/>
      <c r="CF298" s="169"/>
      <c r="CG298" s="169"/>
      <c r="CH298" s="169"/>
      <c r="CI298" s="169"/>
      <c r="CJ298" s="169"/>
      <c r="CK298" s="5"/>
      <c r="CL298" s="5"/>
      <c r="CM298" s="169"/>
      <c r="CN298" s="169"/>
      <c r="CO298" s="169"/>
      <c r="CP298" s="169"/>
      <c r="CQ298" s="169"/>
      <c r="CR298" s="169"/>
      <c r="CS298" s="169"/>
      <c r="CT298" s="169"/>
      <c r="CU298" s="169"/>
      <c r="CV298" s="169"/>
      <c r="CW298" s="169"/>
      <c r="CX298" s="169"/>
      <c r="CY298" s="169"/>
      <c r="CZ298" s="169"/>
      <c r="DA298" s="169"/>
      <c r="DB298" s="169"/>
      <c r="DC298" s="169"/>
      <c r="DD298" s="169"/>
      <c r="DE298" s="169"/>
      <c r="DF298" s="169"/>
      <c r="DG298" s="169"/>
      <c r="DH298" s="169"/>
      <c r="DI298" s="169"/>
      <c r="DJ298" s="169"/>
      <c r="DK298" s="169"/>
      <c r="DL298" s="169"/>
      <c r="DM298" s="169"/>
      <c r="DN298" s="5"/>
      <c r="DO298" s="5"/>
      <c r="DP298" s="145" t="s">
        <v>13</v>
      </c>
      <c r="DQ298" s="145"/>
      <c r="DR298" s="171"/>
      <c r="DS298" s="171"/>
      <c r="DT298" s="171"/>
      <c r="DU298" s="5" t="s">
        <v>13</v>
      </c>
      <c r="DV298" s="5"/>
      <c r="DW298" s="5"/>
      <c r="DX298" s="169"/>
      <c r="DY298" s="169"/>
      <c r="DZ298" s="169"/>
      <c r="EA298" s="169"/>
      <c r="EB298" s="169"/>
      <c r="EC298" s="169"/>
      <c r="ED298" s="169"/>
      <c r="EE298" s="169"/>
      <c r="EF298" s="169"/>
      <c r="EG298" s="169"/>
      <c r="EH298" s="169"/>
      <c r="EI298" s="169"/>
      <c r="EJ298" s="169"/>
      <c r="EK298" s="169"/>
      <c r="EL298" s="169"/>
      <c r="EM298" s="169"/>
      <c r="EN298" s="145">
        <v>20</v>
      </c>
      <c r="EO298" s="145"/>
      <c r="EP298" s="145"/>
      <c r="EQ298" s="145"/>
      <c r="ER298" s="145"/>
      <c r="ES298" s="172"/>
      <c r="ET298" s="172"/>
      <c r="EU298" s="172"/>
      <c r="EV298" s="5" t="s">
        <v>4</v>
      </c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30"/>
    </row>
    <row r="299" spans="64:166" s="4" customFormat="1" ht="18.75">
      <c r="BL299" s="31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173" t="s">
        <v>11</v>
      </c>
      <c r="BX299" s="173"/>
      <c r="BY299" s="173"/>
      <c r="BZ299" s="173"/>
      <c r="CA299" s="173"/>
      <c r="CB299" s="173"/>
      <c r="CC299" s="173"/>
      <c r="CD299" s="173"/>
      <c r="CE299" s="173"/>
      <c r="CF299" s="173"/>
      <c r="CG299" s="173"/>
      <c r="CH299" s="173"/>
      <c r="CI299" s="173"/>
      <c r="CJ299" s="173"/>
      <c r="CK299" s="33"/>
      <c r="CL299" s="33"/>
      <c r="CM299" s="173" t="s">
        <v>12</v>
      </c>
      <c r="CN299" s="173"/>
      <c r="CO299" s="173"/>
      <c r="CP299" s="173"/>
      <c r="CQ299" s="173"/>
      <c r="CR299" s="173"/>
      <c r="CS299" s="173"/>
      <c r="CT299" s="173"/>
      <c r="CU299" s="173"/>
      <c r="CV299" s="173"/>
      <c r="CW299" s="173"/>
      <c r="CX299" s="173"/>
      <c r="CY299" s="173"/>
      <c r="CZ299" s="173"/>
      <c r="DA299" s="173"/>
      <c r="DB299" s="173"/>
      <c r="DC299" s="173"/>
      <c r="DD299" s="173"/>
      <c r="DE299" s="173"/>
      <c r="DF299" s="173"/>
      <c r="DG299" s="173"/>
      <c r="DH299" s="173"/>
      <c r="DI299" s="173"/>
      <c r="DJ299" s="173"/>
      <c r="DK299" s="173"/>
      <c r="DL299" s="173"/>
      <c r="DM299" s="173"/>
      <c r="DN299" s="32"/>
      <c r="DO299" s="32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  <c r="EO299" s="34"/>
      <c r="EP299" s="34"/>
      <c r="EQ299" s="34"/>
      <c r="ER299" s="34"/>
      <c r="ES299" s="34"/>
      <c r="ET299" s="34"/>
      <c r="EU299" s="34"/>
      <c r="EV299" s="34"/>
      <c r="EW299" s="34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5"/>
    </row>
    <row r="300" s="4" customFormat="1" ht="18.75">
      <c r="A300" s="186" t="s">
        <v>295</v>
      </c>
    </row>
    <row r="301" s="4" customFormat="1" ht="18.75"/>
    <row r="302" s="4" customFormat="1" ht="18.75"/>
    <row r="303" s="4" customFormat="1" ht="18.75"/>
    <row r="304" s="4" customFormat="1" ht="18.75"/>
    <row r="305" s="4" customFormat="1" ht="18.75"/>
    <row r="306" s="4" customFormat="1" ht="18.75"/>
    <row r="307" s="4" customFormat="1" ht="18.75"/>
    <row r="308" s="4" customFormat="1" ht="18.75"/>
    <row r="309" s="4" customFormat="1" ht="18.75"/>
    <row r="310" s="4" customFormat="1" ht="18.75"/>
    <row r="311" s="4" customFormat="1" ht="18.75"/>
    <row r="312" s="4" customFormat="1" ht="18.75"/>
    <row r="313" s="4" customFormat="1" ht="18.75"/>
    <row r="314" s="4" customFormat="1" ht="18.75"/>
    <row r="315" s="4" customFormat="1" ht="18.75"/>
    <row r="316" s="4" customFormat="1" ht="18.75"/>
    <row r="317" s="4" customFormat="1" ht="18.75"/>
    <row r="318" s="4" customFormat="1" ht="18.75"/>
    <row r="319" s="4" customFormat="1" ht="18.75"/>
    <row r="320" s="4" customFormat="1" ht="18.75"/>
    <row r="321" s="4" customFormat="1" ht="18.75"/>
    <row r="322" s="4" customFormat="1" ht="18.75"/>
    <row r="323" s="4" customFormat="1" ht="18.75"/>
    <row r="324" s="4" customFormat="1" ht="18.75"/>
    <row r="325" s="4" customFormat="1" ht="18.75"/>
    <row r="326" s="4" customFormat="1" ht="18.75"/>
    <row r="327" s="4" customFormat="1" ht="18.75"/>
    <row r="328" s="4" customFormat="1" ht="18.75"/>
    <row r="329" s="4" customFormat="1" ht="18.75"/>
    <row r="330" s="4" customFormat="1" ht="18.75"/>
    <row r="331" s="4" customFormat="1" ht="18.75"/>
    <row r="332" s="4" customFormat="1" ht="18.75"/>
    <row r="333" s="4" customFormat="1" ht="18.75"/>
    <row r="334" s="4" customFormat="1" ht="18.75"/>
    <row r="335" s="4" customFormat="1" ht="18.75"/>
    <row r="336" s="4" customFormat="1" ht="18.75"/>
    <row r="337" s="4" customFormat="1" ht="18.75"/>
    <row r="338" s="4" customFormat="1" ht="18.75"/>
    <row r="339" s="4" customFormat="1" ht="18.75"/>
    <row r="340" s="4" customFormat="1" ht="18.75"/>
    <row r="341" s="4" customFormat="1" ht="18.75"/>
    <row r="342" s="4" customFormat="1" ht="18.75"/>
    <row r="343" s="4" customFormat="1" ht="18.75"/>
    <row r="344" s="4" customFormat="1" ht="18.75"/>
    <row r="345" s="4" customFormat="1" ht="18.75"/>
    <row r="346" s="4" customFormat="1" ht="18.75"/>
    <row r="347" s="4" customFormat="1" ht="18.75"/>
    <row r="348" s="4" customFormat="1" ht="18.75"/>
    <row r="349" s="4" customFormat="1" ht="18.75"/>
    <row r="350" s="4" customFormat="1" ht="18.75"/>
    <row r="351" s="4" customFormat="1" ht="18.75"/>
    <row r="352" s="4" customFormat="1" ht="18.75"/>
    <row r="353" s="4" customFormat="1" ht="18.75"/>
    <row r="354" s="4" customFormat="1" ht="18.75"/>
    <row r="355" s="4" customFormat="1" ht="18.75"/>
    <row r="356" s="4" customFormat="1" ht="18.75"/>
    <row r="357" s="4" customFormat="1" ht="18.75"/>
    <row r="358" s="4" customFormat="1" ht="18.75"/>
    <row r="359" s="4" customFormat="1" ht="18.75"/>
    <row r="360" s="4" customFormat="1" ht="18.75"/>
    <row r="361" s="4" customFormat="1" ht="18.75"/>
    <row r="362" s="4" customFormat="1" ht="18.75"/>
    <row r="363" s="4" customFormat="1" ht="18.75"/>
    <row r="364" s="4" customFormat="1" ht="18.75"/>
    <row r="365" s="4" customFormat="1" ht="18.75"/>
    <row r="366" s="4" customFormat="1" ht="18.75"/>
    <row r="367" s="4" customFormat="1" ht="18.75"/>
    <row r="368" s="4" customFormat="1" ht="18.75"/>
    <row r="369" s="4" customFormat="1" ht="18.75"/>
    <row r="370" s="4" customFormat="1" ht="18.75"/>
    <row r="371" s="4" customFormat="1" ht="18.75"/>
    <row r="372" s="4" customFormat="1" ht="18.75"/>
    <row r="373" s="4" customFormat="1" ht="18.75"/>
    <row r="374" s="4" customFormat="1" ht="18.75"/>
    <row r="375" s="4" customFormat="1" ht="18.75"/>
    <row r="376" s="4" customFormat="1" ht="18.75"/>
    <row r="377" s="4" customFormat="1" ht="18.75"/>
    <row r="378" s="4" customFormat="1" ht="18.75"/>
    <row r="379" s="4" customFormat="1" ht="18.75"/>
    <row r="380" s="4" customFormat="1" ht="18.75"/>
    <row r="381" s="4" customFormat="1" ht="18.75"/>
    <row r="382" s="4" customFormat="1" ht="18.75"/>
    <row r="383" s="4" customFormat="1" ht="18.75"/>
    <row r="384" s="4" customFormat="1" ht="18.75"/>
    <row r="385" s="4" customFormat="1" ht="18.75"/>
    <row r="386" s="36" customFormat="1" ht="20.25"/>
    <row r="387" s="36" customFormat="1" ht="20.25"/>
    <row r="388" s="36" customFormat="1" ht="20.25"/>
    <row r="389" s="36" customFormat="1" ht="20.25"/>
    <row r="390" s="36" customFormat="1" ht="20.25"/>
    <row r="391" s="36" customFormat="1" ht="20.25"/>
    <row r="392" s="36" customFormat="1" ht="20.25"/>
    <row r="393" s="36" customFormat="1" ht="20.25"/>
    <row r="394" s="36" customFormat="1" ht="20.25"/>
    <row r="395" s="36" customFormat="1" ht="20.25"/>
    <row r="396" s="4" customFormat="1" ht="18.75"/>
    <row r="397" s="4" customFormat="1" ht="18.75"/>
    <row r="398" s="4" customFormat="1" ht="18.75"/>
    <row r="399" s="4" customFormat="1" ht="18.75"/>
    <row r="400" s="4" customFormat="1" ht="18.75"/>
    <row r="401" s="4" customFormat="1" ht="18.75"/>
    <row r="402" s="4" customFormat="1" ht="18.75"/>
    <row r="403" s="4" customFormat="1" ht="18.75"/>
    <row r="404" s="4" customFormat="1" ht="18.75"/>
    <row r="405" s="4" customFormat="1" ht="18.75"/>
    <row r="406" s="4" customFormat="1" ht="18.75"/>
    <row r="407" s="4" customFormat="1" ht="18.75"/>
    <row r="408" s="4" customFormat="1" ht="18.75"/>
    <row r="409" s="4" customFormat="1" ht="18.75"/>
    <row r="410" s="4" customFormat="1" ht="18.75"/>
    <row r="411" s="4" customFormat="1" ht="18.75"/>
    <row r="412" s="4" customFormat="1" ht="18.75"/>
    <row r="413" s="4" customFormat="1" ht="18.75"/>
    <row r="414" s="4" customFormat="1" ht="18.75"/>
    <row r="415" s="4" customFormat="1" ht="18.75"/>
    <row r="416" s="4" customFormat="1" ht="18.75"/>
    <row r="417" s="4" customFormat="1" ht="18.75"/>
    <row r="418" s="4" customFormat="1" ht="18.75"/>
    <row r="419" s="4" customFormat="1" ht="18.75"/>
    <row r="420" s="4" customFormat="1" ht="18.75"/>
    <row r="421" s="4" customFormat="1" ht="18.75"/>
    <row r="422" s="4" customFormat="1" ht="18.75"/>
    <row r="423" s="4" customFormat="1" ht="18.75"/>
  </sheetData>
  <sheetProtection/>
  <mergeCells count="2645">
    <mergeCell ref="DX235:EJ235"/>
    <mergeCell ref="EK235:EW235"/>
    <mergeCell ref="EX235:FE235"/>
    <mergeCell ref="DX234:EJ234"/>
    <mergeCell ref="EK234:EW234"/>
    <mergeCell ref="EX234:FE234"/>
    <mergeCell ref="A235:AH235"/>
    <mergeCell ref="AK235:BB235"/>
    <mergeCell ref="BC235:BI235"/>
    <mergeCell ref="BU235:CG235"/>
    <mergeCell ref="EE65:ES65"/>
    <mergeCell ref="ET65:FJ65"/>
    <mergeCell ref="EK214:EW214"/>
    <mergeCell ref="EK215:EW215"/>
    <mergeCell ref="DX215:EJ215"/>
    <mergeCell ref="BC234:BI234"/>
    <mergeCell ref="BU234:CG234"/>
    <mergeCell ref="CI234:CW234"/>
    <mergeCell ref="CX234:DR234"/>
    <mergeCell ref="DN63:ED63"/>
    <mergeCell ref="A65:AM65"/>
    <mergeCell ref="AN65:AS65"/>
    <mergeCell ref="AT65:BI65"/>
    <mergeCell ref="BJ65:CE65"/>
    <mergeCell ref="A64:AM64"/>
    <mergeCell ref="AN64:AS64"/>
    <mergeCell ref="AT64:BI64"/>
    <mergeCell ref="BJ64:CE64"/>
    <mergeCell ref="CW64:DM64"/>
    <mergeCell ref="AQ216:BB216"/>
    <mergeCell ref="BC216:BT216"/>
    <mergeCell ref="BU216:CG216"/>
    <mergeCell ref="ET61:FG61"/>
    <mergeCell ref="CW61:DM61"/>
    <mergeCell ref="DN61:ED61"/>
    <mergeCell ref="AN61:AS61"/>
    <mergeCell ref="AT61:BI61"/>
    <mergeCell ref="BJ61:CE61"/>
    <mergeCell ref="DN64:ED64"/>
    <mergeCell ref="BU261:CG261"/>
    <mergeCell ref="CH261:CW261"/>
    <mergeCell ref="CX261:DJ261"/>
    <mergeCell ref="DK261:DW261"/>
    <mergeCell ref="CH260:CW260"/>
    <mergeCell ref="CX260:DJ260"/>
    <mergeCell ref="DX261:EJ261"/>
    <mergeCell ref="EK261:EW261"/>
    <mergeCell ref="A261:AJ261"/>
    <mergeCell ref="AK261:AP261"/>
    <mergeCell ref="AQ261:BB261"/>
    <mergeCell ref="BC261:BT261"/>
    <mergeCell ref="EK260:EW260"/>
    <mergeCell ref="DX259:EJ259"/>
    <mergeCell ref="EK259:EW259"/>
    <mergeCell ref="A260:AJ260"/>
    <mergeCell ref="AK260:AP260"/>
    <mergeCell ref="AQ260:BB260"/>
    <mergeCell ref="BC260:BT260"/>
    <mergeCell ref="BU260:CG260"/>
    <mergeCell ref="DK260:DW260"/>
    <mergeCell ref="DX260:EJ260"/>
    <mergeCell ref="A259:AJ259"/>
    <mergeCell ref="AK259:AP259"/>
    <mergeCell ref="AQ259:BB259"/>
    <mergeCell ref="BC259:BT259"/>
    <mergeCell ref="BU259:CG259"/>
    <mergeCell ref="CH259:CW259"/>
    <mergeCell ref="CX259:DJ259"/>
    <mergeCell ref="DK259:DW259"/>
    <mergeCell ref="DK258:DW258"/>
    <mergeCell ref="DX258:EJ258"/>
    <mergeCell ref="EK258:EW258"/>
    <mergeCell ref="EX258:FJ258"/>
    <mergeCell ref="BC258:BT258"/>
    <mergeCell ref="BU258:CG258"/>
    <mergeCell ref="CH258:CW258"/>
    <mergeCell ref="CX258:DJ258"/>
    <mergeCell ref="BC256:BT256"/>
    <mergeCell ref="DX256:EJ256"/>
    <mergeCell ref="EK256:EW256"/>
    <mergeCell ref="BC257:BT257"/>
    <mergeCell ref="BU257:CG257"/>
    <mergeCell ref="CH257:CW257"/>
    <mergeCell ref="CX257:DJ257"/>
    <mergeCell ref="DK257:DW257"/>
    <mergeCell ref="DX257:EJ257"/>
    <mergeCell ref="EK257:EW257"/>
    <mergeCell ref="BU256:CG256"/>
    <mergeCell ref="CH256:CW256"/>
    <mergeCell ref="CX256:DJ256"/>
    <mergeCell ref="DK256:DW256"/>
    <mergeCell ref="CH251:CW251"/>
    <mergeCell ref="CX251:DJ251"/>
    <mergeCell ref="DK251:DW251"/>
    <mergeCell ref="A251:AJ251"/>
    <mergeCell ref="AK251:AP251"/>
    <mergeCell ref="AQ251:BB251"/>
    <mergeCell ref="BC251:BT251"/>
    <mergeCell ref="DK250:DW250"/>
    <mergeCell ref="DX250:EJ250"/>
    <mergeCell ref="A250:AJ250"/>
    <mergeCell ref="AK250:AP250"/>
    <mergeCell ref="AQ250:BB250"/>
    <mergeCell ref="BC250:BT250"/>
    <mergeCell ref="AQ249:BB249"/>
    <mergeCell ref="BC249:BT249"/>
    <mergeCell ref="CH250:CW250"/>
    <mergeCell ref="CX250:DJ250"/>
    <mergeCell ref="CH249:CW249"/>
    <mergeCell ref="CX249:DJ249"/>
    <mergeCell ref="DX249:EJ249"/>
    <mergeCell ref="EK249:EW249"/>
    <mergeCell ref="DK249:DW249"/>
    <mergeCell ref="CX247:DJ247"/>
    <mergeCell ref="DK247:DW247"/>
    <mergeCell ref="DX247:EJ247"/>
    <mergeCell ref="A248:AJ248"/>
    <mergeCell ref="AK248:AP248"/>
    <mergeCell ref="AQ248:BB248"/>
    <mergeCell ref="BC248:BT248"/>
    <mergeCell ref="CH248:CW248"/>
    <mergeCell ref="CX248:DJ248"/>
    <mergeCell ref="DX248:EJ248"/>
    <mergeCell ref="CH247:CW247"/>
    <mergeCell ref="AQ246:BB246"/>
    <mergeCell ref="BC246:BT246"/>
    <mergeCell ref="BU246:CG246"/>
    <mergeCell ref="CH246:CW246"/>
    <mergeCell ref="AQ247:BB247"/>
    <mergeCell ref="BC247:BT247"/>
    <mergeCell ref="EX217:FG217"/>
    <mergeCell ref="EX216:FG216"/>
    <mergeCell ref="EK216:EW216"/>
    <mergeCell ref="CX246:DJ246"/>
    <mergeCell ref="DK246:DW246"/>
    <mergeCell ref="DX246:EJ246"/>
    <mergeCell ref="DX241:EJ241"/>
    <mergeCell ref="CX217:DJ217"/>
    <mergeCell ref="DK217:DW217"/>
    <mergeCell ref="DX217:EJ217"/>
    <mergeCell ref="AQ117:BB117"/>
    <mergeCell ref="CH119:CW119"/>
    <mergeCell ref="CX119:DJ119"/>
    <mergeCell ref="BC222:BT222"/>
    <mergeCell ref="CH193:CW193"/>
    <mergeCell ref="AQ217:BB217"/>
    <mergeCell ref="BC217:BT217"/>
    <mergeCell ref="BU217:CG217"/>
    <mergeCell ref="CH217:CW217"/>
    <mergeCell ref="CX216:DJ216"/>
    <mergeCell ref="CH245:CW245"/>
    <mergeCell ref="CX245:DJ245"/>
    <mergeCell ref="DK245:DW245"/>
    <mergeCell ref="BU116:CG116"/>
    <mergeCell ref="DK215:DW215"/>
    <mergeCell ref="CI235:CW235"/>
    <mergeCell ref="CX235:DR235"/>
    <mergeCell ref="CX110:DJ110"/>
    <mergeCell ref="DX115:EJ115"/>
    <mergeCell ref="BU114:CG114"/>
    <mergeCell ref="BU115:CG115"/>
    <mergeCell ref="CH114:CW114"/>
    <mergeCell ref="CX114:DJ114"/>
    <mergeCell ref="CX112:DJ112"/>
    <mergeCell ref="DX112:EJ112"/>
    <mergeCell ref="CH110:CW110"/>
    <mergeCell ref="CX111:DJ111"/>
    <mergeCell ref="AQ116:BB116"/>
    <mergeCell ref="AQ114:BB114"/>
    <mergeCell ref="BC114:BT114"/>
    <mergeCell ref="BC116:BT116"/>
    <mergeCell ref="BC115:BT115"/>
    <mergeCell ref="DK118:DW118"/>
    <mergeCell ref="CH118:CW118"/>
    <mergeCell ref="CX118:DJ118"/>
    <mergeCell ref="DN87:ED87"/>
    <mergeCell ref="DK92:DW92"/>
    <mergeCell ref="DX92:EJ92"/>
    <mergeCell ref="A89:FG89"/>
    <mergeCell ref="DX118:EJ118"/>
    <mergeCell ref="BU118:CG118"/>
    <mergeCell ref="AQ115:BB115"/>
    <mergeCell ref="BC194:BT194"/>
    <mergeCell ref="CX183:DJ183"/>
    <mergeCell ref="BC145:BT145"/>
    <mergeCell ref="BU214:CG214"/>
    <mergeCell ref="CH214:CW214"/>
    <mergeCell ref="CX214:DJ214"/>
    <mergeCell ref="CX179:DJ179"/>
    <mergeCell ref="CX170:DJ170"/>
    <mergeCell ref="CH170:CW170"/>
    <mergeCell ref="CH158:CW158"/>
    <mergeCell ref="BU255:CG255"/>
    <mergeCell ref="BU120:CG120"/>
    <mergeCell ref="CH120:CW120"/>
    <mergeCell ref="CX120:DJ120"/>
    <mergeCell ref="CH129:CW129"/>
    <mergeCell ref="CH220:EJ220"/>
    <mergeCell ref="CH221:CW221"/>
    <mergeCell ref="CX177:DJ177"/>
    <mergeCell ref="DX134:EJ134"/>
    <mergeCell ref="CX178:DJ178"/>
    <mergeCell ref="DK266:DW266"/>
    <mergeCell ref="EK267:EW267"/>
    <mergeCell ref="EK266:EW266"/>
    <mergeCell ref="DX266:EJ266"/>
    <mergeCell ref="ET85:FG85"/>
    <mergeCell ref="EE85:ES85"/>
    <mergeCell ref="DN46:ED46"/>
    <mergeCell ref="DN55:ED55"/>
    <mergeCell ref="DN52:ED52"/>
    <mergeCell ref="DN53:ED53"/>
    <mergeCell ref="DN48:ED48"/>
    <mergeCell ref="DN47:ED47"/>
    <mergeCell ref="DN50:ED50"/>
    <mergeCell ref="DN54:ED54"/>
    <mergeCell ref="CW75:DM75"/>
    <mergeCell ref="CW65:DM65"/>
    <mergeCell ref="DN65:ED65"/>
    <mergeCell ref="DN82:ED82"/>
    <mergeCell ref="DN78:ED78"/>
    <mergeCell ref="DN77:ED77"/>
    <mergeCell ref="CW71:DM71"/>
    <mergeCell ref="DN67:ED67"/>
    <mergeCell ref="DN66:ED66"/>
    <mergeCell ref="CW76:DM76"/>
    <mergeCell ref="ET59:FG59"/>
    <mergeCell ref="CW60:DM60"/>
    <mergeCell ref="DN60:ED60"/>
    <mergeCell ref="CW59:DM59"/>
    <mergeCell ref="DN59:ED59"/>
    <mergeCell ref="ET60:FJ60"/>
    <mergeCell ref="EE77:ES77"/>
    <mergeCell ref="EE78:ES78"/>
    <mergeCell ref="CH93:CW93"/>
    <mergeCell ref="CF87:CV87"/>
    <mergeCell ref="EE86:ES86"/>
    <mergeCell ref="EE84:ES84"/>
    <mergeCell ref="EE83:ES83"/>
    <mergeCell ref="DN84:ED84"/>
    <mergeCell ref="CW85:DM85"/>
    <mergeCell ref="CW86:DM86"/>
    <mergeCell ref="CH91:EJ91"/>
    <mergeCell ref="CX93:DJ93"/>
    <mergeCell ref="DK93:DW93"/>
    <mergeCell ref="CX92:DJ92"/>
    <mergeCell ref="DX93:EJ93"/>
    <mergeCell ref="ET76:FJ76"/>
    <mergeCell ref="EE82:ES82"/>
    <mergeCell ref="EE57:ES57"/>
    <mergeCell ref="ET70:FG70"/>
    <mergeCell ref="EE69:ES69"/>
    <mergeCell ref="EE68:ES68"/>
    <mergeCell ref="ET73:FJ73"/>
    <mergeCell ref="ET74:FJ74"/>
    <mergeCell ref="ET68:FJ68"/>
    <mergeCell ref="ET75:FJ75"/>
    <mergeCell ref="EE60:ES60"/>
    <mergeCell ref="EE55:ES55"/>
    <mergeCell ref="EE59:ES59"/>
    <mergeCell ref="EE61:ES61"/>
    <mergeCell ref="ET71:FG71"/>
    <mergeCell ref="EE74:ES74"/>
    <mergeCell ref="CW72:DM72"/>
    <mergeCell ref="ET62:FG62"/>
    <mergeCell ref="EE64:ES64"/>
    <mergeCell ref="EE63:ES63"/>
    <mergeCell ref="CW62:DM62"/>
    <mergeCell ref="DN62:ED62"/>
    <mergeCell ref="EE62:ES62"/>
    <mergeCell ref="CW63:DM63"/>
    <mergeCell ref="CW66:DM66"/>
    <mergeCell ref="CW67:DM67"/>
    <mergeCell ref="CW69:DM69"/>
    <mergeCell ref="EE67:ES67"/>
    <mergeCell ref="AN50:AS50"/>
    <mergeCell ref="AN46:AS46"/>
    <mergeCell ref="AT48:BI48"/>
    <mergeCell ref="AT47:BI47"/>
    <mergeCell ref="AN47:AS47"/>
    <mergeCell ref="AN49:AS49"/>
    <mergeCell ref="AT49:BI49"/>
    <mergeCell ref="AN48:AS48"/>
    <mergeCell ref="AT50:BI50"/>
    <mergeCell ref="A28:AM28"/>
    <mergeCell ref="A26:AM26"/>
    <mergeCell ref="A104:AJ104"/>
    <mergeCell ref="A100:AJ100"/>
    <mergeCell ref="A52:AM52"/>
    <mergeCell ref="A72:AM72"/>
    <mergeCell ref="A70:AM70"/>
    <mergeCell ref="AK93:AP93"/>
    <mergeCell ref="A61:AM61"/>
    <mergeCell ref="AN63:AS63"/>
    <mergeCell ref="BC99:BT99"/>
    <mergeCell ref="BC103:BT103"/>
    <mergeCell ref="BC101:BR101"/>
    <mergeCell ref="BC100:BT100"/>
    <mergeCell ref="BJ76:CE76"/>
    <mergeCell ref="BJ77:CE77"/>
    <mergeCell ref="BJ73:CE73"/>
    <mergeCell ref="CW83:DM83"/>
    <mergeCell ref="BJ81:CE81"/>
    <mergeCell ref="BJ83:CE83"/>
    <mergeCell ref="CF80:CV80"/>
    <mergeCell ref="CF81:CV81"/>
    <mergeCell ref="BJ80:CE80"/>
    <mergeCell ref="CF74:CV74"/>
    <mergeCell ref="BJ84:CE84"/>
    <mergeCell ref="CW87:DM87"/>
    <mergeCell ref="CF86:CV86"/>
    <mergeCell ref="CF82:CV82"/>
    <mergeCell ref="CF83:CV83"/>
    <mergeCell ref="EX113:FG113"/>
    <mergeCell ref="DK110:DW110"/>
    <mergeCell ref="EK112:EW112"/>
    <mergeCell ref="EK113:EW113"/>
    <mergeCell ref="DX113:EJ113"/>
    <mergeCell ref="EK111:EW111"/>
    <mergeCell ref="EX111:FJ111"/>
    <mergeCell ref="DK112:DW112"/>
    <mergeCell ref="DK111:DW111"/>
    <mergeCell ref="EX104:FG104"/>
    <mergeCell ref="EX99:FJ99"/>
    <mergeCell ref="EX100:FJ100"/>
    <mergeCell ref="CY107:FG107"/>
    <mergeCell ref="DX106:EJ106"/>
    <mergeCell ref="DX99:EJ99"/>
    <mergeCell ref="DX103:EJ103"/>
    <mergeCell ref="CX100:DJ100"/>
    <mergeCell ref="DX100:EJ100"/>
    <mergeCell ref="DX98:EJ98"/>
    <mergeCell ref="DX117:EJ117"/>
    <mergeCell ref="DX119:EJ119"/>
    <mergeCell ref="DX114:EJ114"/>
    <mergeCell ref="EK109:EW109"/>
    <mergeCell ref="EK105:EW105"/>
    <mergeCell ref="DX101:EJ101"/>
    <mergeCell ref="DX104:EJ104"/>
    <mergeCell ref="DX109:EJ109"/>
    <mergeCell ref="DX116:EJ116"/>
    <mergeCell ref="EK110:EW110"/>
    <mergeCell ref="EK118:EW118"/>
    <mergeCell ref="EK116:EW116"/>
    <mergeCell ref="DX111:EJ111"/>
    <mergeCell ref="EK115:EW115"/>
    <mergeCell ref="DX110:EJ110"/>
    <mergeCell ref="EK114:EW114"/>
    <mergeCell ref="EX156:FG156"/>
    <mergeCell ref="EX131:FG131"/>
    <mergeCell ref="EX117:FJ117"/>
    <mergeCell ref="EK117:EW117"/>
    <mergeCell ref="EK119:EW119"/>
    <mergeCell ref="EK124:EW124"/>
    <mergeCell ref="EX125:FG125"/>
    <mergeCell ref="EX124:FJ124"/>
    <mergeCell ref="EK125:EW125"/>
    <mergeCell ref="EK123:EW123"/>
    <mergeCell ref="EK133:EW133"/>
    <mergeCell ref="EK155:EW155"/>
    <mergeCell ref="EX134:FG134"/>
    <mergeCell ref="EK135:EW135"/>
    <mergeCell ref="EK147:EW147"/>
    <mergeCell ref="EX146:FH146"/>
    <mergeCell ref="EK175:EW175"/>
    <mergeCell ref="EK174:EW174"/>
    <mergeCell ref="EK173:EW173"/>
    <mergeCell ref="EK134:EW134"/>
    <mergeCell ref="EK169:EW169"/>
    <mergeCell ref="EK138:EW138"/>
    <mergeCell ref="EK142:EW142"/>
    <mergeCell ref="EK168:EW168"/>
    <mergeCell ref="EK165:EW165"/>
    <mergeCell ref="EK166:EW166"/>
    <mergeCell ref="EK177:EW177"/>
    <mergeCell ref="EK181:FJ181"/>
    <mergeCell ref="EX179:FJ179"/>
    <mergeCell ref="EK178:EW178"/>
    <mergeCell ref="EX178:FJ178"/>
    <mergeCell ref="AQ264:BB265"/>
    <mergeCell ref="AK264:AP265"/>
    <mergeCell ref="BU264:CG265"/>
    <mergeCell ref="EK187:EW187"/>
    <mergeCell ref="AK222:AP222"/>
    <mergeCell ref="AQ222:BB222"/>
    <mergeCell ref="DK221:DW221"/>
    <mergeCell ref="BC220:BT221"/>
    <mergeCell ref="BU222:CG222"/>
    <mergeCell ref="BU220:CG221"/>
    <mergeCell ref="BC264:BT265"/>
    <mergeCell ref="CH265:CW265"/>
    <mergeCell ref="CH264:EJ264"/>
    <mergeCell ref="DK265:DW265"/>
    <mergeCell ref="DX265:EJ265"/>
    <mergeCell ref="CX265:DJ265"/>
    <mergeCell ref="BU266:CG266"/>
    <mergeCell ref="CX267:DJ267"/>
    <mergeCell ref="BU267:CG267"/>
    <mergeCell ref="BC267:BT267"/>
    <mergeCell ref="CH267:CW267"/>
    <mergeCell ref="BC270:BT270"/>
    <mergeCell ref="EX269:FG269"/>
    <mergeCell ref="CH268:CW268"/>
    <mergeCell ref="CX268:DJ268"/>
    <mergeCell ref="EK268:EW268"/>
    <mergeCell ref="DX270:EJ270"/>
    <mergeCell ref="DK269:DW269"/>
    <mergeCell ref="DK268:DW268"/>
    <mergeCell ref="DX268:EJ268"/>
    <mergeCell ref="EX265:FJ265"/>
    <mergeCell ref="CH266:CW266"/>
    <mergeCell ref="BU269:CG269"/>
    <mergeCell ref="BU270:CG270"/>
    <mergeCell ref="BU268:CG268"/>
    <mergeCell ref="DX269:EJ269"/>
    <mergeCell ref="DK270:DW270"/>
    <mergeCell ref="DK267:DW267"/>
    <mergeCell ref="DX267:EJ267"/>
    <mergeCell ref="EX268:FJ268"/>
    <mergeCell ref="EK172:EW172"/>
    <mergeCell ref="EK160:EW160"/>
    <mergeCell ref="EX157:FG157"/>
    <mergeCell ref="EK170:EW170"/>
    <mergeCell ref="EK167:EW167"/>
    <mergeCell ref="EK171:EW171"/>
    <mergeCell ref="EK157:EW157"/>
    <mergeCell ref="EX160:FG160"/>
    <mergeCell ref="EX159:FG159"/>
    <mergeCell ref="EK158:EW158"/>
    <mergeCell ref="DX148:EJ148"/>
    <mergeCell ref="DX147:EJ147"/>
    <mergeCell ref="CX190:DJ190"/>
    <mergeCell ref="CX185:DJ185"/>
    <mergeCell ref="CX188:DJ188"/>
    <mergeCell ref="CX175:DJ175"/>
    <mergeCell ref="DK174:DW174"/>
    <mergeCell ref="DK176:DW176"/>
    <mergeCell ref="DK175:DW175"/>
    <mergeCell ref="CX174:DJ174"/>
    <mergeCell ref="EX151:FJ151"/>
    <mergeCell ref="EX152:FJ152"/>
    <mergeCell ref="EK146:EW146"/>
    <mergeCell ref="EK150:FJ150"/>
    <mergeCell ref="EK151:EW151"/>
    <mergeCell ref="EX147:FJ147"/>
    <mergeCell ref="CH135:CW135"/>
    <mergeCell ref="CH134:CW134"/>
    <mergeCell ref="DX144:EJ144"/>
    <mergeCell ref="EK154:EW154"/>
    <mergeCell ref="EK148:EW148"/>
    <mergeCell ref="CH147:CW147"/>
    <mergeCell ref="DK134:DW134"/>
    <mergeCell ref="DK138:DW138"/>
    <mergeCell ref="CH137:EJ137"/>
    <mergeCell ref="CH139:CW139"/>
    <mergeCell ref="CX141:DJ141"/>
    <mergeCell ref="DX139:EJ139"/>
    <mergeCell ref="EX148:FG148"/>
    <mergeCell ref="EK153:EW153"/>
    <mergeCell ref="EK152:EW152"/>
    <mergeCell ref="EK141:EW141"/>
    <mergeCell ref="EX141:FG141"/>
    <mergeCell ref="EK145:EW145"/>
    <mergeCell ref="EK144:EW144"/>
    <mergeCell ref="EX143:FJ143"/>
    <mergeCell ref="EK179:EW179"/>
    <mergeCell ref="EK176:EW176"/>
    <mergeCell ref="CY149:FG149"/>
    <mergeCell ref="CX158:DJ158"/>
    <mergeCell ref="DK158:DW158"/>
    <mergeCell ref="EK163:FJ163"/>
    <mergeCell ref="EK164:EW164"/>
    <mergeCell ref="EK159:EW159"/>
    <mergeCell ref="EX164:FJ164"/>
    <mergeCell ref="EX154:FG154"/>
    <mergeCell ref="EX165:FJ165"/>
    <mergeCell ref="EK137:FJ137"/>
    <mergeCell ref="EX175:FG175"/>
    <mergeCell ref="EX177:FJ177"/>
    <mergeCell ref="EX176:FG176"/>
    <mergeCell ref="EK143:EW143"/>
    <mergeCell ref="EX142:FG142"/>
    <mergeCell ref="EX144:FJ144"/>
    <mergeCell ref="EX155:FG155"/>
    <mergeCell ref="EX153:FH153"/>
    <mergeCell ref="BC98:BT98"/>
    <mergeCell ref="DX158:EJ158"/>
    <mergeCell ref="DK165:DW165"/>
    <mergeCell ref="CX165:DJ165"/>
    <mergeCell ref="CX160:DJ160"/>
    <mergeCell ref="BC120:BT120"/>
    <mergeCell ref="DX142:EJ142"/>
    <mergeCell ref="DK142:DW142"/>
    <mergeCell ref="CX138:DJ138"/>
    <mergeCell ref="CX142:DJ142"/>
    <mergeCell ref="AT63:BI63"/>
    <mergeCell ref="BJ63:CE63"/>
    <mergeCell ref="A124:AJ124"/>
    <mergeCell ref="A125:AJ125"/>
    <mergeCell ref="AK124:AP124"/>
    <mergeCell ref="AT71:BI71"/>
    <mergeCell ref="BJ72:CE72"/>
    <mergeCell ref="BJ71:CE71"/>
    <mergeCell ref="BU108:CG109"/>
    <mergeCell ref="BC105:BT105"/>
    <mergeCell ref="BJ58:CE58"/>
    <mergeCell ref="AT59:BI59"/>
    <mergeCell ref="BJ60:CE60"/>
    <mergeCell ref="AT62:BI62"/>
    <mergeCell ref="AT70:BI70"/>
    <mergeCell ref="BU93:CG93"/>
    <mergeCell ref="AN43:AS43"/>
    <mergeCell ref="CF68:CV68"/>
    <mergeCell ref="CF72:CV72"/>
    <mergeCell ref="AT73:BI73"/>
    <mergeCell ref="AT72:BI72"/>
    <mergeCell ref="CF73:CV73"/>
    <mergeCell ref="CF71:CV71"/>
    <mergeCell ref="AT69:BI69"/>
    <mergeCell ref="AN28:AS28"/>
    <mergeCell ref="AN31:AS31"/>
    <mergeCell ref="AN26:AS26"/>
    <mergeCell ref="AN38:AS38"/>
    <mergeCell ref="A19:AM19"/>
    <mergeCell ref="AN19:AS19"/>
    <mergeCell ref="AN25:AS25"/>
    <mergeCell ref="AN27:AS27"/>
    <mergeCell ref="A24:AM24"/>
    <mergeCell ref="A27:AM27"/>
    <mergeCell ref="A25:AM25"/>
    <mergeCell ref="AT24:BI24"/>
    <mergeCell ref="AT17:BI17"/>
    <mergeCell ref="AT18:BI18"/>
    <mergeCell ref="AT19:BI19"/>
    <mergeCell ref="AT16:BI16"/>
    <mergeCell ref="A16:AM16"/>
    <mergeCell ref="AN16:AS16"/>
    <mergeCell ref="AN17:AS17"/>
    <mergeCell ref="AK270:AP270"/>
    <mergeCell ref="AK192:AP192"/>
    <mergeCell ref="A144:AJ144"/>
    <mergeCell ref="AK144:AP144"/>
    <mergeCell ref="A145:AJ145"/>
    <mergeCell ref="A264:AJ265"/>
    <mergeCell ref="A247:AJ247"/>
    <mergeCell ref="AK247:AP247"/>
    <mergeCell ref="A249:AJ249"/>
    <mergeCell ref="AK249:AP249"/>
    <mergeCell ref="A15:AM15"/>
    <mergeCell ref="AN15:AS15"/>
    <mergeCell ref="AN18:AS18"/>
    <mergeCell ref="A17:AM17"/>
    <mergeCell ref="A18:AM18"/>
    <mergeCell ref="BL281:CE281"/>
    <mergeCell ref="BC189:BR189"/>
    <mergeCell ref="AQ192:BB192"/>
    <mergeCell ref="AQ269:BB269"/>
    <mergeCell ref="BC255:BT255"/>
    <mergeCell ref="BC225:BR225"/>
    <mergeCell ref="AQ253:BB253"/>
    <mergeCell ref="AQ228:BB228"/>
    <mergeCell ref="BC269:BT269"/>
    <mergeCell ref="A263:FJ263"/>
    <mergeCell ref="EK188:EW188"/>
    <mergeCell ref="EK271:EW271"/>
    <mergeCell ref="EK270:EW270"/>
    <mergeCell ref="EK265:EW265"/>
    <mergeCell ref="CR218:FG218"/>
    <mergeCell ref="DK202:DW202"/>
    <mergeCell ref="CH190:CW190"/>
    <mergeCell ref="CX189:DJ189"/>
    <mergeCell ref="CX266:DJ266"/>
    <mergeCell ref="CX222:DJ222"/>
    <mergeCell ref="AH293:BH293"/>
    <mergeCell ref="A279:AO279"/>
    <mergeCell ref="CF278:CV278"/>
    <mergeCell ref="CF279:CV279"/>
    <mergeCell ref="BL278:CE278"/>
    <mergeCell ref="AV279:BK279"/>
    <mergeCell ref="BL283:CE283"/>
    <mergeCell ref="AP279:AU279"/>
    <mergeCell ref="BL282:CE282"/>
    <mergeCell ref="CF283:CV283"/>
    <mergeCell ref="DS294:ES294"/>
    <mergeCell ref="AQ273:BB273"/>
    <mergeCell ref="AP276:AU277"/>
    <mergeCell ref="AV276:BK277"/>
    <mergeCell ref="BL276:CE277"/>
    <mergeCell ref="BC273:BT273"/>
    <mergeCell ref="DS293:ES293"/>
    <mergeCell ref="EE289:ES289"/>
    <mergeCell ref="CF289:CV289"/>
    <mergeCell ref="AH292:BH292"/>
    <mergeCell ref="BW299:CJ299"/>
    <mergeCell ref="CM299:DM299"/>
    <mergeCell ref="BW298:CJ298"/>
    <mergeCell ref="CM298:DM298"/>
    <mergeCell ref="ET279:FJ279"/>
    <mergeCell ref="CW279:DM279"/>
    <mergeCell ref="CF285:CV285"/>
    <mergeCell ref="CW281:DM281"/>
    <mergeCell ref="CF280:CV280"/>
    <mergeCell ref="CF282:CV282"/>
    <mergeCell ref="CF281:CV281"/>
    <mergeCell ref="DC294:DP294"/>
    <mergeCell ref="AD297:AF297"/>
    <mergeCell ref="R294:AE294"/>
    <mergeCell ref="R295:AE295"/>
    <mergeCell ref="AH295:BH295"/>
    <mergeCell ref="AH294:BH294"/>
    <mergeCell ref="DR298:DT298"/>
    <mergeCell ref="DP298:DQ298"/>
    <mergeCell ref="DX298:EM298"/>
    <mergeCell ref="ES298:EU298"/>
    <mergeCell ref="EN298:ER298"/>
    <mergeCell ref="N293:AE293"/>
    <mergeCell ref="A297:B297"/>
    <mergeCell ref="C297:E297"/>
    <mergeCell ref="I297:X297"/>
    <mergeCell ref="Y297:AC297"/>
    <mergeCell ref="A288:AO288"/>
    <mergeCell ref="AP288:AU288"/>
    <mergeCell ref="AV288:BK288"/>
    <mergeCell ref="N292:AE292"/>
    <mergeCell ref="A289:AO289"/>
    <mergeCell ref="AP289:AU289"/>
    <mergeCell ref="AV289:BK289"/>
    <mergeCell ref="BL289:CE289"/>
    <mergeCell ref="DC293:DP293"/>
    <mergeCell ref="CW289:DM289"/>
    <mergeCell ref="DN289:ED289"/>
    <mergeCell ref="BL288:CE288"/>
    <mergeCell ref="CW288:DM288"/>
    <mergeCell ref="DN288:ED288"/>
    <mergeCell ref="CF288:CV288"/>
    <mergeCell ref="CF287:CV287"/>
    <mergeCell ref="CW287:DM287"/>
    <mergeCell ref="EE287:ES287"/>
    <mergeCell ref="A287:AO287"/>
    <mergeCell ref="AP287:AU287"/>
    <mergeCell ref="AV287:BK287"/>
    <mergeCell ref="BL287:CE287"/>
    <mergeCell ref="DN287:ED287"/>
    <mergeCell ref="AP286:AU286"/>
    <mergeCell ref="AV286:BK286"/>
    <mergeCell ref="BL286:CE286"/>
    <mergeCell ref="CF286:CV286"/>
    <mergeCell ref="ET289:FJ289"/>
    <mergeCell ref="ET286:FJ286"/>
    <mergeCell ref="ET288:FJ288"/>
    <mergeCell ref="EE288:ES288"/>
    <mergeCell ref="ET287:FJ287"/>
    <mergeCell ref="EE286:ES286"/>
    <mergeCell ref="DN286:ED286"/>
    <mergeCell ref="CW286:DM286"/>
    <mergeCell ref="A282:AO282"/>
    <mergeCell ref="AP282:AU282"/>
    <mergeCell ref="EE285:ES285"/>
    <mergeCell ref="EE284:ES284"/>
    <mergeCell ref="DN284:ED284"/>
    <mergeCell ref="DN285:ED285"/>
    <mergeCell ref="A286:AO286"/>
    <mergeCell ref="A285:AO285"/>
    <mergeCell ref="AP285:AU285"/>
    <mergeCell ref="A283:AO283"/>
    <mergeCell ref="AP283:AU283"/>
    <mergeCell ref="A284:AO284"/>
    <mergeCell ref="AV282:BK282"/>
    <mergeCell ref="CW283:DM283"/>
    <mergeCell ref="AV285:BK285"/>
    <mergeCell ref="CW282:DM282"/>
    <mergeCell ref="AV283:BK283"/>
    <mergeCell ref="CW284:DM284"/>
    <mergeCell ref="CF284:CV284"/>
    <mergeCell ref="AP284:AU284"/>
    <mergeCell ref="AV284:BK284"/>
    <mergeCell ref="CW285:DM285"/>
    <mergeCell ref="BL285:CE285"/>
    <mergeCell ref="BL284:CE284"/>
    <mergeCell ref="AV280:BK280"/>
    <mergeCell ref="A281:AO281"/>
    <mergeCell ref="AP281:AU281"/>
    <mergeCell ref="AV281:BK281"/>
    <mergeCell ref="EE280:ES280"/>
    <mergeCell ref="EE282:ES282"/>
    <mergeCell ref="DN283:ED283"/>
    <mergeCell ref="EE283:ES283"/>
    <mergeCell ref="EE281:ES281"/>
    <mergeCell ref="DN282:ED282"/>
    <mergeCell ref="DN281:ED281"/>
    <mergeCell ref="A276:AO277"/>
    <mergeCell ref="AP278:AU278"/>
    <mergeCell ref="CW280:DM280"/>
    <mergeCell ref="DN278:ED278"/>
    <mergeCell ref="DN279:ED279"/>
    <mergeCell ref="BL280:CE280"/>
    <mergeCell ref="DN280:ED280"/>
    <mergeCell ref="A280:AO280"/>
    <mergeCell ref="AP280:AU280"/>
    <mergeCell ref="A278:AO278"/>
    <mergeCell ref="A273:AJ273"/>
    <mergeCell ref="AK273:AP273"/>
    <mergeCell ref="A274:BC274"/>
    <mergeCell ref="AV278:BK278"/>
    <mergeCell ref="A275:FJ275"/>
    <mergeCell ref="EE278:ES278"/>
    <mergeCell ref="BL279:CE279"/>
    <mergeCell ref="CF277:CV277"/>
    <mergeCell ref="CF276:ES276"/>
    <mergeCell ref="DX273:EJ273"/>
    <mergeCell ref="EE279:ES279"/>
    <mergeCell ref="CW278:DM278"/>
    <mergeCell ref="BU273:CG273"/>
    <mergeCell ref="CH273:CW273"/>
    <mergeCell ref="CX273:DJ273"/>
    <mergeCell ref="CT274:FG274"/>
    <mergeCell ref="EX273:FJ273"/>
    <mergeCell ref="DK273:DW273"/>
    <mergeCell ref="ET276:FJ277"/>
    <mergeCell ref="ET278:FJ278"/>
    <mergeCell ref="CX271:DJ271"/>
    <mergeCell ref="CX269:DJ269"/>
    <mergeCell ref="EE277:ES277"/>
    <mergeCell ref="EK269:EW269"/>
    <mergeCell ref="A272:FG272"/>
    <mergeCell ref="DX271:EJ271"/>
    <mergeCell ref="CH269:CW269"/>
    <mergeCell ref="DN277:ED277"/>
    <mergeCell ref="CW277:DM277"/>
    <mergeCell ref="A269:AJ269"/>
    <mergeCell ref="DX198:EJ198"/>
    <mergeCell ref="CH197:CW197"/>
    <mergeCell ref="CX199:DJ199"/>
    <mergeCell ref="DX199:EJ199"/>
    <mergeCell ref="CH198:CW198"/>
    <mergeCell ref="DX202:EJ202"/>
    <mergeCell ref="BC196:BT197"/>
    <mergeCell ref="BU254:CG254"/>
    <mergeCell ref="EK273:EW273"/>
    <mergeCell ref="BC266:BT266"/>
    <mergeCell ref="CH240:CW240"/>
    <mergeCell ref="DK203:DW203"/>
    <mergeCell ref="DK204:DW204"/>
    <mergeCell ref="BC271:BT271"/>
    <mergeCell ref="BC268:BT268"/>
    <mergeCell ref="BC243:BT243"/>
    <mergeCell ref="DK200:DW200"/>
    <mergeCell ref="CX200:DJ200"/>
    <mergeCell ref="DK233:DW233"/>
    <mergeCell ref="DK226:DW226"/>
    <mergeCell ref="CH227:CW227"/>
    <mergeCell ref="CX231:DJ231"/>
    <mergeCell ref="DK231:DW231"/>
    <mergeCell ref="CH216:CW216"/>
    <mergeCell ref="CX221:DJ221"/>
    <mergeCell ref="CH186:CW186"/>
    <mergeCell ref="BU189:CG189"/>
    <mergeCell ref="BU188:CG188"/>
    <mergeCell ref="CH229:CW229"/>
    <mergeCell ref="BU196:CG197"/>
    <mergeCell ref="BU183:CG183"/>
    <mergeCell ref="BC179:BT179"/>
    <mergeCell ref="BC178:BT178"/>
    <mergeCell ref="DK201:DW201"/>
    <mergeCell ref="BU185:CG185"/>
    <mergeCell ref="CH187:CW187"/>
    <mergeCell ref="BU186:CG186"/>
    <mergeCell ref="BU194:CG194"/>
    <mergeCell ref="CH189:CW189"/>
    <mergeCell ref="CH185:CW185"/>
    <mergeCell ref="CH173:CW173"/>
    <mergeCell ref="BC174:BR174"/>
    <mergeCell ref="CH179:CW179"/>
    <mergeCell ref="BU179:CG179"/>
    <mergeCell ref="DK151:DW151"/>
    <mergeCell ref="BC156:BR156"/>
    <mergeCell ref="AK156:AP156"/>
    <mergeCell ref="CH156:CW156"/>
    <mergeCell ref="CX155:DJ155"/>
    <mergeCell ref="CX153:DJ153"/>
    <mergeCell ref="BU152:CG152"/>
    <mergeCell ref="AQ150:BB151"/>
    <mergeCell ref="AQ156:BB156"/>
    <mergeCell ref="AK155:AP155"/>
    <mergeCell ref="AQ147:BB147"/>
    <mergeCell ref="A143:AJ143"/>
    <mergeCell ref="AK147:AP147"/>
    <mergeCell ref="AK148:AP148"/>
    <mergeCell ref="A147:AJ147"/>
    <mergeCell ref="A148:AJ148"/>
    <mergeCell ref="EK131:EW131"/>
    <mergeCell ref="AK145:AP145"/>
    <mergeCell ref="A146:AJ146"/>
    <mergeCell ref="A150:AJ151"/>
    <mergeCell ref="AK150:AP151"/>
    <mergeCell ref="AK146:AP146"/>
    <mergeCell ref="BC147:BT147"/>
    <mergeCell ref="BC148:BR148"/>
    <mergeCell ref="AQ145:BB145"/>
    <mergeCell ref="AK143:AP143"/>
    <mergeCell ref="EK122:EW122"/>
    <mergeCell ref="EX123:FJ123"/>
    <mergeCell ref="EX122:FJ122"/>
    <mergeCell ref="EX130:FG130"/>
    <mergeCell ref="EX127:FE127"/>
    <mergeCell ref="EK127:EW127"/>
    <mergeCell ref="DK128:DW128"/>
    <mergeCell ref="EX133:FG133"/>
    <mergeCell ref="EX126:FG126"/>
    <mergeCell ref="EX128:FG128"/>
    <mergeCell ref="EK128:EW128"/>
    <mergeCell ref="EX129:FG129"/>
    <mergeCell ref="EK129:EW129"/>
    <mergeCell ref="EK130:EW130"/>
    <mergeCell ref="EX132:FG132"/>
    <mergeCell ref="EK132:EW132"/>
    <mergeCell ref="ET44:FJ44"/>
    <mergeCell ref="DK120:DW120"/>
    <mergeCell ref="DX135:EJ135"/>
    <mergeCell ref="DK135:DW135"/>
    <mergeCell ref="DX126:EJ126"/>
    <mergeCell ref="DX123:EJ123"/>
    <mergeCell ref="DX122:EJ122"/>
    <mergeCell ref="DX125:EJ125"/>
    <mergeCell ref="DX124:EJ124"/>
    <mergeCell ref="DX129:EJ129"/>
    <mergeCell ref="CW82:DM82"/>
    <mergeCell ref="CF85:CV85"/>
    <mergeCell ref="EE79:ES79"/>
    <mergeCell ref="CW78:DM78"/>
    <mergeCell ref="CW79:DM79"/>
    <mergeCell ref="CF78:CV78"/>
    <mergeCell ref="BU110:CG110"/>
    <mergeCell ref="ET24:FH24"/>
    <mergeCell ref="EE24:ES24"/>
    <mergeCell ref="ET39:FG39"/>
    <mergeCell ref="ET38:FJ38"/>
    <mergeCell ref="ET27:FJ27"/>
    <mergeCell ref="ET41:FG41"/>
    <mergeCell ref="ET42:FG42"/>
    <mergeCell ref="ET43:FJ43"/>
    <mergeCell ref="CH95:CW95"/>
    <mergeCell ref="BC106:BT106"/>
    <mergeCell ref="BU103:CG103"/>
    <mergeCell ref="BU104:CG104"/>
    <mergeCell ref="BU106:CG106"/>
    <mergeCell ref="BC104:BR104"/>
    <mergeCell ref="ET17:FG17"/>
    <mergeCell ref="DN19:ED19"/>
    <mergeCell ref="DN27:ED27"/>
    <mergeCell ref="EE17:ES17"/>
    <mergeCell ref="DN17:ED17"/>
    <mergeCell ref="DN18:ED18"/>
    <mergeCell ref="ET19:FJ19"/>
    <mergeCell ref="ET18:FJ18"/>
    <mergeCell ref="EE18:ES18"/>
    <mergeCell ref="EE19:ES19"/>
    <mergeCell ref="ET32:FJ32"/>
    <mergeCell ref="ET31:FG31"/>
    <mergeCell ref="ET28:FG28"/>
    <mergeCell ref="DN26:ED26"/>
    <mergeCell ref="EE26:ES26"/>
    <mergeCell ref="ET26:FJ26"/>
    <mergeCell ref="EE23:ES23"/>
    <mergeCell ref="CW25:DM25"/>
    <mergeCell ref="CW24:DM24"/>
    <mergeCell ref="DN24:ED24"/>
    <mergeCell ref="EE22:ES22"/>
    <mergeCell ref="ET23:FJ23"/>
    <mergeCell ref="CW18:DM18"/>
    <mergeCell ref="ET25:FH25"/>
    <mergeCell ref="ET20:FJ20"/>
    <mergeCell ref="DN21:ED21"/>
    <mergeCell ref="EE21:ES21"/>
    <mergeCell ref="ET21:FJ21"/>
    <mergeCell ref="DN22:ED22"/>
    <mergeCell ref="CW23:DM23"/>
    <mergeCell ref="DN23:ED23"/>
    <mergeCell ref="ET22:FJ22"/>
    <mergeCell ref="CW15:DM15"/>
    <mergeCell ref="BJ17:CE17"/>
    <mergeCell ref="BJ24:CE24"/>
    <mergeCell ref="CF19:CV19"/>
    <mergeCell ref="CW19:DM19"/>
    <mergeCell ref="CF24:CV24"/>
    <mergeCell ref="CF21:CV21"/>
    <mergeCell ref="CW21:DM21"/>
    <mergeCell ref="CF22:CV22"/>
    <mergeCell ref="CW22:DM22"/>
    <mergeCell ref="DN12:ED12"/>
    <mergeCell ref="DN13:ED13"/>
    <mergeCell ref="ET13:FJ13"/>
    <mergeCell ref="EE13:ES13"/>
    <mergeCell ref="ET12:FJ12"/>
    <mergeCell ref="DN14:ED14"/>
    <mergeCell ref="ET16:FH16"/>
    <mergeCell ref="DN15:ED15"/>
    <mergeCell ref="EE16:ES16"/>
    <mergeCell ref="DN16:ED16"/>
    <mergeCell ref="EE12:ES12"/>
    <mergeCell ref="A14:AM14"/>
    <mergeCell ref="AN14:AS14"/>
    <mergeCell ref="A12:AM12"/>
    <mergeCell ref="AT14:BI14"/>
    <mergeCell ref="A13:AM13"/>
    <mergeCell ref="AN12:AS12"/>
    <mergeCell ref="AT12:BI12"/>
    <mergeCell ref="AN13:AS13"/>
    <mergeCell ref="AT13:BI13"/>
    <mergeCell ref="BJ13:CE13"/>
    <mergeCell ref="CF13:CV13"/>
    <mergeCell ref="CW12:DM12"/>
    <mergeCell ref="BJ14:CE14"/>
    <mergeCell ref="ET2:FJ2"/>
    <mergeCell ref="ET3:FJ3"/>
    <mergeCell ref="ET15:FJ15"/>
    <mergeCell ref="EE15:ES15"/>
    <mergeCell ref="ET4:FJ4"/>
    <mergeCell ref="ET5:FJ5"/>
    <mergeCell ref="ET6:FJ6"/>
    <mergeCell ref="ET14:FJ14"/>
    <mergeCell ref="EE14:ES14"/>
    <mergeCell ref="ET8:FJ8"/>
    <mergeCell ref="A9:FJ9"/>
    <mergeCell ref="A10:AM11"/>
    <mergeCell ref="AT10:BI11"/>
    <mergeCell ref="BJ10:CE11"/>
    <mergeCell ref="EE11:ES11"/>
    <mergeCell ref="CW11:DM11"/>
    <mergeCell ref="ET10:FJ11"/>
    <mergeCell ref="CF10:ES10"/>
    <mergeCell ref="CF11:CV11"/>
    <mergeCell ref="CF41:CV41"/>
    <mergeCell ref="BJ41:CE41"/>
    <mergeCell ref="DN11:ED11"/>
    <mergeCell ref="CF12:CV12"/>
    <mergeCell ref="BJ12:CE12"/>
    <mergeCell ref="CF15:CV15"/>
    <mergeCell ref="CW13:DM13"/>
    <mergeCell ref="BJ15:CE15"/>
    <mergeCell ref="CW14:DM14"/>
    <mergeCell ref="A1:EQ1"/>
    <mergeCell ref="A2:EQ2"/>
    <mergeCell ref="BI4:CD4"/>
    <mergeCell ref="BE5:EB5"/>
    <mergeCell ref="CE4:CI4"/>
    <mergeCell ref="CJ4:CK4"/>
    <mergeCell ref="AT32:BI32"/>
    <mergeCell ref="AT38:BI38"/>
    <mergeCell ref="BJ32:CE32"/>
    <mergeCell ref="CF48:CV48"/>
    <mergeCell ref="BJ16:CE16"/>
    <mergeCell ref="CF31:CV31"/>
    <mergeCell ref="CF27:CV27"/>
    <mergeCell ref="CF23:CV23"/>
    <mergeCell ref="CF25:CV25"/>
    <mergeCell ref="BJ28:CE28"/>
    <mergeCell ref="ET7:FJ7"/>
    <mergeCell ref="AN10:AS11"/>
    <mergeCell ref="AT15:BI15"/>
    <mergeCell ref="AT44:BI44"/>
    <mergeCell ref="AT42:BI42"/>
    <mergeCell ref="BJ31:CE31"/>
    <mergeCell ref="AT41:BI41"/>
    <mergeCell ref="AT39:BI39"/>
    <mergeCell ref="CF14:CV14"/>
    <mergeCell ref="CF16:CV16"/>
    <mergeCell ref="AN24:AS24"/>
    <mergeCell ref="AT43:BI43"/>
    <mergeCell ref="BJ43:CE43"/>
    <mergeCell ref="AN74:AS74"/>
    <mergeCell ref="AN44:AS44"/>
    <mergeCell ref="BJ54:CE54"/>
    <mergeCell ref="BJ39:CE39"/>
    <mergeCell ref="AT46:BI46"/>
    <mergeCell ref="AT28:BI28"/>
    <mergeCell ref="AT31:BI31"/>
    <mergeCell ref="BC110:BT110"/>
    <mergeCell ref="DN43:ED43"/>
    <mergeCell ref="BJ42:CE42"/>
    <mergeCell ref="V6:EB6"/>
    <mergeCell ref="BJ55:CE55"/>
    <mergeCell ref="CW16:DM16"/>
    <mergeCell ref="CW17:DM17"/>
    <mergeCell ref="BJ18:CE18"/>
    <mergeCell ref="CF18:CV18"/>
    <mergeCell ref="CF17:CV17"/>
    <mergeCell ref="AT76:BI76"/>
    <mergeCell ref="CF43:CV43"/>
    <mergeCell ref="CW39:DM39"/>
    <mergeCell ref="AK114:AP114"/>
    <mergeCell ref="AQ95:BB95"/>
    <mergeCell ref="BU94:CG94"/>
    <mergeCell ref="CH94:CW94"/>
    <mergeCell ref="CH105:CW105"/>
    <mergeCell ref="CH106:CW106"/>
    <mergeCell ref="AQ103:BB103"/>
    <mergeCell ref="AN77:AS77"/>
    <mergeCell ref="AT77:BI77"/>
    <mergeCell ref="AT78:BI78"/>
    <mergeCell ref="BJ78:CE78"/>
    <mergeCell ref="DX155:EJ155"/>
    <mergeCell ref="BU122:CG122"/>
    <mergeCell ref="CH122:CW122"/>
    <mergeCell ref="DK140:DW140"/>
    <mergeCell ref="DX140:EJ140"/>
    <mergeCell ref="CX128:DJ128"/>
    <mergeCell ref="CX130:DJ130"/>
    <mergeCell ref="CX129:DJ129"/>
    <mergeCell ref="DX128:EJ128"/>
    <mergeCell ref="DK148:DW148"/>
    <mergeCell ref="CH133:CW133"/>
    <mergeCell ref="BU125:CG125"/>
    <mergeCell ref="BU126:CG126"/>
    <mergeCell ref="CH123:CW123"/>
    <mergeCell ref="BU129:CG129"/>
    <mergeCell ref="BU127:CG127"/>
    <mergeCell ref="CI127:CW127"/>
    <mergeCell ref="BU130:CG130"/>
    <mergeCell ref="DK146:DW146"/>
    <mergeCell ref="DX193:EJ193"/>
    <mergeCell ref="DK199:DW199"/>
    <mergeCell ref="CH181:EJ181"/>
    <mergeCell ref="DK182:DW182"/>
    <mergeCell ref="CX182:DJ182"/>
    <mergeCell ref="CH184:CW184"/>
    <mergeCell ref="DK198:DW198"/>
    <mergeCell ref="DX182:EJ182"/>
    <mergeCell ref="DK190:DW190"/>
    <mergeCell ref="CX135:DJ135"/>
    <mergeCell ref="DK197:DW197"/>
    <mergeCell ref="DX197:EJ197"/>
    <mergeCell ref="CX197:DJ197"/>
    <mergeCell ref="CX176:DJ176"/>
    <mergeCell ref="CX168:DJ168"/>
    <mergeCell ref="DK145:DW145"/>
    <mergeCell ref="DK147:DW147"/>
    <mergeCell ref="DX145:EJ145"/>
    <mergeCell ref="DX146:EJ146"/>
    <mergeCell ref="BU172:CG172"/>
    <mergeCell ref="DK166:DW166"/>
    <mergeCell ref="CX143:DJ143"/>
    <mergeCell ref="DX152:EJ152"/>
    <mergeCell ref="CX147:DJ147"/>
    <mergeCell ref="CX166:DJ166"/>
    <mergeCell ref="DK143:DW143"/>
    <mergeCell ref="CX164:DJ164"/>
    <mergeCell ref="DX143:EJ143"/>
    <mergeCell ref="CX151:DJ151"/>
    <mergeCell ref="DX175:EJ175"/>
    <mergeCell ref="A180:FJ180"/>
    <mergeCell ref="CH201:CW201"/>
    <mergeCell ref="CX201:DJ201"/>
    <mergeCell ref="BU181:CG182"/>
    <mergeCell ref="BU184:CG184"/>
    <mergeCell ref="DX192:EJ192"/>
    <mergeCell ref="BU187:CG187"/>
    <mergeCell ref="BC184:BT184"/>
    <mergeCell ref="CH183:CW183"/>
    <mergeCell ref="EK201:EW201"/>
    <mergeCell ref="EK200:EW200"/>
    <mergeCell ref="DX200:EJ200"/>
    <mergeCell ref="DX201:EJ201"/>
    <mergeCell ref="DX232:EJ232"/>
    <mergeCell ref="DX231:EJ231"/>
    <mergeCell ref="EK232:EW232"/>
    <mergeCell ref="EK203:EW203"/>
    <mergeCell ref="DX203:EJ203"/>
    <mergeCell ref="EK220:FJ220"/>
    <mergeCell ref="EX205:FG205"/>
    <mergeCell ref="EK205:EW205"/>
    <mergeCell ref="EX203:FG203"/>
    <mergeCell ref="A219:FJ219"/>
    <mergeCell ref="DK238:DW238"/>
    <mergeCell ref="CX241:DJ241"/>
    <mergeCell ref="CH238:CW238"/>
    <mergeCell ref="CX239:DJ239"/>
    <mergeCell ref="CH241:CW241"/>
    <mergeCell ref="EK228:EW228"/>
    <mergeCell ref="EK231:EW231"/>
    <mergeCell ref="EK239:EW239"/>
    <mergeCell ref="EK241:EW241"/>
    <mergeCell ref="EX221:FJ221"/>
    <mergeCell ref="EX222:FJ222"/>
    <mergeCell ref="EX201:FG201"/>
    <mergeCell ref="DX238:EJ238"/>
    <mergeCell ref="EK223:EW223"/>
    <mergeCell ref="DX223:EJ223"/>
    <mergeCell ref="DX204:EJ204"/>
    <mergeCell ref="EK221:EW221"/>
    <mergeCell ref="EK224:EW224"/>
    <mergeCell ref="DX221:EJ221"/>
    <mergeCell ref="EX202:FG202"/>
    <mergeCell ref="EX214:FG214"/>
    <mergeCell ref="EK207:FJ207"/>
    <mergeCell ref="EK208:EW208"/>
    <mergeCell ref="EK202:EW202"/>
    <mergeCell ref="EK204:EW204"/>
    <mergeCell ref="A206:FJ206"/>
    <mergeCell ref="EX204:FG204"/>
    <mergeCell ref="CX202:DJ202"/>
    <mergeCell ref="CH202:CW202"/>
    <mergeCell ref="DX205:EJ205"/>
    <mergeCell ref="AK214:AP214"/>
    <mergeCell ref="EK237:FJ237"/>
    <mergeCell ref="EK240:EW240"/>
    <mergeCell ref="EK217:EW217"/>
    <mergeCell ref="CX228:DJ228"/>
    <mergeCell ref="CX227:DJ227"/>
    <mergeCell ref="CH228:CW228"/>
    <mergeCell ref="CX226:DJ226"/>
    <mergeCell ref="DK227:DW227"/>
    <mergeCell ref="EK242:EW242"/>
    <mergeCell ref="EK244:EW244"/>
    <mergeCell ref="EK238:EW238"/>
    <mergeCell ref="EK247:EW247"/>
    <mergeCell ref="BU253:CG253"/>
    <mergeCell ref="BC245:BT245"/>
    <mergeCell ref="BU245:CG245"/>
    <mergeCell ref="BU247:CG247"/>
    <mergeCell ref="BU248:CG248"/>
    <mergeCell ref="BU249:CG249"/>
    <mergeCell ref="BU250:CG250"/>
    <mergeCell ref="BC252:BT252"/>
    <mergeCell ref="BU251:CG251"/>
    <mergeCell ref="DK255:DW255"/>
    <mergeCell ref="EK245:EW245"/>
    <mergeCell ref="DX242:EJ242"/>
    <mergeCell ref="DX254:EJ254"/>
    <mergeCell ref="EK254:EW254"/>
    <mergeCell ref="DX253:EJ253"/>
    <mergeCell ref="EK243:EW243"/>
    <mergeCell ref="EK252:EW252"/>
    <mergeCell ref="DX243:EJ243"/>
    <mergeCell ref="DX251:EJ251"/>
    <mergeCell ref="DX245:EJ245"/>
    <mergeCell ref="EK255:EW255"/>
    <mergeCell ref="DX255:EJ255"/>
    <mergeCell ref="DX244:EJ244"/>
    <mergeCell ref="EK246:EW246"/>
    <mergeCell ref="EK248:EW248"/>
    <mergeCell ref="EK250:EW250"/>
    <mergeCell ref="EK251:EW251"/>
    <mergeCell ref="EK253:EW253"/>
    <mergeCell ref="DX252:EJ252"/>
    <mergeCell ref="CH244:CW244"/>
    <mergeCell ref="BU239:CG239"/>
    <mergeCell ref="BU242:CG242"/>
    <mergeCell ref="BU243:CG243"/>
    <mergeCell ref="BU244:CG244"/>
    <mergeCell ref="CH243:CW243"/>
    <mergeCell ref="CH242:CW242"/>
    <mergeCell ref="DK243:DW243"/>
    <mergeCell ref="BU240:CG240"/>
    <mergeCell ref="DK240:DW240"/>
    <mergeCell ref="CX243:DJ243"/>
    <mergeCell ref="CX242:DJ242"/>
    <mergeCell ref="DK242:DW242"/>
    <mergeCell ref="DK241:DW241"/>
    <mergeCell ref="CX240:DJ240"/>
    <mergeCell ref="BU229:CG229"/>
    <mergeCell ref="A236:FJ236"/>
    <mergeCell ref="A233:AJ233"/>
    <mergeCell ref="AQ237:BB238"/>
    <mergeCell ref="BC237:BT238"/>
    <mergeCell ref="EK233:EW233"/>
    <mergeCell ref="EK229:EW229"/>
    <mergeCell ref="DX233:EJ233"/>
    <mergeCell ref="DX229:EJ229"/>
    <mergeCell ref="EK230:EW230"/>
    <mergeCell ref="AQ229:BB229"/>
    <mergeCell ref="BC229:BT229"/>
    <mergeCell ref="AQ146:BB146"/>
    <mergeCell ref="BC146:BR146"/>
    <mergeCell ref="BC154:BT154"/>
    <mergeCell ref="BC152:BT152"/>
    <mergeCell ref="BC153:BR153"/>
    <mergeCell ref="AQ148:BB148"/>
    <mergeCell ref="AQ157:BB157"/>
    <mergeCell ref="AQ166:BB166"/>
    <mergeCell ref="BU144:CG144"/>
    <mergeCell ref="AQ233:BB233"/>
    <mergeCell ref="A149:CD149"/>
    <mergeCell ref="AK153:AP153"/>
    <mergeCell ref="BU147:CG147"/>
    <mergeCell ref="BU148:CG148"/>
    <mergeCell ref="AQ226:BB226"/>
    <mergeCell ref="BU150:CG151"/>
    <mergeCell ref="BC144:BT144"/>
    <mergeCell ref="BC150:BT151"/>
    <mergeCell ref="BU146:CG146"/>
    <mergeCell ref="CX148:DJ148"/>
    <mergeCell ref="CH155:CW155"/>
    <mergeCell ref="CX154:DJ154"/>
    <mergeCell ref="CH153:CW153"/>
    <mergeCell ref="BU154:CG154"/>
    <mergeCell ref="CX146:DJ146"/>
    <mergeCell ref="CH151:CW151"/>
    <mergeCell ref="CH154:CW154"/>
    <mergeCell ref="CH152:CW152"/>
    <mergeCell ref="AK115:AP115"/>
    <mergeCell ref="AK128:AP128"/>
    <mergeCell ref="AK139:AP139"/>
    <mergeCell ref="AK135:AP135"/>
    <mergeCell ref="AK134:AP134"/>
    <mergeCell ref="AK133:AP133"/>
    <mergeCell ref="AK130:AP130"/>
    <mergeCell ref="AK119:AP119"/>
    <mergeCell ref="AK129:AP129"/>
    <mergeCell ref="AK120:AP120"/>
    <mergeCell ref="A130:AJ130"/>
    <mergeCell ref="A135:AJ135"/>
    <mergeCell ref="AQ128:BB128"/>
    <mergeCell ref="AK125:AP125"/>
    <mergeCell ref="AK126:AP126"/>
    <mergeCell ref="AQ130:BB130"/>
    <mergeCell ref="AQ129:BB129"/>
    <mergeCell ref="AQ125:BB125"/>
    <mergeCell ref="A128:AJ128"/>
    <mergeCell ref="A129:AJ129"/>
    <mergeCell ref="AK131:AP131"/>
    <mergeCell ref="AK132:AP132"/>
    <mergeCell ref="AK137:AP138"/>
    <mergeCell ref="A131:AJ131"/>
    <mergeCell ref="A127:AH127"/>
    <mergeCell ref="AK127:BB127"/>
    <mergeCell ref="BC127:BI127"/>
    <mergeCell ref="A119:AJ119"/>
    <mergeCell ref="BC121:BT121"/>
    <mergeCell ref="A121:AJ121"/>
    <mergeCell ref="A123:AJ123"/>
    <mergeCell ref="A126:AJ126"/>
    <mergeCell ref="A120:AJ120"/>
    <mergeCell ref="AQ119:BB119"/>
    <mergeCell ref="BC123:BT123"/>
    <mergeCell ref="AQ121:BB121"/>
    <mergeCell ref="AQ122:BB122"/>
    <mergeCell ref="BC129:BR129"/>
    <mergeCell ref="BC130:BR130"/>
    <mergeCell ref="BC128:BR128"/>
    <mergeCell ref="AQ120:BB120"/>
    <mergeCell ref="AQ126:BB126"/>
    <mergeCell ref="AQ123:BB123"/>
    <mergeCell ref="AQ135:BB135"/>
    <mergeCell ref="AQ124:BB124"/>
    <mergeCell ref="AQ133:BB133"/>
    <mergeCell ref="DK126:DW126"/>
    <mergeCell ref="BU119:CG119"/>
    <mergeCell ref="DK129:DW129"/>
    <mergeCell ref="CX121:DJ121"/>
    <mergeCell ref="CH128:CW128"/>
    <mergeCell ref="CH124:CW124"/>
    <mergeCell ref="CH125:CW125"/>
    <mergeCell ref="CX123:DJ123"/>
    <mergeCell ref="CX125:DJ125"/>
    <mergeCell ref="DK119:DW119"/>
    <mergeCell ref="DX130:EJ130"/>
    <mergeCell ref="DK131:DW131"/>
    <mergeCell ref="DX131:EJ131"/>
    <mergeCell ref="DK130:DW130"/>
    <mergeCell ref="AK234:BB234"/>
    <mergeCell ref="AK237:AP238"/>
    <mergeCell ref="AK233:AP233"/>
    <mergeCell ref="A252:AJ252"/>
    <mergeCell ref="AK252:AP252"/>
    <mergeCell ref="AQ252:BB252"/>
    <mergeCell ref="AK243:AP243"/>
    <mergeCell ref="AQ244:BB244"/>
    <mergeCell ref="A245:AJ245"/>
    <mergeCell ref="AK245:AP245"/>
    <mergeCell ref="A232:AJ232"/>
    <mergeCell ref="AK232:AP232"/>
    <mergeCell ref="AQ230:BB230"/>
    <mergeCell ref="AQ231:BB231"/>
    <mergeCell ref="AQ232:BB232"/>
    <mergeCell ref="A230:AJ230"/>
    <mergeCell ref="AK230:AP230"/>
    <mergeCell ref="A231:AJ231"/>
    <mergeCell ref="AK231:AP231"/>
    <mergeCell ref="A234:AH234"/>
    <mergeCell ref="BC244:BT244"/>
    <mergeCell ref="AK239:AP239"/>
    <mergeCell ref="AQ242:BB242"/>
    <mergeCell ref="AQ243:BB243"/>
    <mergeCell ref="BC242:BT242"/>
    <mergeCell ref="BC241:BT241"/>
    <mergeCell ref="BC240:BT240"/>
    <mergeCell ref="BC239:BT239"/>
    <mergeCell ref="AQ239:BB239"/>
    <mergeCell ref="A258:AJ258"/>
    <mergeCell ref="AK258:AP258"/>
    <mergeCell ref="AQ258:BB258"/>
    <mergeCell ref="AQ241:BB241"/>
    <mergeCell ref="A253:AJ253"/>
    <mergeCell ref="AK255:AP255"/>
    <mergeCell ref="AQ255:BB255"/>
    <mergeCell ref="A255:AJ255"/>
    <mergeCell ref="AK253:AP253"/>
    <mergeCell ref="AQ254:BB254"/>
    <mergeCell ref="A254:AJ254"/>
    <mergeCell ref="A257:AJ257"/>
    <mergeCell ref="AK257:AP257"/>
    <mergeCell ref="AQ257:BB257"/>
    <mergeCell ref="AK254:AP254"/>
    <mergeCell ref="A256:AJ256"/>
    <mergeCell ref="AK256:AP256"/>
    <mergeCell ref="AQ256:BB256"/>
    <mergeCell ref="AK269:AP269"/>
    <mergeCell ref="A266:AJ266"/>
    <mergeCell ref="A268:AJ268"/>
    <mergeCell ref="AQ267:BB267"/>
    <mergeCell ref="AQ266:BB266"/>
    <mergeCell ref="AQ268:BB268"/>
    <mergeCell ref="AK267:AP267"/>
    <mergeCell ref="AK266:AP266"/>
    <mergeCell ref="A267:AJ267"/>
    <mergeCell ref="AK268:AP268"/>
    <mergeCell ref="DX240:EJ240"/>
    <mergeCell ref="A270:AJ270"/>
    <mergeCell ref="DK271:DW271"/>
    <mergeCell ref="CH271:CW271"/>
    <mergeCell ref="CH270:CW270"/>
    <mergeCell ref="CX270:DJ270"/>
    <mergeCell ref="AK271:AP271"/>
    <mergeCell ref="AQ271:BB271"/>
    <mergeCell ref="AQ270:BB270"/>
    <mergeCell ref="A271:AJ271"/>
    <mergeCell ref="CH254:CW254"/>
    <mergeCell ref="CH253:CW253"/>
    <mergeCell ref="CH239:CW239"/>
    <mergeCell ref="AK240:AP240"/>
    <mergeCell ref="BC254:BT254"/>
    <mergeCell ref="BC253:BT253"/>
    <mergeCell ref="AQ240:BB240"/>
    <mergeCell ref="AQ245:BB245"/>
    <mergeCell ref="AK246:AP246"/>
    <mergeCell ref="BU241:CG241"/>
    <mergeCell ref="A237:AJ238"/>
    <mergeCell ref="A239:AJ239"/>
    <mergeCell ref="A240:AJ240"/>
    <mergeCell ref="CH252:CW252"/>
    <mergeCell ref="A246:AJ246"/>
    <mergeCell ref="BU237:CG238"/>
    <mergeCell ref="BU252:CG252"/>
    <mergeCell ref="CH237:EJ237"/>
    <mergeCell ref="DK239:DW239"/>
    <mergeCell ref="CX238:DJ238"/>
    <mergeCell ref="AK229:AP229"/>
    <mergeCell ref="A228:AJ228"/>
    <mergeCell ref="AK228:AP228"/>
    <mergeCell ref="A229:AJ229"/>
    <mergeCell ref="A227:AJ227"/>
    <mergeCell ref="CH207:EJ207"/>
    <mergeCell ref="DK205:DW205"/>
    <mergeCell ref="A224:AJ224"/>
    <mergeCell ref="AK226:AP226"/>
    <mergeCell ref="CX205:DJ205"/>
    <mergeCell ref="DK216:DW216"/>
    <mergeCell ref="AK227:AP227"/>
    <mergeCell ref="A226:AJ226"/>
    <mergeCell ref="A207:AJ208"/>
    <mergeCell ref="AK223:AP223"/>
    <mergeCell ref="AQ225:BB225"/>
    <mergeCell ref="A223:AJ223"/>
    <mergeCell ref="A225:AJ225"/>
    <mergeCell ref="AK224:AP224"/>
    <mergeCell ref="AK225:AP225"/>
    <mergeCell ref="DX216:EJ216"/>
    <mergeCell ref="CH226:CW226"/>
    <mergeCell ref="DK214:DW214"/>
    <mergeCell ref="DX214:EJ214"/>
    <mergeCell ref="AQ207:BB208"/>
    <mergeCell ref="BC207:BT208"/>
    <mergeCell ref="BU207:CG208"/>
    <mergeCell ref="AK209:AP209"/>
    <mergeCell ref="AQ209:BB209"/>
    <mergeCell ref="AK207:AP208"/>
    <mergeCell ref="AK217:AP217"/>
    <mergeCell ref="A215:AJ215"/>
    <mergeCell ref="A216:AJ216"/>
    <mergeCell ref="A217:AJ217"/>
    <mergeCell ref="A213:AJ213"/>
    <mergeCell ref="A214:AJ214"/>
    <mergeCell ref="AK216:AP216"/>
    <mergeCell ref="BC209:BT209"/>
    <mergeCell ref="BU209:CG209"/>
    <mergeCell ref="BC177:BT177"/>
    <mergeCell ref="CX194:DJ194"/>
    <mergeCell ref="BC192:BT192"/>
    <mergeCell ref="BU192:CG192"/>
    <mergeCell ref="CH188:CW188"/>
    <mergeCell ref="BU193:CG193"/>
    <mergeCell ref="BC191:BT191"/>
    <mergeCell ref="CH182:CW182"/>
    <mergeCell ref="A205:AJ205"/>
    <mergeCell ref="BI195:CL195"/>
    <mergeCell ref="BC198:BT198"/>
    <mergeCell ref="A204:AJ204"/>
    <mergeCell ref="CH203:CW203"/>
    <mergeCell ref="BU201:CG201"/>
    <mergeCell ref="AK196:AP197"/>
    <mergeCell ref="BU205:CG205"/>
    <mergeCell ref="AQ178:BB178"/>
    <mergeCell ref="AK159:AP159"/>
    <mergeCell ref="AQ159:BB159"/>
    <mergeCell ref="AQ160:BB160"/>
    <mergeCell ref="AK172:AP172"/>
    <mergeCell ref="AQ174:BB174"/>
    <mergeCell ref="AQ172:BB172"/>
    <mergeCell ref="BU173:CG173"/>
    <mergeCell ref="BC142:BR142"/>
    <mergeCell ref="BC141:BT141"/>
    <mergeCell ref="A165:AJ165"/>
    <mergeCell ref="A153:AJ153"/>
    <mergeCell ref="A163:AJ164"/>
    <mergeCell ref="A160:AJ160"/>
    <mergeCell ref="A154:AJ154"/>
    <mergeCell ref="A155:AJ155"/>
    <mergeCell ref="AK141:AP141"/>
    <mergeCell ref="AK152:AP152"/>
    <mergeCell ref="A156:AJ156"/>
    <mergeCell ref="DK133:DW133"/>
    <mergeCell ref="DX133:EJ133"/>
    <mergeCell ref="CX132:DJ132"/>
    <mergeCell ref="BC143:BT143"/>
    <mergeCell ref="BC137:BT138"/>
    <mergeCell ref="BC139:BT139"/>
    <mergeCell ref="A136:CF136"/>
    <mergeCell ref="A139:AJ139"/>
    <mergeCell ref="BU139:CG139"/>
    <mergeCell ref="CX133:DJ133"/>
    <mergeCell ref="CX126:DJ126"/>
    <mergeCell ref="CX131:DJ131"/>
    <mergeCell ref="A116:AJ116"/>
    <mergeCell ref="AK116:AP116"/>
    <mergeCell ref="BC133:BP133"/>
    <mergeCell ref="BC118:BT118"/>
    <mergeCell ref="BC132:BR132"/>
    <mergeCell ref="A117:AJ117"/>
    <mergeCell ref="A118:AJ118"/>
    <mergeCell ref="BC140:BR140"/>
    <mergeCell ref="A99:AJ99"/>
    <mergeCell ref="AK98:AP98"/>
    <mergeCell ref="A98:AJ98"/>
    <mergeCell ref="AK118:AP118"/>
    <mergeCell ref="AK117:AP117"/>
    <mergeCell ref="BC117:BT117"/>
    <mergeCell ref="AQ118:BB118"/>
    <mergeCell ref="BC135:BR135"/>
    <mergeCell ref="BC134:BR134"/>
    <mergeCell ref="CX134:DJ134"/>
    <mergeCell ref="AT87:BI87"/>
    <mergeCell ref="CH92:CW92"/>
    <mergeCell ref="ET72:FG72"/>
    <mergeCell ref="DN83:ED83"/>
    <mergeCell ref="ET82:FJ82"/>
    <mergeCell ref="ET81:FJ81"/>
    <mergeCell ref="DN73:ED73"/>
    <mergeCell ref="DN79:ED79"/>
    <mergeCell ref="ET78:FJ78"/>
    <mergeCell ref="BJ79:CE79"/>
    <mergeCell ref="A68:AM68"/>
    <mergeCell ref="AN69:AS69"/>
    <mergeCell ref="AN72:AS72"/>
    <mergeCell ref="A69:AM69"/>
    <mergeCell ref="A71:AM71"/>
    <mergeCell ref="AN68:AS68"/>
    <mergeCell ref="AN71:AS71"/>
    <mergeCell ref="AN73:AS73"/>
    <mergeCell ref="AN78:AS78"/>
    <mergeCell ref="BJ85:CE85"/>
    <mergeCell ref="CF79:CV79"/>
    <mergeCell ref="BJ82:CE82"/>
    <mergeCell ref="EE76:ES76"/>
    <mergeCell ref="DN76:ED76"/>
    <mergeCell ref="EE81:ES81"/>
    <mergeCell ref="CW81:DM81"/>
    <mergeCell ref="EE80:ES80"/>
    <mergeCell ref="DN81:ED81"/>
    <mergeCell ref="DN80:ED80"/>
    <mergeCell ref="A35:AM35"/>
    <mergeCell ref="EE75:ES75"/>
    <mergeCell ref="DN69:ED69"/>
    <mergeCell ref="EE72:ES72"/>
    <mergeCell ref="DN71:ED71"/>
    <mergeCell ref="DN72:ED72"/>
    <mergeCell ref="DN75:ED75"/>
    <mergeCell ref="EE71:ES71"/>
    <mergeCell ref="AN75:AS75"/>
    <mergeCell ref="BJ75:CE75"/>
    <mergeCell ref="EE48:ES48"/>
    <mergeCell ref="EE46:ES46"/>
    <mergeCell ref="EE47:ES47"/>
    <mergeCell ref="EE58:ES58"/>
    <mergeCell ref="EE49:ES49"/>
    <mergeCell ref="EE52:ES52"/>
    <mergeCell ref="EE53:ES53"/>
    <mergeCell ref="EE50:ES50"/>
    <mergeCell ref="EE54:ES54"/>
    <mergeCell ref="EE56:ES56"/>
    <mergeCell ref="ET56:FH56"/>
    <mergeCell ref="ET54:FJ54"/>
    <mergeCell ref="ET53:FJ53"/>
    <mergeCell ref="ET51:FJ51"/>
    <mergeCell ref="ET52:FG52"/>
    <mergeCell ref="ET55:FJ55"/>
    <mergeCell ref="ET49:FJ49"/>
    <mergeCell ref="ET50:FJ50"/>
    <mergeCell ref="ET46:FJ46"/>
    <mergeCell ref="ET47:FG47"/>
    <mergeCell ref="ET48:FJ48"/>
    <mergeCell ref="DX159:EJ159"/>
    <mergeCell ref="DN74:ED74"/>
    <mergeCell ref="EE73:ES73"/>
    <mergeCell ref="DN70:ED70"/>
    <mergeCell ref="EK92:EW92"/>
    <mergeCell ref="DX120:EJ120"/>
    <mergeCell ref="EK126:EW126"/>
    <mergeCell ref="DK121:DW121"/>
    <mergeCell ref="DK132:DW132"/>
    <mergeCell ref="DX132:EJ132"/>
    <mergeCell ref="DK117:DW117"/>
    <mergeCell ref="DK115:DW115"/>
    <mergeCell ref="AN88:AS88"/>
    <mergeCell ref="AK91:AP92"/>
    <mergeCell ref="A88:AM88"/>
    <mergeCell ref="A91:AJ92"/>
    <mergeCell ref="CF88:CV88"/>
    <mergeCell ref="CW88:DM88"/>
    <mergeCell ref="CH117:CW117"/>
    <mergeCell ref="BU117:CG117"/>
    <mergeCell ref="DK114:DW114"/>
    <mergeCell ref="DK116:DW116"/>
    <mergeCell ref="DK113:DW113"/>
    <mergeCell ref="CX116:DJ116"/>
    <mergeCell ref="CX113:DJ113"/>
    <mergeCell ref="DX239:EJ239"/>
    <mergeCell ref="DX173:EJ173"/>
    <mergeCell ref="DX167:EJ167"/>
    <mergeCell ref="DX168:EJ168"/>
    <mergeCell ref="DX194:EJ194"/>
    <mergeCell ref="DX188:EJ188"/>
    <mergeCell ref="DX179:EJ179"/>
    <mergeCell ref="DX176:EJ176"/>
    <mergeCell ref="DX172:EJ172"/>
    <mergeCell ref="DX186:EJ186"/>
    <mergeCell ref="DX164:EJ164"/>
    <mergeCell ref="DX174:EJ174"/>
    <mergeCell ref="DK173:DW173"/>
    <mergeCell ref="DX166:EJ166"/>
    <mergeCell ref="DK171:DW171"/>
    <mergeCell ref="DX169:EJ169"/>
    <mergeCell ref="DX171:EJ171"/>
    <mergeCell ref="DK172:DW172"/>
    <mergeCell ref="DK169:DW169"/>
    <mergeCell ref="DK179:DW179"/>
    <mergeCell ref="DK164:DW164"/>
    <mergeCell ref="DK155:DW155"/>
    <mergeCell ref="DK159:DW159"/>
    <mergeCell ref="DK191:DW191"/>
    <mergeCell ref="DK189:DW189"/>
    <mergeCell ref="DK188:DW188"/>
    <mergeCell ref="DK185:DW185"/>
    <mergeCell ref="DK186:DW186"/>
    <mergeCell ref="CH222:CW222"/>
    <mergeCell ref="CX225:DJ225"/>
    <mergeCell ref="CX122:DJ122"/>
    <mergeCell ref="CH115:CW115"/>
    <mergeCell ref="CX124:DJ124"/>
    <mergeCell ref="CH126:CW126"/>
    <mergeCell ref="CH130:CW130"/>
    <mergeCell ref="CH131:CW131"/>
    <mergeCell ref="CX167:DJ167"/>
    <mergeCell ref="CX171:DJ171"/>
    <mergeCell ref="CH146:CW146"/>
    <mergeCell ref="DK106:DW106"/>
    <mergeCell ref="EK104:EW104"/>
    <mergeCell ref="CH138:CW138"/>
    <mergeCell ref="DX127:EJ127"/>
    <mergeCell ref="CH143:CW143"/>
    <mergeCell ref="CX109:DJ109"/>
    <mergeCell ref="DX121:EJ121"/>
    <mergeCell ref="DK122:DW122"/>
    <mergeCell ref="EK121:EW121"/>
    <mergeCell ref="EK102:EW102"/>
    <mergeCell ref="CH145:CW145"/>
    <mergeCell ref="CX144:DJ144"/>
    <mergeCell ref="CH144:CW144"/>
    <mergeCell ref="EK120:EW120"/>
    <mergeCell ref="DK123:DW123"/>
    <mergeCell ref="DK125:DW125"/>
    <mergeCell ref="DK124:DW124"/>
    <mergeCell ref="CX115:DJ115"/>
    <mergeCell ref="CX117:DJ117"/>
    <mergeCell ref="DK102:DW102"/>
    <mergeCell ref="DX105:EJ105"/>
    <mergeCell ref="DK104:DW104"/>
    <mergeCell ref="DK103:DW103"/>
    <mergeCell ref="DK105:DW105"/>
    <mergeCell ref="EK93:EW93"/>
    <mergeCell ref="EX97:FJ97"/>
    <mergeCell ref="DK95:DW95"/>
    <mergeCell ref="EX95:FJ95"/>
    <mergeCell ref="EX96:FJ96"/>
    <mergeCell ref="EK95:EW95"/>
    <mergeCell ref="DX95:EJ95"/>
    <mergeCell ref="DX97:EJ97"/>
    <mergeCell ref="DK96:DW96"/>
    <mergeCell ref="EX94:FJ94"/>
    <mergeCell ref="EK96:EW96"/>
    <mergeCell ref="DX96:EJ96"/>
    <mergeCell ref="DX94:EJ94"/>
    <mergeCell ref="EK94:EW94"/>
    <mergeCell ref="EK98:EW98"/>
    <mergeCell ref="EK99:EW99"/>
    <mergeCell ref="EK106:EW106"/>
    <mergeCell ref="EX98:FJ98"/>
    <mergeCell ref="EK100:EW100"/>
    <mergeCell ref="EX102:FJ102"/>
    <mergeCell ref="EX101:FG101"/>
    <mergeCell ref="EK101:EW101"/>
    <mergeCell ref="EX103:FJ103"/>
    <mergeCell ref="EK103:EW103"/>
    <mergeCell ref="BJ69:CE69"/>
    <mergeCell ref="BJ70:CE70"/>
    <mergeCell ref="DK109:DW109"/>
    <mergeCell ref="CH108:EJ108"/>
    <mergeCell ref="CH109:CW109"/>
    <mergeCell ref="CX98:DJ98"/>
    <mergeCell ref="DK98:DW98"/>
    <mergeCell ref="CX102:DJ102"/>
    <mergeCell ref="DX102:EJ102"/>
    <mergeCell ref="DN85:ED85"/>
    <mergeCell ref="DN57:ED57"/>
    <mergeCell ref="DN88:ED88"/>
    <mergeCell ref="BJ66:CE66"/>
    <mergeCell ref="CF84:CV84"/>
    <mergeCell ref="CW84:DM84"/>
    <mergeCell ref="CF70:CV70"/>
    <mergeCell ref="CW73:DM73"/>
    <mergeCell ref="CF77:CV77"/>
    <mergeCell ref="CW80:DM80"/>
    <mergeCell ref="DN86:ED86"/>
    <mergeCell ref="CW58:DM58"/>
    <mergeCell ref="CW77:DM77"/>
    <mergeCell ref="CF76:CV76"/>
    <mergeCell ref="CW74:DM74"/>
    <mergeCell ref="CF67:CV67"/>
    <mergeCell ref="CF66:CV66"/>
    <mergeCell ref="CF69:CV69"/>
    <mergeCell ref="CF75:CV75"/>
    <mergeCell ref="CW68:DM68"/>
    <mergeCell ref="CW70:DM70"/>
    <mergeCell ref="EE88:ES88"/>
    <mergeCell ref="EE87:ES87"/>
    <mergeCell ref="ET86:FG86"/>
    <mergeCell ref="DN58:ED58"/>
    <mergeCell ref="DN68:ED68"/>
    <mergeCell ref="EE66:ES66"/>
    <mergeCell ref="ET67:FJ67"/>
    <mergeCell ref="ET66:FH66"/>
    <mergeCell ref="ET69:FJ69"/>
    <mergeCell ref="EE70:ES70"/>
    <mergeCell ref="BJ44:CE44"/>
    <mergeCell ref="BJ48:CE48"/>
    <mergeCell ref="CF46:CV46"/>
    <mergeCell ref="BJ49:CE49"/>
    <mergeCell ref="BJ47:CE47"/>
    <mergeCell ref="A55:AM55"/>
    <mergeCell ref="AN67:AS67"/>
    <mergeCell ref="BJ50:CE50"/>
    <mergeCell ref="BJ52:CE52"/>
    <mergeCell ref="BJ56:CE56"/>
    <mergeCell ref="AT56:BI56"/>
    <mergeCell ref="AN56:AS56"/>
    <mergeCell ref="AT57:BI57"/>
    <mergeCell ref="AN57:AS57"/>
    <mergeCell ref="BJ53:CE53"/>
    <mergeCell ref="BJ46:CE46"/>
    <mergeCell ref="CF52:CV52"/>
    <mergeCell ref="A46:AM46"/>
    <mergeCell ref="AN32:AS32"/>
    <mergeCell ref="AN39:AS39"/>
    <mergeCell ref="A43:AM43"/>
    <mergeCell ref="A42:AM42"/>
    <mergeCell ref="AN41:AS41"/>
    <mergeCell ref="A39:AM39"/>
    <mergeCell ref="A38:AM38"/>
    <mergeCell ref="A41:AM41"/>
    <mergeCell ref="AN42:AS42"/>
    <mergeCell ref="A57:AM57"/>
    <mergeCell ref="A31:AM31"/>
    <mergeCell ref="A32:AM32"/>
    <mergeCell ref="A53:AM53"/>
    <mergeCell ref="A56:AM56"/>
    <mergeCell ref="A54:AM54"/>
    <mergeCell ref="A50:AM50"/>
    <mergeCell ref="A48:AM48"/>
    <mergeCell ref="A44:AM44"/>
    <mergeCell ref="A49:AM49"/>
    <mergeCell ref="A82:AM82"/>
    <mergeCell ref="AN70:AS70"/>
    <mergeCell ref="AN79:AS79"/>
    <mergeCell ref="AN76:AS76"/>
    <mergeCell ref="A78:AM78"/>
    <mergeCell ref="A73:AM73"/>
    <mergeCell ref="A76:AM76"/>
    <mergeCell ref="A75:AM75"/>
    <mergeCell ref="A77:AM77"/>
    <mergeCell ref="A74:AM74"/>
    <mergeCell ref="A83:AM83"/>
    <mergeCell ref="A80:AM80"/>
    <mergeCell ref="AT80:BI80"/>
    <mergeCell ref="A85:AM85"/>
    <mergeCell ref="AT81:BI81"/>
    <mergeCell ref="AT79:BI79"/>
    <mergeCell ref="A84:AM84"/>
    <mergeCell ref="AT82:BI82"/>
    <mergeCell ref="AT84:BI84"/>
    <mergeCell ref="AT83:BI83"/>
    <mergeCell ref="AN81:AS81"/>
    <mergeCell ref="AN84:AS84"/>
    <mergeCell ref="AN80:AS80"/>
    <mergeCell ref="AN83:AS83"/>
    <mergeCell ref="A79:AM79"/>
    <mergeCell ref="AN86:AS86"/>
    <mergeCell ref="A86:AM86"/>
    <mergeCell ref="AN82:AS82"/>
    <mergeCell ref="A81:AM81"/>
    <mergeCell ref="AQ100:BB100"/>
    <mergeCell ref="AQ108:BB109"/>
    <mergeCell ref="AS101:BB101"/>
    <mergeCell ref="AS104:BB104"/>
    <mergeCell ref="AQ105:BB105"/>
    <mergeCell ref="AQ102:BB102"/>
    <mergeCell ref="A94:AJ94"/>
    <mergeCell ref="A93:AJ93"/>
    <mergeCell ref="AT85:BI85"/>
    <mergeCell ref="AK111:AP111"/>
    <mergeCell ref="BC113:BT113"/>
    <mergeCell ref="AQ111:BB111"/>
    <mergeCell ref="AQ112:BB112"/>
    <mergeCell ref="AQ113:BB113"/>
    <mergeCell ref="AK113:AP113"/>
    <mergeCell ref="AK112:AP112"/>
    <mergeCell ref="BC112:BT112"/>
    <mergeCell ref="AQ96:BB96"/>
    <mergeCell ref="A95:AJ95"/>
    <mergeCell ref="AK94:AP94"/>
    <mergeCell ref="AK110:AP110"/>
    <mergeCell ref="AK104:AP104"/>
    <mergeCell ref="AK101:AP101"/>
    <mergeCell ref="AK100:AP100"/>
    <mergeCell ref="AQ99:BB99"/>
    <mergeCell ref="AQ110:BB110"/>
    <mergeCell ref="BC96:BT96"/>
    <mergeCell ref="BC97:BT97"/>
    <mergeCell ref="BC95:BT95"/>
    <mergeCell ref="BC94:BT94"/>
    <mergeCell ref="BC93:BT93"/>
    <mergeCell ref="AT88:BI88"/>
    <mergeCell ref="AQ93:BB93"/>
    <mergeCell ref="BJ88:CE88"/>
    <mergeCell ref="BU91:CG92"/>
    <mergeCell ref="BC91:BT92"/>
    <mergeCell ref="AQ98:BB98"/>
    <mergeCell ref="AK95:AP95"/>
    <mergeCell ref="AK99:AP99"/>
    <mergeCell ref="A87:AM87"/>
    <mergeCell ref="AQ94:BB94"/>
    <mergeCell ref="AQ97:BB97"/>
    <mergeCell ref="A96:AJ96"/>
    <mergeCell ref="A97:AJ97"/>
    <mergeCell ref="AK97:AP97"/>
    <mergeCell ref="AK96:AP96"/>
    <mergeCell ref="CW28:DM28"/>
    <mergeCell ref="CW33:DM33"/>
    <mergeCell ref="CF28:CV28"/>
    <mergeCell ref="CW38:DM38"/>
    <mergeCell ref="CW32:DM32"/>
    <mergeCell ref="CF32:CV32"/>
    <mergeCell ref="CF38:CV38"/>
    <mergeCell ref="CF33:CV33"/>
    <mergeCell ref="CW31:DM31"/>
    <mergeCell ref="CW27:DM27"/>
    <mergeCell ref="CW26:DM26"/>
    <mergeCell ref="AT25:BI25"/>
    <mergeCell ref="BJ25:CE25"/>
    <mergeCell ref="AT27:BI27"/>
    <mergeCell ref="AT26:BI26"/>
    <mergeCell ref="BJ26:CE26"/>
    <mergeCell ref="BJ27:CE27"/>
    <mergeCell ref="CF26:CV26"/>
    <mergeCell ref="BJ19:CE19"/>
    <mergeCell ref="DK244:DW244"/>
    <mergeCell ref="CX254:DJ254"/>
    <mergeCell ref="CX252:DJ252"/>
    <mergeCell ref="CX253:DJ253"/>
    <mergeCell ref="DK254:DW254"/>
    <mergeCell ref="DK252:DW252"/>
    <mergeCell ref="CX244:DJ244"/>
    <mergeCell ref="DK253:DW253"/>
    <mergeCell ref="DK248:DW248"/>
    <mergeCell ref="AK103:AP103"/>
    <mergeCell ref="AK102:AP102"/>
    <mergeCell ref="AK108:AP109"/>
    <mergeCell ref="AK106:AP106"/>
    <mergeCell ref="A113:AJ113"/>
    <mergeCell ref="A106:AJ106"/>
    <mergeCell ref="A111:AJ111"/>
    <mergeCell ref="A112:AJ112"/>
    <mergeCell ref="A110:AJ110"/>
    <mergeCell ref="A108:AJ109"/>
    <mergeCell ref="A101:AJ101"/>
    <mergeCell ref="CX255:DJ255"/>
    <mergeCell ref="CH255:CW255"/>
    <mergeCell ref="A114:AJ114"/>
    <mergeCell ref="A115:AJ115"/>
    <mergeCell ref="A122:AJ122"/>
    <mergeCell ref="AK122:AP122"/>
    <mergeCell ref="AK121:AP121"/>
    <mergeCell ref="AK123:AP123"/>
    <mergeCell ref="AQ144:BB144"/>
    <mergeCell ref="A103:AJ103"/>
    <mergeCell ref="A102:AJ102"/>
    <mergeCell ref="A107:CF107"/>
    <mergeCell ref="AQ106:BB106"/>
    <mergeCell ref="BC102:BT102"/>
    <mergeCell ref="A105:AJ105"/>
    <mergeCell ref="AK105:AP105"/>
    <mergeCell ref="BU105:CG105"/>
    <mergeCell ref="CG107:CX107"/>
    <mergeCell ref="CX105:DJ105"/>
    <mergeCell ref="AQ131:BB131"/>
    <mergeCell ref="AQ132:BB132"/>
    <mergeCell ref="AQ141:BB141"/>
    <mergeCell ref="AQ134:BB134"/>
    <mergeCell ref="AQ140:BB140"/>
    <mergeCell ref="AQ137:BB138"/>
    <mergeCell ref="AQ139:BB139"/>
    <mergeCell ref="A133:AJ133"/>
    <mergeCell ref="A134:AJ134"/>
    <mergeCell ref="AQ142:BB142"/>
    <mergeCell ref="AQ143:BB143"/>
    <mergeCell ref="AK142:AP142"/>
    <mergeCell ref="AK140:AP140"/>
    <mergeCell ref="DX141:EJ141"/>
    <mergeCell ref="A142:AJ142"/>
    <mergeCell ref="BU133:CG133"/>
    <mergeCell ref="BU132:CG132"/>
    <mergeCell ref="BU135:CG135"/>
    <mergeCell ref="BU141:CG141"/>
    <mergeCell ref="A141:AJ141"/>
    <mergeCell ref="A140:AJ140"/>
    <mergeCell ref="A132:AJ132"/>
    <mergeCell ref="A137:AJ138"/>
    <mergeCell ref="CX139:DJ139"/>
    <mergeCell ref="BU140:CG140"/>
    <mergeCell ref="CH140:CW140"/>
    <mergeCell ref="CY136:FG136"/>
    <mergeCell ref="EK140:EW140"/>
    <mergeCell ref="EK139:EW139"/>
    <mergeCell ref="DK139:DW139"/>
    <mergeCell ref="CX140:DJ140"/>
    <mergeCell ref="DX138:EJ138"/>
    <mergeCell ref="BC155:BR155"/>
    <mergeCell ref="AQ158:BB158"/>
    <mergeCell ref="BC159:BR159"/>
    <mergeCell ref="BU137:CG138"/>
    <mergeCell ref="BU142:CG142"/>
    <mergeCell ref="AQ153:BB153"/>
    <mergeCell ref="AQ152:BB152"/>
    <mergeCell ref="BU143:CG143"/>
    <mergeCell ref="BU145:CG145"/>
    <mergeCell ref="CG149:CX149"/>
    <mergeCell ref="A152:AJ152"/>
    <mergeCell ref="AK154:AP154"/>
    <mergeCell ref="AQ154:BB154"/>
    <mergeCell ref="AQ155:BB155"/>
    <mergeCell ref="AQ189:BB189"/>
    <mergeCell ref="CH164:CW164"/>
    <mergeCell ref="CH157:CW157"/>
    <mergeCell ref="CX159:DJ159"/>
    <mergeCell ref="CX169:DJ169"/>
    <mergeCell ref="CX172:DJ172"/>
    <mergeCell ref="AQ163:BB164"/>
    <mergeCell ref="BC172:BT172"/>
    <mergeCell ref="BC173:BT173"/>
    <mergeCell ref="CX173:DJ173"/>
    <mergeCell ref="BU190:CG190"/>
    <mergeCell ref="BU191:CG191"/>
    <mergeCell ref="BC190:BT190"/>
    <mergeCell ref="AQ191:BB191"/>
    <mergeCell ref="EK156:EW156"/>
    <mergeCell ref="EX158:FG158"/>
    <mergeCell ref="AQ179:BB179"/>
    <mergeCell ref="AQ181:BB182"/>
    <mergeCell ref="A162:FJ162"/>
    <mergeCell ref="BC157:BR157"/>
    <mergeCell ref="CH159:CW159"/>
    <mergeCell ref="BU158:CG158"/>
    <mergeCell ref="BC158:BR158"/>
    <mergeCell ref="BU159:CG159"/>
    <mergeCell ref="BU157:CG157"/>
    <mergeCell ref="A157:AJ157"/>
    <mergeCell ref="A159:AJ159"/>
    <mergeCell ref="A158:AJ158"/>
    <mergeCell ref="BC228:BT228"/>
    <mergeCell ref="AK160:AP160"/>
    <mergeCell ref="AK157:AP157"/>
    <mergeCell ref="AK158:AP158"/>
    <mergeCell ref="AQ176:BB176"/>
    <mergeCell ref="AQ173:BB173"/>
    <mergeCell ref="AQ165:BB165"/>
    <mergeCell ref="AK175:AP175"/>
    <mergeCell ref="AQ169:BB169"/>
    <mergeCell ref="AQ171:BB171"/>
    <mergeCell ref="BU226:CG226"/>
    <mergeCell ref="BU227:CG227"/>
    <mergeCell ref="BC227:BR227"/>
    <mergeCell ref="BC226:BR226"/>
    <mergeCell ref="AK167:AP167"/>
    <mergeCell ref="AQ186:BB186"/>
    <mergeCell ref="AK170:AP170"/>
    <mergeCell ref="AK177:AP177"/>
    <mergeCell ref="AK173:AP173"/>
    <mergeCell ref="AK178:AP178"/>
    <mergeCell ref="AK185:AP185"/>
    <mergeCell ref="AK179:AP179"/>
    <mergeCell ref="AQ183:BB183"/>
    <mergeCell ref="AQ184:BB184"/>
    <mergeCell ref="AK205:AP205"/>
    <mergeCell ref="A172:AJ172"/>
    <mergeCell ref="AQ193:BB193"/>
    <mergeCell ref="AQ190:BB190"/>
    <mergeCell ref="AQ185:BB185"/>
    <mergeCell ref="AQ196:BB197"/>
    <mergeCell ref="AQ200:BB200"/>
    <mergeCell ref="AQ188:BB188"/>
    <mergeCell ref="AK176:AP176"/>
    <mergeCell ref="AK174:AP174"/>
    <mergeCell ref="AK194:AP194"/>
    <mergeCell ref="AK189:AP189"/>
    <mergeCell ref="AK187:AP187"/>
    <mergeCell ref="AK190:AP190"/>
    <mergeCell ref="AK188:AP188"/>
    <mergeCell ref="AK191:AP191"/>
    <mergeCell ref="BC131:BR131"/>
    <mergeCell ref="CH111:CW111"/>
    <mergeCell ref="BC111:BT111"/>
    <mergeCell ref="BU111:CG111"/>
    <mergeCell ref="BC126:BR126"/>
    <mergeCell ref="BC125:BR125"/>
    <mergeCell ref="BC119:BT119"/>
    <mergeCell ref="BU112:CG112"/>
    <mergeCell ref="BU131:CG131"/>
    <mergeCell ref="CH112:CW112"/>
    <mergeCell ref="CX94:DJ94"/>
    <mergeCell ref="DK94:DW94"/>
    <mergeCell ref="CH98:CW98"/>
    <mergeCell ref="BU98:CG98"/>
    <mergeCell ref="BU96:CG96"/>
    <mergeCell ref="CX96:DJ96"/>
    <mergeCell ref="BU95:CG95"/>
    <mergeCell ref="BC124:BT124"/>
    <mergeCell ref="BC122:BT122"/>
    <mergeCell ref="BU97:CG97"/>
    <mergeCell ref="BU100:CG100"/>
    <mergeCell ref="BU124:CG124"/>
    <mergeCell ref="BU113:CG113"/>
    <mergeCell ref="BU99:CG99"/>
    <mergeCell ref="BC108:BT109"/>
    <mergeCell ref="BU121:CG121"/>
    <mergeCell ref="BU123:CG123"/>
    <mergeCell ref="CX95:DJ95"/>
    <mergeCell ref="DK99:DW99"/>
    <mergeCell ref="DK100:DW100"/>
    <mergeCell ref="DK101:DW101"/>
    <mergeCell ref="DK97:DW97"/>
    <mergeCell ref="CX97:DJ97"/>
    <mergeCell ref="CX99:DJ99"/>
    <mergeCell ref="DX153:EJ153"/>
    <mergeCell ref="DX151:EJ151"/>
    <mergeCell ref="CH101:CW101"/>
    <mergeCell ref="CH96:CW96"/>
    <mergeCell ref="CH104:CW104"/>
    <mergeCell ref="CH102:CW102"/>
    <mergeCell ref="CH99:CW99"/>
    <mergeCell ref="CH100:CW100"/>
    <mergeCell ref="CH103:CW103"/>
    <mergeCell ref="CH97:CW97"/>
    <mergeCell ref="DX154:EJ154"/>
    <mergeCell ref="DX157:EJ157"/>
    <mergeCell ref="BU101:CG101"/>
    <mergeCell ref="DK141:DW141"/>
    <mergeCell ref="DK152:DW152"/>
    <mergeCell ref="DK153:DW153"/>
    <mergeCell ref="DK144:DW144"/>
    <mergeCell ref="CH150:EJ150"/>
    <mergeCell ref="CX152:DJ152"/>
    <mergeCell ref="CH142:CW142"/>
    <mergeCell ref="BC201:BR201"/>
    <mergeCell ref="A198:AJ198"/>
    <mergeCell ref="AQ201:BB201"/>
    <mergeCell ref="A199:AJ199"/>
    <mergeCell ref="BC200:BT200"/>
    <mergeCell ref="AQ198:BB198"/>
    <mergeCell ref="BC199:BT199"/>
    <mergeCell ref="AK199:AP199"/>
    <mergeCell ref="A200:AJ200"/>
    <mergeCell ref="AK198:AP198"/>
    <mergeCell ref="AK200:AP200"/>
    <mergeCell ref="CH174:CW174"/>
    <mergeCell ref="CH178:CW178"/>
    <mergeCell ref="CH177:CW177"/>
    <mergeCell ref="CH176:CW176"/>
    <mergeCell ref="CH191:CW191"/>
    <mergeCell ref="BU174:CG174"/>
    <mergeCell ref="BU176:CG176"/>
    <mergeCell ref="BU177:CG177"/>
    <mergeCell ref="BU178:CG178"/>
    <mergeCell ref="CH172:CW172"/>
    <mergeCell ref="AQ175:BB175"/>
    <mergeCell ref="CH169:CW169"/>
    <mergeCell ref="CH175:CW175"/>
    <mergeCell ref="BU170:CG170"/>
    <mergeCell ref="BU169:CG169"/>
    <mergeCell ref="AQ170:BB170"/>
    <mergeCell ref="BC170:BT170"/>
    <mergeCell ref="BU175:CG175"/>
    <mergeCell ref="BC175:BR175"/>
    <mergeCell ref="A166:AJ166"/>
    <mergeCell ref="CH168:CW168"/>
    <mergeCell ref="BU167:CG167"/>
    <mergeCell ref="BU166:CG166"/>
    <mergeCell ref="AK166:AP166"/>
    <mergeCell ref="A167:AJ167"/>
    <mergeCell ref="AQ167:BB167"/>
    <mergeCell ref="A168:AJ168"/>
    <mergeCell ref="AQ168:BB168"/>
    <mergeCell ref="AK168:AP168"/>
    <mergeCell ref="BC169:BT169"/>
    <mergeCell ref="BC168:BT168"/>
    <mergeCell ref="BU168:CG168"/>
    <mergeCell ref="CH166:CW166"/>
    <mergeCell ref="BC166:BT166"/>
    <mergeCell ref="CH167:CW167"/>
    <mergeCell ref="A241:AJ241"/>
    <mergeCell ref="AK244:AP244"/>
    <mergeCell ref="A244:AJ244"/>
    <mergeCell ref="A243:AJ243"/>
    <mergeCell ref="A242:AJ242"/>
    <mergeCell ref="AK242:AP242"/>
    <mergeCell ref="AK241:AP241"/>
    <mergeCell ref="EE44:ES44"/>
    <mergeCell ref="EE31:ES31"/>
    <mergeCell ref="CW56:DM56"/>
    <mergeCell ref="EE32:ES32"/>
    <mergeCell ref="EE41:ES41"/>
    <mergeCell ref="DN44:ED44"/>
    <mergeCell ref="DN38:ED38"/>
    <mergeCell ref="DN41:ED41"/>
    <mergeCell ref="DN33:ED33"/>
    <mergeCell ref="DN56:ED56"/>
    <mergeCell ref="AK163:AP164"/>
    <mergeCell ref="AK165:AP165"/>
    <mergeCell ref="DN28:ED28"/>
    <mergeCell ref="DN31:ED31"/>
    <mergeCell ref="DK154:DW154"/>
    <mergeCell ref="BU165:CG165"/>
    <mergeCell ref="BC165:BT165"/>
    <mergeCell ref="DK156:DW156"/>
    <mergeCell ref="DK160:DW160"/>
    <mergeCell ref="DK157:DW157"/>
    <mergeCell ref="CW50:DM50"/>
    <mergeCell ref="CW49:DM49"/>
    <mergeCell ref="DN39:ED39"/>
    <mergeCell ref="CW41:DM41"/>
    <mergeCell ref="CW47:DM47"/>
    <mergeCell ref="DN49:ED49"/>
    <mergeCell ref="CF49:CV49"/>
    <mergeCell ref="DN42:ED42"/>
    <mergeCell ref="DN32:ED32"/>
    <mergeCell ref="CW46:DM46"/>
    <mergeCell ref="CF47:CV47"/>
    <mergeCell ref="CF39:CV39"/>
    <mergeCell ref="CF40:CV40"/>
    <mergeCell ref="CF42:CV42"/>
    <mergeCell ref="CW44:DM44"/>
    <mergeCell ref="CW42:DM42"/>
    <mergeCell ref="CW43:DM43"/>
    <mergeCell ref="CF44:CV44"/>
    <mergeCell ref="CW52:DM52"/>
    <mergeCell ref="CW54:DM54"/>
    <mergeCell ref="CF53:CV53"/>
    <mergeCell ref="CF51:CV51"/>
    <mergeCell ref="CW51:DM51"/>
    <mergeCell ref="CW48:DM48"/>
    <mergeCell ref="CH160:CW160"/>
    <mergeCell ref="CX145:DJ145"/>
    <mergeCell ref="CH132:CW132"/>
    <mergeCell ref="CX157:DJ157"/>
    <mergeCell ref="CX156:DJ156"/>
    <mergeCell ref="CH141:CW141"/>
    <mergeCell ref="CF50:CV50"/>
    <mergeCell ref="CW53:DM53"/>
    <mergeCell ref="CW55:DM55"/>
    <mergeCell ref="EX188:FG188"/>
    <mergeCell ref="EK182:EW182"/>
    <mergeCell ref="EX190:FJ190"/>
    <mergeCell ref="DX156:EJ156"/>
    <mergeCell ref="DX165:EJ165"/>
    <mergeCell ref="DX170:EJ170"/>
    <mergeCell ref="DX160:EJ160"/>
    <mergeCell ref="CH163:EJ163"/>
    <mergeCell ref="CH165:CW165"/>
    <mergeCell ref="A161:FG161"/>
    <mergeCell ref="DK177:DW177"/>
    <mergeCell ref="DX178:EJ178"/>
    <mergeCell ref="DK178:DW178"/>
    <mergeCell ref="DK183:DW183"/>
    <mergeCell ref="EX229:FJ229"/>
    <mergeCell ref="CX224:DJ224"/>
    <mergeCell ref="DX228:EJ228"/>
    <mergeCell ref="DX226:EJ226"/>
    <mergeCell ref="DK229:DW229"/>
    <mergeCell ref="CX229:DJ229"/>
    <mergeCell ref="DK228:DW228"/>
    <mergeCell ref="EX228:FJ228"/>
    <mergeCell ref="EX226:FG226"/>
    <mergeCell ref="EX227:FG227"/>
    <mergeCell ref="EK183:EW183"/>
    <mergeCell ref="CX184:DJ184"/>
    <mergeCell ref="DK184:DW184"/>
    <mergeCell ref="DK187:DW187"/>
    <mergeCell ref="EK184:EW184"/>
    <mergeCell ref="EK185:EW185"/>
    <mergeCell ref="DX183:EJ183"/>
    <mergeCell ref="CX187:DJ187"/>
    <mergeCell ref="CX186:DJ186"/>
    <mergeCell ref="EX224:FG224"/>
    <mergeCell ref="DX222:EJ222"/>
    <mergeCell ref="DX227:EJ227"/>
    <mergeCell ref="DX224:EJ224"/>
    <mergeCell ref="DX225:EJ225"/>
    <mergeCell ref="EK227:EW227"/>
    <mergeCell ref="EK226:EW226"/>
    <mergeCell ref="EK222:EW222"/>
    <mergeCell ref="EX225:FG225"/>
    <mergeCell ref="EK225:EW225"/>
    <mergeCell ref="AQ204:BB204"/>
    <mergeCell ref="AK203:AP203"/>
    <mergeCell ref="AQ203:BB203"/>
    <mergeCell ref="AK202:AP202"/>
    <mergeCell ref="AK201:AP201"/>
    <mergeCell ref="A202:AJ202"/>
    <mergeCell ref="A201:AJ201"/>
    <mergeCell ref="AK204:AP204"/>
    <mergeCell ref="A203:AJ203"/>
    <mergeCell ref="A196:AJ197"/>
    <mergeCell ref="A194:AJ194"/>
    <mergeCell ref="A193:AJ193"/>
    <mergeCell ref="A189:AJ189"/>
    <mergeCell ref="A195:BH195"/>
    <mergeCell ref="BC193:BT193"/>
    <mergeCell ref="AQ194:BB194"/>
    <mergeCell ref="A190:AJ190"/>
    <mergeCell ref="A192:AJ192"/>
    <mergeCell ref="AK193:AP193"/>
    <mergeCell ref="A191:AJ191"/>
    <mergeCell ref="A186:AJ186"/>
    <mergeCell ref="A188:AJ188"/>
    <mergeCell ref="A177:AJ177"/>
    <mergeCell ref="A187:AJ187"/>
    <mergeCell ref="A181:AJ182"/>
    <mergeCell ref="A178:AJ178"/>
    <mergeCell ref="BC188:BR188"/>
    <mergeCell ref="BC185:BT185"/>
    <mergeCell ref="BC183:BT183"/>
    <mergeCell ref="A176:AJ176"/>
    <mergeCell ref="BC187:BT187"/>
    <mergeCell ref="BC186:BR186"/>
    <mergeCell ref="AQ187:BB187"/>
    <mergeCell ref="A169:AJ169"/>
    <mergeCell ref="A173:AJ173"/>
    <mergeCell ref="A174:AJ174"/>
    <mergeCell ref="AK169:AP169"/>
    <mergeCell ref="AK171:AP171"/>
    <mergeCell ref="A170:AJ170"/>
    <mergeCell ref="AK181:AP182"/>
    <mergeCell ref="AK184:AP184"/>
    <mergeCell ref="AK186:AP186"/>
    <mergeCell ref="AK183:AP183"/>
    <mergeCell ref="A171:AJ171"/>
    <mergeCell ref="A183:AJ183"/>
    <mergeCell ref="A185:AJ185"/>
    <mergeCell ref="A184:AJ184"/>
    <mergeCell ref="A175:AJ175"/>
    <mergeCell ref="A179:AJ179"/>
    <mergeCell ref="EX191:FJ191"/>
    <mergeCell ref="EK190:EW190"/>
    <mergeCell ref="DX185:EJ185"/>
    <mergeCell ref="DX187:EJ187"/>
    <mergeCell ref="EK191:EW191"/>
    <mergeCell ref="DX190:EJ190"/>
    <mergeCell ref="EK186:EW186"/>
    <mergeCell ref="EX186:FG186"/>
    <mergeCell ref="EX189:FG189"/>
    <mergeCell ref="DX189:EJ189"/>
    <mergeCell ref="DX191:EJ191"/>
    <mergeCell ref="CH223:CW223"/>
    <mergeCell ref="DK222:DW222"/>
    <mergeCell ref="CH194:CW194"/>
    <mergeCell ref="CX193:DJ193"/>
    <mergeCell ref="CH200:CW200"/>
    <mergeCell ref="CH199:CW199"/>
    <mergeCell ref="CX198:DJ198"/>
    <mergeCell ref="CH205:CW205"/>
    <mergeCell ref="CX191:DJ191"/>
    <mergeCell ref="AQ214:BB214"/>
    <mergeCell ref="A209:AJ209"/>
    <mergeCell ref="CX203:DJ203"/>
    <mergeCell ref="CX204:DJ204"/>
    <mergeCell ref="CH204:CW204"/>
    <mergeCell ref="BC205:BT205"/>
    <mergeCell ref="BC214:BT214"/>
    <mergeCell ref="CH209:CW209"/>
    <mergeCell ref="CX209:DJ209"/>
    <mergeCell ref="CX210:DJ210"/>
    <mergeCell ref="A222:AJ222"/>
    <mergeCell ref="AK220:AP221"/>
    <mergeCell ref="A220:AJ221"/>
    <mergeCell ref="AQ220:BB221"/>
    <mergeCell ref="AQ205:BB205"/>
    <mergeCell ref="BU203:CG203"/>
    <mergeCell ref="DK225:DW225"/>
    <mergeCell ref="BI218:CQ218"/>
    <mergeCell ref="DK224:DW224"/>
    <mergeCell ref="CH224:CW224"/>
    <mergeCell ref="CX223:DJ223"/>
    <mergeCell ref="CH225:CW225"/>
    <mergeCell ref="DK223:DW223"/>
    <mergeCell ref="BU225:CG225"/>
    <mergeCell ref="AQ224:BB224"/>
    <mergeCell ref="AQ223:BB223"/>
    <mergeCell ref="BC224:BR224"/>
    <mergeCell ref="BC223:BT223"/>
    <mergeCell ref="AQ199:BB199"/>
    <mergeCell ref="BU198:CG198"/>
    <mergeCell ref="BU204:CG204"/>
    <mergeCell ref="BU200:CG200"/>
    <mergeCell ref="BU199:CG199"/>
    <mergeCell ref="BC202:BR202"/>
    <mergeCell ref="BC203:BR203"/>
    <mergeCell ref="BC204:BT204"/>
    <mergeCell ref="BU202:CG202"/>
    <mergeCell ref="AQ202:BB202"/>
    <mergeCell ref="EX192:FG192"/>
    <mergeCell ref="CM195:FG195"/>
    <mergeCell ref="DK194:DW194"/>
    <mergeCell ref="EX193:FJ193"/>
    <mergeCell ref="EK193:EW193"/>
    <mergeCell ref="CX192:DJ192"/>
    <mergeCell ref="CH192:CW192"/>
    <mergeCell ref="DK192:DW192"/>
    <mergeCell ref="EK194:EW194"/>
    <mergeCell ref="DK193:DW193"/>
    <mergeCell ref="EK197:EW197"/>
    <mergeCell ref="EK198:EW198"/>
    <mergeCell ref="EK199:EW199"/>
    <mergeCell ref="AT34:BI34"/>
    <mergeCell ref="BJ34:CE34"/>
    <mergeCell ref="CF34:CV34"/>
    <mergeCell ref="ET34:FJ34"/>
    <mergeCell ref="EK192:EW192"/>
    <mergeCell ref="CH196:EJ196"/>
    <mergeCell ref="EK196:FJ196"/>
    <mergeCell ref="AT74:BI74"/>
    <mergeCell ref="AT75:BI75"/>
    <mergeCell ref="BJ74:CE74"/>
    <mergeCell ref="EK189:EW189"/>
    <mergeCell ref="DX177:EJ177"/>
    <mergeCell ref="DX184:EJ184"/>
    <mergeCell ref="BC181:BT182"/>
    <mergeCell ref="BC171:BT171"/>
    <mergeCell ref="BC176:BR176"/>
    <mergeCell ref="AQ177:BB177"/>
    <mergeCell ref="AT67:BI67"/>
    <mergeCell ref="AT68:BI68"/>
    <mergeCell ref="BJ68:CE68"/>
    <mergeCell ref="BJ67:CE67"/>
    <mergeCell ref="BC160:BR160"/>
    <mergeCell ref="BU160:CG160"/>
    <mergeCell ref="BC167:BT167"/>
    <mergeCell ref="BC163:BT164"/>
    <mergeCell ref="BU163:CG164"/>
    <mergeCell ref="CX101:DJ101"/>
    <mergeCell ref="CX127:DR127"/>
    <mergeCell ref="BU171:CG171"/>
    <mergeCell ref="BU155:CG155"/>
    <mergeCell ref="BU153:CG153"/>
    <mergeCell ref="BU156:CG156"/>
    <mergeCell ref="DK168:DW168"/>
    <mergeCell ref="DK167:DW167"/>
    <mergeCell ref="CH171:CW171"/>
    <mergeCell ref="DK170:DW170"/>
    <mergeCell ref="CX104:DJ104"/>
    <mergeCell ref="CX106:DJ106"/>
    <mergeCell ref="BU102:CG102"/>
    <mergeCell ref="CH148:CW148"/>
    <mergeCell ref="BU134:CG134"/>
    <mergeCell ref="BU128:CG128"/>
    <mergeCell ref="CH116:CW116"/>
    <mergeCell ref="CH113:CW113"/>
    <mergeCell ref="CH121:CW121"/>
    <mergeCell ref="CG136:CX136"/>
    <mergeCell ref="A67:AM67"/>
    <mergeCell ref="AT58:BI58"/>
    <mergeCell ref="AT66:BI66"/>
    <mergeCell ref="A66:AM66"/>
    <mergeCell ref="A58:AM58"/>
    <mergeCell ref="AN66:AS66"/>
    <mergeCell ref="AN58:AS58"/>
    <mergeCell ref="A59:AM59"/>
    <mergeCell ref="AN59:AS59"/>
    <mergeCell ref="A60:AM60"/>
    <mergeCell ref="CF64:CV64"/>
    <mergeCell ref="CF65:CV65"/>
    <mergeCell ref="A63:AM63"/>
    <mergeCell ref="BJ59:CE59"/>
    <mergeCell ref="CF59:CV59"/>
    <mergeCell ref="AN60:AS60"/>
    <mergeCell ref="AT60:BI60"/>
    <mergeCell ref="AN62:AS62"/>
    <mergeCell ref="A62:AM62"/>
    <mergeCell ref="BJ62:CE62"/>
    <mergeCell ref="CF54:CV54"/>
    <mergeCell ref="CF58:CV58"/>
    <mergeCell ref="CF55:CV55"/>
    <mergeCell ref="CF63:CV63"/>
    <mergeCell ref="CF61:CV61"/>
    <mergeCell ref="CF56:CV56"/>
    <mergeCell ref="CF57:CV57"/>
    <mergeCell ref="CF60:CV60"/>
    <mergeCell ref="EE42:ES42"/>
    <mergeCell ref="AK3:DI3"/>
    <mergeCell ref="EE39:ES39"/>
    <mergeCell ref="EE38:ES38"/>
    <mergeCell ref="BJ38:CE38"/>
    <mergeCell ref="EE25:ES25"/>
    <mergeCell ref="DN25:ED25"/>
    <mergeCell ref="EE27:ES27"/>
    <mergeCell ref="DN20:ED20"/>
    <mergeCell ref="EE20:ES20"/>
    <mergeCell ref="A47:AM47"/>
    <mergeCell ref="EE28:ES28"/>
    <mergeCell ref="EE43:ES43"/>
    <mergeCell ref="A45:AM45"/>
    <mergeCell ref="AN45:AS45"/>
    <mergeCell ref="AT45:BI45"/>
    <mergeCell ref="BJ45:CE45"/>
    <mergeCell ref="CF45:CV45"/>
    <mergeCell ref="CW45:DM45"/>
    <mergeCell ref="DN45:ED45"/>
    <mergeCell ref="DN51:ED51"/>
    <mergeCell ref="EE51:ES51"/>
    <mergeCell ref="A51:AM51"/>
    <mergeCell ref="AN51:AS51"/>
    <mergeCell ref="AT51:BI51"/>
    <mergeCell ref="BJ51:CE51"/>
    <mergeCell ref="DX230:EJ230"/>
    <mergeCell ref="BJ57:CE57"/>
    <mergeCell ref="CW57:DM57"/>
    <mergeCell ref="CH208:CW208"/>
    <mergeCell ref="CX208:DJ208"/>
    <mergeCell ref="DK208:DW208"/>
    <mergeCell ref="DX208:EJ208"/>
    <mergeCell ref="DX210:EJ210"/>
    <mergeCell ref="DX211:EJ211"/>
    <mergeCell ref="CF62:CV62"/>
    <mergeCell ref="AN52:AS52"/>
    <mergeCell ref="AN53:AS53"/>
    <mergeCell ref="AN54:AS54"/>
    <mergeCell ref="AT55:BI55"/>
    <mergeCell ref="AT52:BI52"/>
    <mergeCell ref="AN55:AS55"/>
    <mergeCell ref="AT53:BI53"/>
    <mergeCell ref="AT54:BI54"/>
    <mergeCell ref="DK230:DW230"/>
    <mergeCell ref="CH233:CW233"/>
    <mergeCell ref="BU233:CG233"/>
    <mergeCell ref="CX233:DJ233"/>
    <mergeCell ref="BC233:BT233"/>
    <mergeCell ref="BU230:CG230"/>
    <mergeCell ref="CH230:CW230"/>
    <mergeCell ref="CX230:DJ230"/>
    <mergeCell ref="BC230:BT230"/>
    <mergeCell ref="CH232:CW232"/>
    <mergeCell ref="CX232:DJ232"/>
    <mergeCell ref="DK232:DW232"/>
    <mergeCell ref="BC232:BT232"/>
    <mergeCell ref="BU232:CG232"/>
    <mergeCell ref="BU210:CG210"/>
    <mergeCell ref="CH210:CW210"/>
    <mergeCell ref="BC231:BT231"/>
    <mergeCell ref="BU231:CG231"/>
    <mergeCell ref="CH231:CW231"/>
    <mergeCell ref="BU224:CG224"/>
    <mergeCell ref="A218:BH218"/>
    <mergeCell ref="AQ227:BB227"/>
    <mergeCell ref="BU223:CG223"/>
    <mergeCell ref="BU228:CG228"/>
    <mergeCell ref="A210:AJ210"/>
    <mergeCell ref="AK210:AP210"/>
    <mergeCell ref="AQ210:BB210"/>
    <mergeCell ref="BC210:BT210"/>
    <mergeCell ref="CX211:DJ211"/>
    <mergeCell ref="DK209:DW209"/>
    <mergeCell ref="DX209:EJ209"/>
    <mergeCell ref="EK209:EW209"/>
    <mergeCell ref="A211:AJ211"/>
    <mergeCell ref="AK211:AP211"/>
    <mergeCell ref="AQ211:BB211"/>
    <mergeCell ref="BC211:BT211"/>
    <mergeCell ref="A212:AJ212"/>
    <mergeCell ref="AK212:AP212"/>
    <mergeCell ref="AQ212:BB212"/>
    <mergeCell ref="BC212:BR212"/>
    <mergeCell ref="EX212:FG212"/>
    <mergeCell ref="AK213:AP213"/>
    <mergeCell ref="AQ213:BB213"/>
    <mergeCell ref="BC213:BT213"/>
    <mergeCell ref="BU213:CG213"/>
    <mergeCell ref="CH213:CW213"/>
    <mergeCell ref="CX213:DJ213"/>
    <mergeCell ref="BU212:CG212"/>
    <mergeCell ref="CH212:CW212"/>
    <mergeCell ref="CX212:DJ212"/>
    <mergeCell ref="CH215:CW215"/>
    <mergeCell ref="DK212:DW212"/>
    <mergeCell ref="DX212:EJ212"/>
    <mergeCell ref="EK212:EW212"/>
    <mergeCell ref="AK215:AP215"/>
    <mergeCell ref="AQ215:BB215"/>
    <mergeCell ref="BC215:BT215"/>
    <mergeCell ref="BU215:CG215"/>
    <mergeCell ref="AT21:BI21"/>
    <mergeCell ref="DK213:DW213"/>
    <mergeCell ref="DX213:EJ213"/>
    <mergeCell ref="EK213:EW213"/>
    <mergeCell ref="DK211:DW211"/>
    <mergeCell ref="EK211:EW211"/>
    <mergeCell ref="DK210:DW210"/>
    <mergeCell ref="EK210:EW210"/>
    <mergeCell ref="BU211:CG211"/>
    <mergeCell ref="CH211:CW211"/>
    <mergeCell ref="BJ23:CE23"/>
    <mergeCell ref="CX215:DJ215"/>
    <mergeCell ref="A20:AM20"/>
    <mergeCell ref="AN20:AS20"/>
    <mergeCell ref="AT20:BI20"/>
    <mergeCell ref="BJ20:CE20"/>
    <mergeCell ref="CF20:CV20"/>
    <mergeCell ref="CW20:DM20"/>
    <mergeCell ref="A21:AM21"/>
    <mergeCell ref="AN21:AS21"/>
    <mergeCell ref="A34:AM34"/>
    <mergeCell ref="AN34:AS34"/>
    <mergeCell ref="BJ21:CE21"/>
    <mergeCell ref="A22:AM22"/>
    <mergeCell ref="AN22:AS22"/>
    <mergeCell ref="AT22:BI22"/>
    <mergeCell ref="BJ22:CE22"/>
    <mergeCell ref="A23:AM23"/>
    <mergeCell ref="AN23:AS23"/>
    <mergeCell ref="AT23:BI23"/>
    <mergeCell ref="A40:AM40"/>
    <mergeCell ref="AN40:AS40"/>
    <mergeCell ref="AT40:BI40"/>
    <mergeCell ref="BJ40:CE40"/>
    <mergeCell ref="A33:AM33"/>
    <mergeCell ref="AN33:AS33"/>
    <mergeCell ref="AT33:BI33"/>
    <mergeCell ref="BJ33:CE33"/>
    <mergeCell ref="ET33:FJ33"/>
    <mergeCell ref="CW40:DM40"/>
    <mergeCell ref="DN40:ED40"/>
    <mergeCell ref="EE40:ES40"/>
    <mergeCell ref="ET40:FG40"/>
    <mergeCell ref="ET35:FJ35"/>
    <mergeCell ref="CW34:DM34"/>
    <mergeCell ref="DN34:ED34"/>
    <mergeCell ref="EE34:ES34"/>
    <mergeCell ref="CW35:DM35"/>
    <mergeCell ref="DN35:ED35"/>
    <mergeCell ref="EE35:ES35"/>
    <mergeCell ref="EE33:ES33"/>
    <mergeCell ref="AN35:AS35"/>
    <mergeCell ref="AT35:BI35"/>
    <mergeCell ref="BJ35:CE35"/>
    <mergeCell ref="CF35:CV35"/>
    <mergeCell ref="EK264:FJ264"/>
    <mergeCell ref="EX261:FJ261"/>
    <mergeCell ref="ET285:FJ285"/>
    <mergeCell ref="ET284:FJ284"/>
    <mergeCell ref="ET283:FJ283"/>
    <mergeCell ref="ET282:FJ282"/>
    <mergeCell ref="ET281:FJ281"/>
    <mergeCell ref="ET280:FJ280"/>
    <mergeCell ref="A262:FG262"/>
    <mergeCell ref="BU271:CG271"/>
    <mergeCell ref="EX271:FJ271"/>
    <mergeCell ref="EX270:FJ270"/>
    <mergeCell ref="EX267:FJ267"/>
    <mergeCell ref="EX266:FJ266"/>
    <mergeCell ref="EX248:FJ248"/>
    <mergeCell ref="EX247:FJ247"/>
    <mergeCell ref="EX260:FJ260"/>
    <mergeCell ref="EX259:FJ259"/>
    <mergeCell ref="EX256:FJ256"/>
    <mergeCell ref="EX255:FJ255"/>
    <mergeCell ref="EX254:FJ254"/>
    <mergeCell ref="EX253:FJ253"/>
    <mergeCell ref="EX257:FJ257"/>
    <mergeCell ref="EX252:FJ252"/>
    <mergeCell ref="EX251:FJ251"/>
    <mergeCell ref="EX250:FJ250"/>
    <mergeCell ref="EX249:FJ249"/>
    <mergeCell ref="EX232:FJ232"/>
    <mergeCell ref="EX231:FJ231"/>
    <mergeCell ref="EX246:FJ246"/>
    <mergeCell ref="EX245:FJ245"/>
    <mergeCell ref="EX244:FJ244"/>
    <mergeCell ref="EX243:FJ243"/>
    <mergeCell ref="EX242:FJ242"/>
    <mergeCell ref="EX241:FJ241"/>
    <mergeCell ref="EX240:FJ240"/>
    <mergeCell ref="EX239:FJ239"/>
    <mergeCell ref="EX238:FJ238"/>
    <mergeCell ref="EX233:FJ233"/>
    <mergeCell ref="EX194:FJ194"/>
    <mergeCell ref="EX187:FJ187"/>
    <mergeCell ref="EX230:FJ230"/>
    <mergeCell ref="EX223:FJ223"/>
    <mergeCell ref="EX211:FJ211"/>
    <mergeCell ref="EX210:FJ210"/>
    <mergeCell ref="EX209:FJ209"/>
    <mergeCell ref="EX208:FJ208"/>
    <mergeCell ref="EX213:FG213"/>
    <mergeCell ref="EX215:FG215"/>
    <mergeCell ref="EX200:FJ200"/>
    <mergeCell ref="EX199:FJ199"/>
    <mergeCell ref="EX198:FJ198"/>
    <mergeCell ref="EX197:FJ197"/>
    <mergeCell ref="EX167:FJ167"/>
    <mergeCell ref="EX166:FJ166"/>
    <mergeCell ref="EX185:FJ185"/>
    <mergeCell ref="EX184:FJ184"/>
    <mergeCell ref="EX183:FJ183"/>
    <mergeCell ref="EX182:FJ182"/>
    <mergeCell ref="EX173:FJ173"/>
    <mergeCell ref="EX172:FJ172"/>
    <mergeCell ref="EX174:FG174"/>
    <mergeCell ref="EX171:FJ171"/>
    <mergeCell ref="EX170:FJ170"/>
    <mergeCell ref="EX169:FJ169"/>
    <mergeCell ref="EX168:FJ168"/>
    <mergeCell ref="EX114:FJ114"/>
    <mergeCell ref="EX110:FJ110"/>
    <mergeCell ref="EX145:FJ145"/>
    <mergeCell ref="EX140:FH140"/>
    <mergeCell ref="EX139:FJ139"/>
    <mergeCell ref="EX138:FJ138"/>
    <mergeCell ref="EX121:FJ121"/>
    <mergeCell ref="EX120:FJ120"/>
    <mergeCell ref="EX135:FG135"/>
    <mergeCell ref="EX112:FJ112"/>
    <mergeCell ref="EX119:FJ119"/>
    <mergeCell ref="EX118:FJ118"/>
    <mergeCell ref="EX116:FJ116"/>
    <mergeCell ref="EX115:FJ115"/>
    <mergeCell ref="ET83:FJ83"/>
    <mergeCell ref="ET80:FJ80"/>
    <mergeCell ref="AT91:BB92"/>
    <mergeCell ref="EX109:FJ109"/>
    <mergeCell ref="EK108:FJ108"/>
    <mergeCell ref="EX106:FJ106"/>
    <mergeCell ref="EX105:FJ105"/>
    <mergeCell ref="EX93:FJ93"/>
    <mergeCell ref="EX92:FJ92"/>
    <mergeCell ref="CX103:DJ103"/>
    <mergeCell ref="EK91:FJ91"/>
    <mergeCell ref="A90:FJ90"/>
    <mergeCell ref="ET88:FJ88"/>
    <mergeCell ref="ET84:FJ84"/>
    <mergeCell ref="AN87:AS87"/>
    <mergeCell ref="AT86:BI86"/>
    <mergeCell ref="BJ86:CE86"/>
    <mergeCell ref="BJ87:CE87"/>
    <mergeCell ref="AN85:AS85"/>
    <mergeCell ref="ET87:FJ87"/>
    <mergeCell ref="EE36:ES36"/>
    <mergeCell ref="ET36:FJ36"/>
    <mergeCell ref="ET79:FJ79"/>
    <mergeCell ref="ET77:FJ77"/>
    <mergeCell ref="ET64:FJ64"/>
    <mergeCell ref="ET63:FJ63"/>
    <mergeCell ref="ET58:FH58"/>
    <mergeCell ref="ET57:FH57"/>
    <mergeCell ref="ET45:FJ45"/>
    <mergeCell ref="EE45:ES45"/>
    <mergeCell ref="CF29:CV29"/>
    <mergeCell ref="CW29:DM29"/>
    <mergeCell ref="ET37:FJ37"/>
    <mergeCell ref="A36:AM36"/>
    <mergeCell ref="AN36:AS36"/>
    <mergeCell ref="AT36:BI36"/>
    <mergeCell ref="BJ36:CE36"/>
    <mergeCell ref="CF36:CV36"/>
    <mergeCell ref="CW36:DM36"/>
    <mergeCell ref="DN36:ED36"/>
    <mergeCell ref="A29:AM29"/>
    <mergeCell ref="AN29:AS29"/>
    <mergeCell ref="AT29:BI29"/>
    <mergeCell ref="BJ29:CE29"/>
    <mergeCell ref="DN29:ED29"/>
    <mergeCell ref="EE29:ES29"/>
    <mergeCell ref="ET29:FG29"/>
    <mergeCell ref="A30:AM30"/>
    <mergeCell ref="AN30:AS30"/>
    <mergeCell ref="AT30:BI30"/>
    <mergeCell ref="BJ30:CE30"/>
    <mergeCell ref="CF30:CV30"/>
    <mergeCell ref="CW30:DM30"/>
    <mergeCell ref="DN30:ED30"/>
    <mergeCell ref="EE30:ES30"/>
    <mergeCell ref="ET30:FG30"/>
    <mergeCell ref="A37:AM37"/>
    <mergeCell ref="AN37:AS37"/>
    <mergeCell ref="AT37:BI37"/>
    <mergeCell ref="BJ37:CE37"/>
    <mergeCell ref="CF37:CV37"/>
    <mergeCell ref="CW37:DM37"/>
    <mergeCell ref="DN37:ED37"/>
    <mergeCell ref="EE37:ES37"/>
  </mergeCells>
  <hyperlinks>
    <hyperlink ref="A300" r:id="rId1" display="http://krasnosadovskoe.ru/load/otchety/otchet_ob_ispolnenii_bjudzheta_na_01_04_2012g/3-1-0-78"/>
  </hyperlink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7" r:id="rId2"/>
  <rowBreaks count="7" manualBreakCount="7">
    <brk id="45" max="163" man="1"/>
    <brk id="65" max="163" man="1"/>
    <brk id="88" max="255" man="1"/>
    <brk id="135" max="163" man="1"/>
    <brk id="179" max="163" man="1"/>
    <brk id="217" max="163" man="1"/>
    <brk id="261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ASBP</cp:lastModifiedBy>
  <cp:lastPrinted>2012-04-02T11:45:54Z</cp:lastPrinted>
  <dcterms:created xsi:type="dcterms:W3CDTF">2005-02-01T12:32:18Z</dcterms:created>
  <dcterms:modified xsi:type="dcterms:W3CDTF">2012-04-17T13:18:01Z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