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'отчет'!$A$46:$AM$46</definedName>
    <definedName name="_xlnm.Print_Area" localSheetId="0">'отчет'!$A$1:$FH$346</definedName>
  </definedNames>
  <calcPr fullCalcOnLoad="1"/>
</workbook>
</file>

<file path=xl/sharedStrings.xml><?xml version="1.0" encoding="utf-8"?>
<sst xmlns="http://schemas.openxmlformats.org/spreadsheetml/2006/main" count="713" uniqueCount="341">
  <si>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</si>
  <si>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</si>
  <si>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</si>
  <si>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</si>
  <si>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</si>
  <si>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</si>
  <si>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</si>
  <si>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</si>
  <si>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</si>
  <si>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</si>
  <si>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</si>
  <si>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</si>
  <si>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</si>
  <si>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</si>
  <si>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</si>
  <si>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</si>
  <si>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</si>
  <si>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</si>
  <si>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</si>
  <si>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</si>
  <si>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</si>
  <si>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</si>
  <si>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</si>
  <si>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</si>
  <si>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</si>
  <si>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</si>
  <si>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</si>
  <si>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</si>
  <si>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</si>
  <si>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</si>
  <si>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</si>
  <si>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</si>
  <si>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</si>
  <si>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</si>
  <si>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</si>
  <si>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</si>
  <si>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</si>
  <si>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</si>
  <si>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</si>
  <si>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</si>
  <si>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</si>
  <si>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</si>
  <si>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</si>
  <si>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</si>
  <si>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</si>
  <si>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</si>
  <si>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</si>
  <si>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</si>
  <si>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</si>
  <si>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</si>
  <si>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</si>
  <si>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</si>
  <si>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</si>
  <si>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</si>
  <si>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</si>
  <si>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</si>
  <si>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</si>
  <si>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</si>
  <si>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</si>
  <si>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</si>
  <si>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</si>
  <si>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</si>
  <si>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</si>
  <si>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</si>
  <si>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</si>
  <si>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</si>
  <si>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</si>
  <si>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</si>
  <si>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</si>
  <si>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</si>
  <si>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</si>
  <si>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</si>
  <si>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</si>
  <si>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</si>
  <si>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</si>
  <si>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</si>
  <si>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</si>
  <si>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</si>
  <si>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</si>
  <si>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</si>
  <si>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</si>
  <si>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</si>
  <si>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</si>
  <si>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</si>
  <si>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</si>
  <si>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</si>
  <si>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</si>
  <si>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</si>
  <si>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</si>
  <si>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</si>
  <si>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</si>
  <si>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</si>
  <si>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</si>
  <si>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</si>
  <si>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</si>
  <si>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</si>
  <si>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</si>
  <si>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</si>
  <si>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</si>
  <si>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</si>
  <si>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</si>
  <si>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</si>
  <si>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</si>
  <si>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</si>
  <si>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</si>
  <si>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</si>
  <si>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</si>
  <si>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</si>
  <si>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</si>
  <si>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</si>
  <si>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</si>
  <si>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</si>
  <si>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</si>
  <si>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</si>
  <si>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</si>
  <si>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</si>
  <si>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</si>
  <si>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</si>
  <si>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</si>
  <si>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</si>
  <si>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</si>
  <si>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</si>
  <si>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</si>
  <si>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</si>
  <si>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</si>
  <si>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</si>
  <si>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</si>
  <si>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</si>
  <si>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</si>
  <si>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</si>
  <si>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</si>
  <si>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</si>
  <si>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</si>
  <si>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</si>
  <si>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</si>
  <si>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</si>
  <si>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</si>
  <si>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</si>
  <si>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</si>
  <si>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</si>
  <si>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</si>
  <si>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</si>
  <si>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</si>
  <si>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</si>
  <si>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</si>
  <si>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</si>
  <si>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</si>
  <si>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</si>
  <si>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</si>
  <si>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</si>
  <si>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</si>
  <si>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</si>
  <si>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</si>
  <si>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</si>
  <si>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</si>
  <si>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</si>
  <si>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</si>
  <si>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</si>
  <si>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</si>
  <si>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</si>
  <si>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</si>
  <si>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</si>
  <si>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</si>
  <si>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</si>
  <si>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</si>
  <si>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</si>
  <si>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</si>
  <si>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</si>
  <si>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</si>
  <si>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</si>
  <si>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</si>
  <si>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</si>
  <si>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</si>
  <si>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</si>
  <si>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</si>
  <si>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</si>
  <si>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</si>
  <si>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</si>
  <si>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</si>
  <si>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</si>
  <si>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</si>
  <si>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</si>
  <si>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</si>
  <si>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</si>
  <si>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</si>
  <si>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</si>
  <si>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</si>
  <si>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</si>
  <si>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</si>
  <si>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</si>
  <si>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</si>
  <si>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</si>
  <si>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</si>
  <si>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</si>
  <si>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</si>
  <si>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</si>
  <si>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>12 г.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</si>
  <si>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</si>
  <si>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</si>
  <si>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</si>
  <si>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</si>
  <si>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</si>
  <si>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</si>
  <si>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</si>
  <si>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</si>
  <si>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</si>
  <si>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</si>
  <si>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</si>
  <si>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</si>
  <si>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</si>
  <si>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</si>
  <si>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</si>
  <si>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</si>
  <si>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</si>
  <si>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</si>
  <si>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</si>
  <si>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</si>
  <si>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</si>
  <si>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</si>
  <si>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</si>
  <si>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</si>
  <si>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</si>
  <si>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</si>
  <si>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</si>
  <si>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</si>
  <si>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</si>
  <si>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</si>
  <si>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</si>
  <si>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</si>
  <si>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</si>
  <si>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</si>
  <si>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</si>
  <si>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</si>
  <si>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</si>
  <si>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</si>
  <si>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</si>
  <si>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</si>
  <si>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</si>
  <si>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</si>
  <si>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</si>
  <si>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</si>
  <si>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1 06 01030 10 2000 110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</si>
  <si>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</si>
  <si>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</si>
  <si>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</si>
  <si>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</si>
  <si>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</si>
  <si>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</si>
  <si>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</si>
  <si>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Транспортные услуги</t>
  </si>
  <si>
    <t>Работы и услуги по содержанию имущества</t>
  </si>
  <si>
    <t>951.0503.7953546.244 ф.32</t>
  </si>
  <si>
    <t>Субсидии на возмещение  части платы граждан за жилое помещение и коммунальные услуги МУП "ЖКХ"</t>
  </si>
  <si>
    <t>951.0502.5210102.810 ф.16</t>
  </si>
  <si>
    <t xml:space="preserve">951.0502.5210102.810 </t>
  </si>
  <si>
    <t>951.0502.5210102.810 ф.85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</si>
  <si>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</si>
  <si>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</si>
  <si>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</si>
  <si>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</si>
  <si>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</si>
  <si>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</si>
  <si>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</si>
  <si>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</si>
  <si>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</si>
  <si>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</si>
  <si>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</si>
  <si>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</si>
  <si>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</si>
  <si>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</si>
  <si>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</si>
  <si>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1 09 04053 10 4000 110</t>
  </si>
  <si>
    <t>Работы, услуги по содержанию имущества</t>
  </si>
  <si>
    <t>951.0503.7955546.540 ф.00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</si>
  <si>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</si>
  <si>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</si>
  <si>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</si>
  <si>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</si>
  <si>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</si>
  <si>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</si>
  <si>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</si>
  <si>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</si>
  <si>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</si>
  <si>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</si>
  <si>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</si>
  <si>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</si>
  <si>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1 01 02030 01 0000 110</t>
  </si>
  <si>
    <t>1 05 03010 01 1000 110</t>
  </si>
  <si>
    <t>1 06 06023 10 2000 110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</si>
  <si>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</si>
  <si>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</si>
  <si>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</si>
  <si>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</si>
  <si>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поселений</t>
  </si>
  <si>
    <t>1 17 01050 10 0000 180</t>
  </si>
  <si>
    <t>в т.ч. по муниципальным служащим</t>
  </si>
  <si>
    <t>951.0409.5222700.244 ф.19</t>
  </si>
  <si>
    <t>1 05 01021 01 2000 110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</si>
  <si>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</si>
  <si>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2 02 04012 10 0000 151</t>
  </si>
  <si>
    <t>2 02 04012 00 0000 151</t>
  </si>
  <si>
    <t>Прочие работы, услуги</t>
  </si>
  <si>
    <t>951.0113.0900200.244  ф.00</t>
  </si>
  <si>
    <t xml:space="preserve">     225</t>
  </si>
  <si>
    <t xml:space="preserve">    251</t>
  </si>
  <si>
    <t>1 01 02020 01 1000 110</t>
  </si>
  <si>
    <t>1 01 02020 01 0000 110</t>
  </si>
  <si>
    <t>1 05 01012 01 1000 110</t>
  </si>
  <si>
    <t>Минимальный налог, зачисляемый в бюджет субъекта Российийкой Федерации</t>
  </si>
  <si>
    <t>1 05 01050 01 1000 110</t>
  </si>
  <si>
    <t>1 05 01050 01 0000 110</t>
  </si>
  <si>
    <t xml:space="preserve"> 1 06 06013 10 3000 110</t>
  </si>
  <si>
    <t>951.0503.7955546.244 ф.32</t>
  </si>
  <si>
    <t>710</t>
  </si>
  <si>
    <t>720</t>
  </si>
  <si>
    <t>х</t>
  </si>
  <si>
    <t>через лицевые счета органов, осущ-щих кассовое обслу-живание испол-нения бюджета</t>
  </si>
  <si>
    <t>Средства, переданные для компенсации дополнительных расходов, возникших в результате решений принятых органами власти</t>
  </si>
  <si>
    <t>951.0801.7950801 612  ф.01</t>
  </si>
  <si>
    <t>222</t>
  </si>
  <si>
    <t>1 06 06023 10 3000 110</t>
  </si>
  <si>
    <t>1 01 02010 01 3000 110</t>
  </si>
  <si>
    <t>Средства, направленные на повышение зарплаты работникам муниципальных учреждений</t>
  </si>
  <si>
    <t>Прочие  межбюджетные трансферты</t>
  </si>
  <si>
    <t>2 07 05000 00 0000 151</t>
  </si>
  <si>
    <t>2 07 05000 10 0000 151</t>
  </si>
  <si>
    <t>Прочие  межбюджетные трансферты в бюджеты поселений</t>
  </si>
  <si>
    <t>1 05 03010 01 3000 110</t>
  </si>
  <si>
    <t>Доходы от реализации имущества, находящегося в государственной и муниципальной собственности</t>
  </si>
  <si>
    <t xml:space="preserve">Доходы от реализации иного имущества, находящегося в собственности муниципальных районов </t>
  </si>
  <si>
    <t>1 14 02000 00 0000 440</t>
  </si>
  <si>
    <t>1 14 02053 10 0000 440</t>
  </si>
  <si>
    <t>1 01 02030 01 3000 110</t>
  </si>
  <si>
    <t>Муниципальная долгосрочная целевая программа "Развитие сети внутрипоселковых дорог в Красносадовском сельском поселении "</t>
  </si>
  <si>
    <t>951.0409.5222700.244 ф.00</t>
  </si>
  <si>
    <t>декабря</t>
  </si>
  <si>
    <t>03.12.2012</t>
  </si>
  <si>
    <t>951.0801.5220900 611  ф.16</t>
  </si>
  <si>
    <t>951.0801.5220900 611  ф.85</t>
  </si>
  <si>
    <t xml:space="preserve">      211</t>
  </si>
  <si>
    <t>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</si>
</sst>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13" fillId="0" borderId="13" xfId="0" applyFont="1" applyBorder="1" applyAlignment="1">
      <alignment/>
    </xf>
    <xf numFmtId="0" fontId="5" fillId="24" borderId="13" xfId="0" applyFont="1" applyFill="1" applyBorder="1" applyAlignment="1">
      <alignment wrapText="1"/>
    </xf>
    <xf numFmtId="49" fontId="5" fillId="24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6" fillId="24" borderId="0" xfId="0" applyFont="1" applyFill="1" applyAlignment="1">
      <alignment/>
    </xf>
    <xf numFmtId="4" fontId="6" fillId="0" borderId="20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2" fontId="6" fillId="0" borderId="20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2" fontId="6" fillId="0" borderId="22" xfId="0" applyNumberFormat="1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6" fillId="0" borderId="22" xfId="0" applyNumberFormat="1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4" fontId="6" fillId="24" borderId="22" xfId="0" applyNumberFormat="1" applyFont="1" applyFill="1" applyBorder="1" applyAlignment="1">
      <alignment horizontal="center"/>
    </xf>
    <xf numFmtId="4" fontId="6" fillId="24" borderId="20" xfId="0" applyNumberFormat="1" applyFont="1" applyFill="1" applyBorder="1" applyAlignment="1">
      <alignment horizontal="center"/>
    </xf>
    <xf numFmtId="4" fontId="6" fillId="24" borderId="21" xfId="0" applyNumberFormat="1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left" wrapText="1"/>
    </xf>
    <xf numFmtId="0" fontId="31" fillId="0" borderId="20" xfId="0" applyFont="1" applyFill="1" applyBorder="1" applyAlignment="1">
      <alignment horizontal="left" wrapText="1"/>
    </xf>
    <xf numFmtId="49" fontId="6" fillId="0" borderId="22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left" wrapText="1"/>
    </xf>
    <xf numFmtId="0" fontId="6" fillId="24" borderId="21" xfId="0" applyFont="1" applyFill="1" applyBorder="1" applyAlignment="1">
      <alignment horizontal="left" wrapText="1"/>
    </xf>
    <xf numFmtId="0" fontId="6" fillId="24" borderId="13" xfId="0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49" fontId="6" fillId="24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wrapText="1"/>
    </xf>
    <xf numFmtId="4" fontId="5" fillId="0" borderId="13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wrapText="1"/>
    </xf>
    <xf numFmtId="4" fontId="8" fillId="0" borderId="2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66" fontId="5" fillId="0" borderId="13" xfId="43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9" fontId="6" fillId="0" borderId="2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8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4" fontId="5" fillId="24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 shrinkToFit="1"/>
    </xf>
    <xf numFmtId="0" fontId="5" fillId="0" borderId="13" xfId="0" applyFont="1" applyFill="1" applyBorder="1" applyAlignment="1">
      <alignment horizontal="left"/>
    </xf>
    <xf numFmtId="0" fontId="6" fillId="24" borderId="20" xfId="0" applyFont="1" applyFill="1" applyBorder="1" applyAlignment="1">
      <alignment horizontal="left" vertical="top" wrapText="1"/>
    </xf>
    <xf numFmtId="0" fontId="6" fillId="24" borderId="2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13" xfId="0" applyFont="1" applyBorder="1" applyAlignment="1">
      <alignment horizontal="left" wrapText="1"/>
    </xf>
    <xf numFmtId="49" fontId="5" fillId="0" borderId="22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24" borderId="22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/>
    </xf>
    <xf numFmtId="0" fontId="5" fillId="24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/>
    </xf>
    <xf numFmtId="4" fontId="6" fillId="0" borderId="13" xfId="0" applyNumberFormat="1" applyFont="1" applyBorder="1" applyAlignment="1">
      <alignment horizontal="center"/>
    </xf>
    <xf numFmtId="0" fontId="13" fillId="0" borderId="22" xfId="0" applyFont="1" applyFill="1" applyBorder="1" applyAlignment="1">
      <alignment wrapText="1"/>
    </xf>
    <xf numFmtId="0" fontId="13" fillId="0" borderId="20" xfId="0" applyFont="1" applyFill="1" applyBorder="1" applyAlignment="1">
      <alignment wrapText="1"/>
    </xf>
    <xf numFmtId="0" fontId="13" fillId="0" borderId="21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1" fillId="0" borderId="2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13" xfId="0" applyFont="1" applyBorder="1" applyAlignment="1">
      <alignment wrapText="1"/>
    </xf>
    <xf numFmtId="9" fontId="6" fillId="0" borderId="13" xfId="57" applyFont="1" applyBorder="1" applyAlignment="1">
      <alignment horizontal="center" vertical="top" wrapText="1"/>
    </xf>
    <xf numFmtId="3" fontId="6" fillId="0" borderId="22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6"/>
  <sheetViews>
    <sheetView tabSelected="1" view="pageBreakPreview" zoomScaleSheetLayoutView="100" workbookViewId="0" topLeftCell="A1">
      <selection activeCell="C347" sqref="C347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2.00390625" style="1" customWidth="1"/>
    <col min="35" max="35" width="0.875" style="1" hidden="1" customWidth="1"/>
    <col min="36" max="36" width="1.00390625" style="1" hidden="1" customWidth="1"/>
    <col min="37" max="37" width="13.00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15.37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75390625" style="1" customWidth="1"/>
    <col min="84" max="84" width="0.875" style="1" hidden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6.75390625" style="1" customWidth="1"/>
    <col min="100" max="100" width="0.2421875" style="1" customWidth="1"/>
    <col min="101" max="101" width="5.625" style="1" customWidth="1"/>
    <col min="102" max="106" width="0.875" style="1" customWidth="1"/>
    <col min="107" max="107" width="2.00390625" style="1" customWidth="1"/>
    <col min="108" max="108" width="2.25390625" style="1" customWidth="1"/>
    <col min="109" max="110" width="0.875" style="1" hidden="1" customWidth="1"/>
    <col min="111" max="111" width="0.37109375" style="1" hidden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hidden="1" customWidth="1"/>
    <col min="117" max="117" width="0.875" style="1" hidden="1" customWidth="1"/>
    <col min="118" max="118" width="2.00390625" style="1" customWidth="1"/>
    <col min="119" max="119" width="2.25390625" style="1" customWidth="1"/>
    <col min="120" max="120" width="0.875" style="1" customWidth="1"/>
    <col min="121" max="121" width="0.2421875" style="1" customWidth="1"/>
    <col min="122" max="122" width="5.0039062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hidden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3" width="0.875" style="1" customWidth="1"/>
    <col min="144" max="144" width="0.74609375" style="1" customWidth="1"/>
    <col min="145" max="148" width="0.875" style="1" hidden="1" customWidth="1"/>
    <col min="149" max="149" width="4.375" style="1" hidden="1" customWidth="1"/>
    <col min="150" max="150" width="0.12890625" style="1" hidden="1" customWidth="1"/>
    <col min="151" max="152" width="0.875" style="1" customWidth="1"/>
    <col min="153" max="153" width="16.875" style="1" customWidth="1"/>
    <col min="154" max="155" width="2.875" style="1" customWidth="1"/>
    <col min="156" max="160" width="0.875" style="1" customWidth="1"/>
    <col min="161" max="161" width="6.25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65" t="s">
        <v>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  <c r="DU1" s="166"/>
      <c r="DV1" s="166"/>
      <c r="DW1" s="166"/>
      <c r="DX1" s="166"/>
      <c r="DY1" s="166"/>
      <c r="DZ1" s="166"/>
      <c r="EA1" s="166"/>
      <c r="EB1" s="166"/>
      <c r="EC1" s="166"/>
      <c r="ED1" s="166"/>
      <c r="EE1" s="166"/>
      <c r="EF1" s="166"/>
      <c r="EG1" s="166"/>
      <c r="EH1" s="166"/>
      <c r="EI1" s="166"/>
      <c r="EJ1" s="166"/>
      <c r="EK1" s="166"/>
      <c r="EL1" s="166"/>
      <c r="EM1" s="166"/>
      <c r="EN1" s="166"/>
      <c r="EO1" s="166"/>
      <c r="EP1" s="166"/>
      <c r="EQ1" s="166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67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5"/>
      <c r="ES2" s="5"/>
      <c r="ET2" s="180" t="s">
        <v>0</v>
      </c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2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68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83" t="s">
        <v>17</v>
      </c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5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69" t="s">
        <v>335</v>
      </c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70">
        <v>2012</v>
      </c>
      <c r="CF4" s="170"/>
      <c r="CG4" s="170"/>
      <c r="CH4" s="170"/>
      <c r="CI4" s="170"/>
      <c r="CJ4" s="171" t="s">
        <v>4</v>
      </c>
      <c r="CK4" s="171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64" t="s">
        <v>336</v>
      </c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2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63" t="s">
        <v>51</v>
      </c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86" t="s">
        <v>52</v>
      </c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8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63" t="s">
        <v>122</v>
      </c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64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2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64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2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197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76">
        <v>383</v>
      </c>
      <c r="EU8" s="177"/>
      <c r="EV8" s="177"/>
      <c r="EW8" s="177"/>
      <c r="EX8" s="177"/>
      <c r="EY8" s="177"/>
      <c r="EZ8" s="177"/>
      <c r="FA8" s="177"/>
      <c r="FB8" s="177"/>
      <c r="FC8" s="177"/>
      <c r="FD8" s="177"/>
      <c r="FE8" s="177"/>
      <c r="FF8" s="177"/>
      <c r="FG8" s="177"/>
      <c r="FH8" s="177"/>
      <c r="FI8" s="177"/>
      <c r="FJ8" s="178"/>
    </row>
    <row r="9" spans="1:166" s="4" customFormat="1" ht="15.75" customHeight="1">
      <c r="A9" s="167" t="s">
        <v>20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79"/>
    </row>
    <row r="10" spans="1:167" s="4" customFormat="1" ht="19.5" customHeight="1">
      <c r="A10" s="99" t="s">
        <v>8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1"/>
      <c r="AN10" s="99" t="s">
        <v>23</v>
      </c>
      <c r="AO10" s="100"/>
      <c r="AP10" s="100"/>
      <c r="AQ10" s="100"/>
      <c r="AR10" s="100"/>
      <c r="AS10" s="101"/>
      <c r="AT10" s="99" t="s">
        <v>28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1"/>
      <c r="BJ10" s="99" t="s">
        <v>144</v>
      </c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2" t="s">
        <v>24</v>
      </c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4"/>
      <c r="ET10" s="57" t="s">
        <v>29</v>
      </c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"/>
    </row>
    <row r="11" spans="1:167" s="4" customFormat="1" ht="109.5" customHeight="1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  <c r="AN11" s="102"/>
      <c r="AO11" s="103"/>
      <c r="AP11" s="103"/>
      <c r="AQ11" s="103"/>
      <c r="AR11" s="103"/>
      <c r="AS11" s="104"/>
      <c r="AT11" s="102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4"/>
      <c r="BJ11" s="102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4"/>
      <c r="CF11" s="93" t="s">
        <v>145</v>
      </c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4"/>
      <c r="CW11" s="92" t="s">
        <v>25</v>
      </c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4"/>
      <c r="DN11" s="92" t="s">
        <v>26</v>
      </c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4"/>
      <c r="EE11" s="92" t="s">
        <v>27</v>
      </c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4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"/>
    </row>
    <row r="12" spans="1:167" s="4" customFormat="1" ht="11.25" customHeight="1">
      <c r="A12" s="172">
        <v>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4"/>
      <c r="AN12" s="172">
        <v>2</v>
      </c>
      <c r="AO12" s="173"/>
      <c r="AP12" s="173"/>
      <c r="AQ12" s="173"/>
      <c r="AR12" s="173"/>
      <c r="AS12" s="174"/>
      <c r="AT12" s="172">
        <v>3</v>
      </c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3"/>
      <c r="BG12" s="173"/>
      <c r="BH12" s="173"/>
      <c r="BI12" s="174"/>
      <c r="BJ12" s="172">
        <v>4</v>
      </c>
      <c r="BK12" s="173"/>
      <c r="BL12" s="173"/>
      <c r="BM12" s="173"/>
      <c r="BN12" s="173"/>
      <c r="BO12" s="173"/>
      <c r="BP12" s="173"/>
      <c r="BQ12" s="173"/>
      <c r="BR12" s="173"/>
      <c r="BS12" s="173"/>
      <c r="BT12" s="173"/>
      <c r="BU12" s="173"/>
      <c r="BV12" s="173"/>
      <c r="BW12" s="173"/>
      <c r="BX12" s="173"/>
      <c r="BY12" s="173"/>
      <c r="BZ12" s="173"/>
      <c r="CA12" s="173"/>
      <c r="CB12" s="173"/>
      <c r="CC12" s="173"/>
      <c r="CD12" s="173"/>
      <c r="CE12" s="174"/>
      <c r="CF12" s="172">
        <v>5</v>
      </c>
      <c r="CG12" s="173"/>
      <c r="CH12" s="173"/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4"/>
      <c r="CW12" s="172">
        <v>6</v>
      </c>
      <c r="CX12" s="173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3"/>
      <c r="DK12" s="173"/>
      <c r="DL12" s="173"/>
      <c r="DM12" s="174"/>
      <c r="DN12" s="172">
        <v>7</v>
      </c>
      <c r="DO12" s="173"/>
      <c r="DP12" s="173"/>
      <c r="DQ12" s="173"/>
      <c r="DR12" s="173"/>
      <c r="DS12" s="173"/>
      <c r="DT12" s="173"/>
      <c r="DU12" s="173"/>
      <c r="DV12" s="173"/>
      <c r="DW12" s="173"/>
      <c r="DX12" s="173"/>
      <c r="DY12" s="173"/>
      <c r="DZ12" s="173"/>
      <c r="EA12" s="173"/>
      <c r="EB12" s="173"/>
      <c r="EC12" s="173"/>
      <c r="ED12" s="174"/>
      <c r="EE12" s="172">
        <v>8</v>
      </c>
      <c r="EF12" s="173"/>
      <c r="EG12" s="173"/>
      <c r="EH12" s="173"/>
      <c r="EI12" s="173"/>
      <c r="EJ12" s="173"/>
      <c r="EK12" s="173"/>
      <c r="EL12" s="173"/>
      <c r="EM12" s="173"/>
      <c r="EN12" s="173"/>
      <c r="EO12" s="173"/>
      <c r="EP12" s="173"/>
      <c r="EQ12" s="173"/>
      <c r="ER12" s="173"/>
      <c r="ES12" s="174"/>
      <c r="ET12" s="175">
        <v>9</v>
      </c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5"/>
    </row>
    <row r="13" spans="1:167" s="12" customFormat="1" ht="20.25" customHeight="1">
      <c r="A13" s="189" t="s">
        <v>21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1"/>
      <c r="AN13" s="115" t="s">
        <v>30</v>
      </c>
      <c r="AO13" s="115"/>
      <c r="AP13" s="115"/>
      <c r="AQ13" s="115"/>
      <c r="AR13" s="115"/>
      <c r="AS13" s="115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59">
        <f>BJ15+BJ95</f>
        <v>6706400</v>
      </c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>
        <f>CF15+CF96</f>
        <v>6348310.96</v>
      </c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59">
        <f>CF13</f>
        <v>6348310.96</v>
      </c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11"/>
    </row>
    <row r="14" spans="1:167" s="4" customFormat="1" ht="15" customHeight="1">
      <c r="A14" s="119" t="s">
        <v>22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20" t="s">
        <v>31</v>
      </c>
      <c r="AO14" s="120"/>
      <c r="AP14" s="120"/>
      <c r="AQ14" s="120"/>
      <c r="AR14" s="120"/>
      <c r="AS14" s="120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5"/>
    </row>
    <row r="15" spans="1:167" s="12" customFormat="1" ht="18" customHeight="1">
      <c r="A15" s="109" t="s">
        <v>153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80"/>
      <c r="AO15" s="80"/>
      <c r="AP15" s="80"/>
      <c r="AQ15" s="80"/>
      <c r="AR15" s="80"/>
      <c r="AS15" s="80"/>
      <c r="AT15" s="80" t="s">
        <v>89</v>
      </c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59">
        <f>BJ16+BJ51+BJ67+BJ78+BJ85+BJ28</f>
        <v>3200900</v>
      </c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>
        <f>CF16+CF51+CF67+CF85+CF71+CF78+CF82+CF92+CF28</f>
        <v>2913310.96</v>
      </c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59">
        <f>CF15</f>
        <v>2913310.96</v>
      </c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11"/>
    </row>
    <row r="16" spans="1:167" s="12" customFormat="1" ht="18" customHeight="1">
      <c r="A16" s="135" t="s">
        <v>173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80"/>
      <c r="AO16" s="80"/>
      <c r="AP16" s="80"/>
      <c r="AQ16" s="80"/>
      <c r="AR16" s="80"/>
      <c r="AS16" s="80"/>
      <c r="AT16" s="80" t="s">
        <v>154</v>
      </c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59">
        <f>BJ17</f>
        <v>653900</v>
      </c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>
        <f>CF17</f>
        <v>334257.61</v>
      </c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59">
        <f>CF16</f>
        <v>334257.61</v>
      </c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10"/>
      <c r="FJ16" s="10"/>
      <c r="FK16" s="11"/>
    </row>
    <row r="17" spans="1:167" s="12" customFormat="1" ht="18.75" customHeight="1">
      <c r="A17" s="135" t="s">
        <v>50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80"/>
      <c r="AO17" s="80"/>
      <c r="AP17" s="80"/>
      <c r="AQ17" s="80"/>
      <c r="AR17" s="80"/>
      <c r="AS17" s="80"/>
      <c r="AT17" s="80" t="s">
        <v>107</v>
      </c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59">
        <f>BJ18</f>
        <v>653900</v>
      </c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>
        <f>CF18+CF24+CF22</f>
        <v>334257.61</v>
      </c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59">
        <f>CF17</f>
        <v>334257.61</v>
      </c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10"/>
      <c r="FI17" s="10"/>
      <c r="FJ17" s="10"/>
      <c r="FK17" s="11"/>
    </row>
    <row r="18" spans="1:167" s="12" customFormat="1" ht="18" customHeight="1">
      <c r="A18" s="109" t="s">
        <v>50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80"/>
      <c r="AO18" s="80"/>
      <c r="AP18" s="80"/>
      <c r="AQ18" s="80"/>
      <c r="AR18" s="80"/>
      <c r="AS18" s="80"/>
      <c r="AT18" s="80" t="s">
        <v>199</v>
      </c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59">
        <v>653900</v>
      </c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>
        <f>CF19+CF20+CF21</f>
        <v>328759.65</v>
      </c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59">
        <f>CF18</f>
        <v>328759.65</v>
      </c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11"/>
    </row>
    <row r="19" spans="1:170" s="4" customFormat="1" ht="15.75" customHeight="1">
      <c r="A19" s="108" t="s">
        <v>50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62"/>
      <c r="AO19" s="62"/>
      <c r="AP19" s="62"/>
      <c r="AQ19" s="62"/>
      <c r="AR19" s="62"/>
      <c r="AS19" s="62"/>
      <c r="AT19" s="62" t="s">
        <v>198</v>
      </c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0">
        <v>0</v>
      </c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>
        <v>327572.34</v>
      </c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60">
        <f>CF19</f>
        <v>327572.34</v>
      </c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5"/>
      <c r="FN19" s="5"/>
    </row>
    <row r="20" spans="1:170" s="4" customFormat="1" ht="15.75" customHeight="1">
      <c r="A20" s="108" t="s">
        <v>50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62"/>
      <c r="AO20" s="62"/>
      <c r="AP20" s="62"/>
      <c r="AQ20" s="62"/>
      <c r="AR20" s="62"/>
      <c r="AS20" s="62"/>
      <c r="AT20" s="62" t="s">
        <v>256</v>
      </c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0">
        <v>0</v>
      </c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>
        <v>0</v>
      </c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60">
        <f aca="true" t="shared" si="0" ref="EE20:EE26">CF20</f>
        <v>0</v>
      </c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5"/>
      <c r="FN20" s="5"/>
    </row>
    <row r="21" spans="1:170" s="4" customFormat="1" ht="15.75" customHeight="1">
      <c r="A21" s="108" t="s">
        <v>50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62"/>
      <c r="AO21" s="62"/>
      <c r="AP21" s="62"/>
      <c r="AQ21" s="62"/>
      <c r="AR21" s="62"/>
      <c r="AS21" s="62"/>
      <c r="AT21" s="62" t="s">
        <v>321</v>
      </c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0">
        <v>0</v>
      </c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>
        <v>1187.31</v>
      </c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60">
        <f>CF21</f>
        <v>1187.31</v>
      </c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5"/>
      <c r="FN21" s="5"/>
    </row>
    <row r="22" spans="1:170" s="12" customFormat="1" ht="15.7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80"/>
      <c r="AO22" s="80"/>
      <c r="AP22" s="80"/>
      <c r="AQ22" s="80"/>
      <c r="AR22" s="80"/>
      <c r="AS22" s="80"/>
      <c r="AT22" s="80" t="s">
        <v>306</v>
      </c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59">
        <v>0</v>
      </c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>
        <f>CF23</f>
        <v>576.1</v>
      </c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59">
        <f t="shared" si="0"/>
        <v>576.1</v>
      </c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11"/>
      <c r="FN22" s="11"/>
    </row>
    <row r="23" spans="1:170" s="4" customFormat="1" ht="15.75" customHeight="1">
      <c r="A23" s="108" t="s">
        <v>50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62"/>
      <c r="AO23" s="62"/>
      <c r="AP23" s="62"/>
      <c r="AQ23" s="62"/>
      <c r="AR23" s="62"/>
      <c r="AS23" s="62"/>
      <c r="AT23" s="62" t="s">
        <v>305</v>
      </c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0">
        <v>0</v>
      </c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>
        <v>576.1</v>
      </c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60">
        <f t="shared" si="0"/>
        <v>576.1</v>
      </c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5"/>
      <c r="FN23" s="5"/>
    </row>
    <row r="24" spans="1:170" s="12" customFormat="1" ht="15.75" customHeight="1">
      <c r="A24" s="109" t="s">
        <v>50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80"/>
      <c r="AO24" s="80"/>
      <c r="AP24" s="80"/>
      <c r="AQ24" s="80"/>
      <c r="AR24" s="80"/>
      <c r="AS24" s="80"/>
      <c r="AT24" s="80" t="s">
        <v>286</v>
      </c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59">
        <v>0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>
        <f>CF25+CF26+CF27</f>
        <v>4921.86</v>
      </c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59">
        <f t="shared" si="0"/>
        <v>4921.86</v>
      </c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11"/>
      <c r="FN24" s="11"/>
    </row>
    <row r="25" spans="1:170" s="4" customFormat="1" ht="15.75" customHeight="1">
      <c r="A25" s="108" t="s">
        <v>50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62"/>
      <c r="AO25" s="62"/>
      <c r="AP25" s="62"/>
      <c r="AQ25" s="62"/>
      <c r="AR25" s="62"/>
      <c r="AS25" s="62"/>
      <c r="AT25" s="62" t="s">
        <v>257</v>
      </c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0">
        <v>0</v>
      </c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>
        <v>4681.88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60">
        <f t="shared" si="0"/>
        <v>4681.88</v>
      </c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5"/>
      <c r="FN25" s="5"/>
    </row>
    <row r="26" spans="1:170" s="4" customFormat="1" ht="15.75" customHeight="1">
      <c r="A26" s="108" t="s">
        <v>50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62"/>
      <c r="AO26" s="62"/>
      <c r="AP26" s="62"/>
      <c r="AQ26" s="62"/>
      <c r="AR26" s="62"/>
      <c r="AS26" s="62"/>
      <c r="AT26" s="62" t="s">
        <v>258</v>
      </c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0">
        <v>0</v>
      </c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>
        <v>18.58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60">
        <f t="shared" si="0"/>
        <v>18.58</v>
      </c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5"/>
      <c r="FN26" s="5"/>
    </row>
    <row r="27" spans="1:170" s="4" customFormat="1" ht="15.75" customHeight="1">
      <c r="A27" s="108" t="s">
        <v>50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62"/>
      <c r="AO27" s="62"/>
      <c r="AP27" s="62"/>
      <c r="AQ27" s="62"/>
      <c r="AR27" s="62"/>
      <c r="AS27" s="62"/>
      <c r="AT27" s="62" t="s">
        <v>332</v>
      </c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0">
        <v>0</v>
      </c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>
        <v>221.4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60">
        <f>CF27</f>
        <v>221.4</v>
      </c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5"/>
      <c r="FN27" s="5"/>
    </row>
    <row r="28" spans="1:167" s="4" customFormat="1" ht="23.25" customHeight="1">
      <c r="A28" s="87" t="s">
        <v>155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0"/>
      <c r="AO28" s="80"/>
      <c r="AP28" s="80"/>
      <c r="AQ28" s="80"/>
      <c r="AR28" s="80"/>
      <c r="AS28" s="80"/>
      <c r="AT28" s="80" t="s">
        <v>108</v>
      </c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59">
        <f>BJ29+BJ46</f>
        <v>553000</v>
      </c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>
        <f>CF46+CF29</f>
        <v>575375.86</v>
      </c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59">
        <f aca="true" t="shared" si="1" ref="EE28:EE37">CF28</f>
        <v>575375.86</v>
      </c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16"/>
      <c r="FJ28" s="16"/>
      <c r="FK28" s="5"/>
    </row>
    <row r="29" spans="1:175" s="4" customFormat="1" ht="34.5" customHeight="1">
      <c r="A29" s="109" t="s">
        <v>163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80"/>
      <c r="AO29" s="80"/>
      <c r="AP29" s="80"/>
      <c r="AQ29" s="80"/>
      <c r="AR29" s="80"/>
      <c r="AS29" s="80"/>
      <c r="AT29" s="80" t="s">
        <v>161</v>
      </c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59">
        <f>BJ30+BJ36</f>
        <v>314900</v>
      </c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>
        <f>CF30+CF36+CF44</f>
        <v>332873.86</v>
      </c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59">
        <f t="shared" si="1"/>
        <v>332873.86</v>
      </c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16"/>
      <c r="FJ29" s="16"/>
      <c r="FK29" s="5"/>
      <c r="FS29" s="5"/>
    </row>
    <row r="30" spans="1:167" s="12" customFormat="1" ht="51.75" customHeight="1">
      <c r="A30" s="109" t="s">
        <v>164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80"/>
      <c r="AO30" s="80"/>
      <c r="AP30" s="80"/>
      <c r="AQ30" s="80"/>
      <c r="AR30" s="80"/>
      <c r="AS30" s="80"/>
      <c r="AT30" s="80" t="s">
        <v>200</v>
      </c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59">
        <f>BJ31+BJ32+BJ33+BJ35</f>
        <v>299800</v>
      </c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>
        <f>CF31+CF33+CF35+CF34</f>
        <v>198054.96999999997</v>
      </c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59">
        <f t="shared" si="1"/>
        <v>198054.96999999997</v>
      </c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11"/>
    </row>
    <row r="31" spans="1:167" s="4" customFormat="1" ht="33" customHeight="1">
      <c r="A31" s="108" t="s">
        <v>164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62"/>
      <c r="AO31" s="62"/>
      <c r="AP31" s="62"/>
      <c r="AQ31" s="62"/>
      <c r="AR31" s="62"/>
      <c r="AS31" s="62"/>
      <c r="AT31" s="62" t="s">
        <v>201</v>
      </c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0">
        <v>299800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>
        <f>CF32</f>
        <v>196337.12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60">
        <f t="shared" si="1"/>
        <v>196337.12</v>
      </c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5"/>
    </row>
    <row r="32" spans="1:167" s="12" customFormat="1" ht="34.5" customHeight="1">
      <c r="A32" s="108" t="s">
        <v>164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80"/>
      <c r="AO32" s="96"/>
      <c r="AP32" s="96"/>
      <c r="AQ32" s="96"/>
      <c r="AR32" s="96"/>
      <c r="AS32" s="96"/>
      <c r="AT32" s="62" t="s">
        <v>194</v>
      </c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60">
        <v>0</v>
      </c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>
        <v>196337.12</v>
      </c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0">
        <f t="shared" si="1"/>
        <v>196337.12</v>
      </c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10"/>
      <c r="FI32" s="10"/>
      <c r="FJ32" s="10"/>
      <c r="FK32" s="11"/>
    </row>
    <row r="33" spans="1:167" s="4" customFormat="1" ht="36.75" customHeight="1">
      <c r="A33" s="108" t="s">
        <v>283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80"/>
      <c r="AO33" s="80"/>
      <c r="AP33" s="80"/>
      <c r="AQ33" s="80"/>
      <c r="AR33" s="80"/>
      <c r="AS33" s="80"/>
      <c r="AT33" s="62" t="s">
        <v>274</v>
      </c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60">
        <v>0</v>
      </c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>
        <v>2373.72</v>
      </c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74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74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60">
        <f t="shared" si="1"/>
        <v>2373.72</v>
      </c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74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16"/>
      <c r="FI33" s="16"/>
      <c r="FJ33" s="16"/>
      <c r="FK33" s="5"/>
    </row>
    <row r="34" spans="1:167" s="4" customFormat="1" ht="53.25" customHeight="1">
      <c r="A34" s="108" t="s">
        <v>282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80"/>
      <c r="AO34" s="80"/>
      <c r="AP34" s="80"/>
      <c r="AQ34" s="80"/>
      <c r="AR34" s="80"/>
      <c r="AS34" s="80"/>
      <c r="AT34" s="62" t="s">
        <v>307</v>
      </c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0">
        <v>0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>
        <v>-880.42</v>
      </c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74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74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60">
        <f t="shared" si="1"/>
        <v>-880.42</v>
      </c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74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16"/>
      <c r="FI34" s="16"/>
      <c r="FJ34" s="16"/>
      <c r="FK34" s="5"/>
    </row>
    <row r="35" spans="1:167" s="4" customFormat="1" ht="53.25" customHeight="1">
      <c r="A35" s="108" t="s">
        <v>282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80"/>
      <c r="AO35" s="80"/>
      <c r="AP35" s="80"/>
      <c r="AQ35" s="80"/>
      <c r="AR35" s="80"/>
      <c r="AS35" s="80"/>
      <c r="AT35" s="62" t="s">
        <v>275</v>
      </c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0">
        <v>0</v>
      </c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>
        <v>224.55</v>
      </c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74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74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60">
        <f t="shared" si="1"/>
        <v>224.55</v>
      </c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74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16"/>
      <c r="FI35" s="16"/>
      <c r="FJ35" s="16"/>
      <c r="FK35" s="5"/>
    </row>
    <row r="36" spans="1:167" s="4" customFormat="1" ht="55.5" customHeight="1">
      <c r="A36" s="109" t="s">
        <v>165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80"/>
      <c r="AO36" s="80"/>
      <c r="AP36" s="80"/>
      <c r="AQ36" s="80"/>
      <c r="AR36" s="80"/>
      <c r="AS36" s="80"/>
      <c r="AT36" s="80" t="s">
        <v>203</v>
      </c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59">
        <f>BJ37</f>
        <v>15100</v>
      </c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>
        <f>CF37+CF40+CF39+CF42+CF43</f>
        <v>104338.23999999999</v>
      </c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74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74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60">
        <f t="shared" si="1"/>
        <v>104338.23999999999</v>
      </c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74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16"/>
      <c r="FI36" s="16"/>
      <c r="FJ36" s="16"/>
      <c r="FK36" s="5"/>
    </row>
    <row r="37" spans="1:167" s="12" customFormat="1" ht="35.25" customHeight="1">
      <c r="A37" s="108" t="s">
        <v>187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80"/>
      <c r="AO37" s="80"/>
      <c r="AP37" s="80"/>
      <c r="AQ37" s="80"/>
      <c r="AR37" s="80"/>
      <c r="AS37" s="80"/>
      <c r="AT37" s="62" t="s">
        <v>202</v>
      </c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0">
        <v>15100</v>
      </c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>
        <f>CF38</f>
        <v>70542.38</v>
      </c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60">
        <f t="shared" si="1"/>
        <v>70542.38</v>
      </c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105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7"/>
      <c r="FK37" s="11"/>
    </row>
    <row r="38" spans="1:167" s="12" customFormat="1" ht="37.5" customHeight="1">
      <c r="A38" s="108" t="s">
        <v>187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80"/>
      <c r="AO38" s="80"/>
      <c r="AP38" s="80"/>
      <c r="AQ38" s="80"/>
      <c r="AR38" s="80"/>
      <c r="AS38" s="80"/>
      <c r="AT38" s="62" t="s">
        <v>259</v>
      </c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0">
        <v>0</v>
      </c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>
        <v>70542.38</v>
      </c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60">
        <f aca="true" t="shared" si="2" ref="EE38:EE44">CF38</f>
        <v>70542.38</v>
      </c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105"/>
      <c r="EU38" s="106"/>
      <c r="EV38" s="106"/>
      <c r="EW38" s="106"/>
      <c r="EX38" s="106"/>
      <c r="EY38" s="106"/>
      <c r="EZ38" s="106"/>
      <c r="FA38" s="106"/>
      <c r="FB38" s="106"/>
      <c r="FC38" s="106"/>
      <c r="FD38" s="106"/>
      <c r="FE38" s="106"/>
      <c r="FF38" s="106"/>
      <c r="FG38" s="106"/>
      <c r="FH38" s="106"/>
      <c r="FI38" s="106"/>
      <c r="FJ38" s="107"/>
      <c r="FK38" s="11"/>
    </row>
    <row r="39" spans="1:167" s="12" customFormat="1" ht="37.5" customHeight="1">
      <c r="A39" s="108" t="s">
        <v>187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80"/>
      <c r="AO39" s="80"/>
      <c r="AP39" s="80"/>
      <c r="AQ39" s="80"/>
      <c r="AR39" s="80"/>
      <c r="AS39" s="80"/>
      <c r="AT39" s="62" t="s">
        <v>297</v>
      </c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0">
        <v>0</v>
      </c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>
        <v>4.73</v>
      </c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60">
        <f t="shared" si="2"/>
        <v>4.73</v>
      </c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105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106"/>
      <c r="FI39" s="106"/>
      <c r="FJ39" s="107"/>
      <c r="FK39" s="11"/>
    </row>
    <row r="40" spans="1:167" s="12" customFormat="1" ht="54" customHeight="1">
      <c r="A40" s="108" t="s">
        <v>281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80"/>
      <c r="AO40" s="80"/>
      <c r="AP40" s="80"/>
      <c r="AQ40" s="80"/>
      <c r="AR40" s="80"/>
      <c r="AS40" s="80"/>
      <c r="AT40" s="62" t="s">
        <v>277</v>
      </c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0">
        <v>0</v>
      </c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>
        <f>CF41</f>
        <v>20595.68</v>
      </c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60">
        <f t="shared" si="2"/>
        <v>20595.68</v>
      </c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105"/>
      <c r="EU40" s="106"/>
      <c r="EV40" s="106"/>
      <c r="EW40" s="106"/>
      <c r="EX40" s="106"/>
      <c r="EY40" s="106"/>
      <c r="EZ40" s="106"/>
      <c r="FA40" s="106"/>
      <c r="FB40" s="106"/>
      <c r="FC40" s="106"/>
      <c r="FD40" s="106"/>
      <c r="FE40" s="106"/>
      <c r="FF40" s="106"/>
      <c r="FG40" s="106"/>
      <c r="FH40" s="106"/>
      <c r="FI40" s="106"/>
      <c r="FJ40" s="107"/>
      <c r="FK40" s="11"/>
    </row>
    <row r="41" spans="1:167" s="12" customFormat="1" ht="56.25" customHeight="1">
      <c r="A41" s="126" t="s">
        <v>281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8"/>
      <c r="AN41" s="80"/>
      <c r="AO41" s="80"/>
      <c r="AP41" s="80"/>
      <c r="AQ41" s="80"/>
      <c r="AR41" s="80"/>
      <c r="AS41" s="80"/>
      <c r="AT41" s="62" t="s">
        <v>276</v>
      </c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0">
        <v>0</v>
      </c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>
        <v>20595.68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60">
        <f t="shared" si="2"/>
        <v>20595.68</v>
      </c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105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6"/>
      <c r="FF41" s="106"/>
      <c r="FG41" s="106"/>
      <c r="FH41" s="106"/>
      <c r="FI41" s="106"/>
      <c r="FJ41" s="107"/>
      <c r="FK41" s="11"/>
    </row>
    <row r="42" spans="1:167" s="12" customFormat="1" ht="75" customHeight="1">
      <c r="A42" s="108" t="s">
        <v>285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80"/>
      <c r="AO42" s="80"/>
      <c r="AP42" s="80"/>
      <c r="AQ42" s="80"/>
      <c r="AR42" s="80"/>
      <c r="AS42" s="80"/>
      <c r="AT42" s="62" t="s">
        <v>278</v>
      </c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0">
        <v>0</v>
      </c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>
        <v>8522.78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60">
        <f t="shared" si="2"/>
        <v>8522.78</v>
      </c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105"/>
      <c r="EU42" s="106"/>
      <c r="EV42" s="106"/>
      <c r="EW42" s="106"/>
      <c r="EX42" s="106"/>
      <c r="EY42" s="106"/>
      <c r="EZ42" s="106"/>
      <c r="FA42" s="106"/>
      <c r="FB42" s="106"/>
      <c r="FC42" s="106"/>
      <c r="FD42" s="106"/>
      <c r="FE42" s="106"/>
      <c r="FF42" s="106"/>
      <c r="FG42" s="106"/>
      <c r="FH42" s="106"/>
      <c r="FI42" s="106"/>
      <c r="FJ42" s="107"/>
      <c r="FK42" s="11"/>
    </row>
    <row r="43" spans="1:167" s="12" customFormat="1" ht="72" customHeight="1">
      <c r="A43" s="108" t="s">
        <v>284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80"/>
      <c r="AO43" s="80"/>
      <c r="AP43" s="80"/>
      <c r="AQ43" s="80"/>
      <c r="AR43" s="80"/>
      <c r="AS43" s="80"/>
      <c r="AT43" s="62" t="s">
        <v>279</v>
      </c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0">
        <v>0</v>
      </c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>
        <v>4672.67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60">
        <f t="shared" si="2"/>
        <v>4672.67</v>
      </c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105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7"/>
      <c r="FK43" s="11"/>
    </row>
    <row r="44" spans="1:167" s="12" customFormat="1" ht="38.25" customHeight="1">
      <c r="A44" s="109" t="s">
        <v>308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80"/>
      <c r="AO44" s="80"/>
      <c r="AP44" s="80"/>
      <c r="AQ44" s="80"/>
      <c r="AR44" s="80"/>
      <c r="AS44" s="80"/>
      <c r="AT44" s="80" t="s">
        <v>310</v>
      </c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59">
        <f>BJ45</f>
        <v>0</v>
      </c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>
        <f>CF45</f>
        <v>30480.65</v>
      </c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59">
        <f t="shared" si="2"/>
        <v>30480.65</v>
      </c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105"/>
      <c r="EU44" s="106"/>
      <c r="EV44" s="106"/>
      <c r="EW44" s="106"/>
      <c r="EX44" s="106"/>
      <c r="EY44" s="106"/>
      <c r="EZ44" s="106"/>
      <c r="FA44" s="106"/>
      <c r="FB44" s="106"/>
      <c r="FC44" s="106"/>
      <c r="FD44" s="106"/>
      <c r="FE44" s="106"/>
      <c r="FF44" s="106"/>
      <c r="FG44" s="106"/>
      <c r="FH44" s="106"/>
      <c r="FI44" s="106"/>
      <c r="FJ44" s="107"/>
      <c r="FK44" s="11"/>
    </row>
    <row r="45" spans="1:167" s="12" customFormat="1" ht="38.25" customHeight="1">
      <c r="A45" s="108" t="s">
        <v>308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80"/>
      <c r="AO45" s="80"/>
      <c r="AP45" s="80"/>
      <c r="AQ45" s="80"/>
      <c r="AR45" s="80"/>
      <c r="AS45" s="80"/>
      <c r="AT45" s="62" t="s">
        <v>309</v>
      </c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0">
        <v>0</v>
      </c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>
        <v>30480.65</v>
      </c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60">
        <f aca="true" t="shared" si="3" ref="EE45:EE57">CF45</f>
        <v>30480.65</v>
      </c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105"/>
      <c r="EU45" s="106"/>
      <c r="EV45" s="106"/>
      <c r="EW45" s="106"/>
      <c r="EX45" s="106"/>
      <c r="EY45" s="106"/>
      <c r="EZ45" s="106"/>
      <c r="FA45" s="106"/>
      <c r="FB45" s="106"/>
      <c r="FC45" s="106"/>
      <c r="FD45" s="106"/>
      <c r="FE45" s="106"/>
      <c r="FF45" s="106"/>
      <c r="FG45" s="106"/>
      <c r="FH45" s="106"/>
      <c r="FI45" s="106"/>
      <c r="FJ45" s="107"/>
      <c r="FK45" s="11"/>
    </row>
    <row r="46" spans="1:167" s="12" customFormat="1" ht="18.75" customHeight="1">
      <c r="A46" s="138" t="s">
        <v>172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80"/>
      <c r="AO46" s="80"/>
      <c r="AP46" s="80"/>
      <c r="AQ46" s="80"/>
      <c r="AR46" s="80"/>
      <c r="AS46" s="80"/>
      <c r="AT46" s="80" t="s">
        <v>204</v>
      </c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59">
        <f>BJ47</f>
        <v>238100</v>
      </c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>
        <f>CF47+CF50+CF49</f>
        <v>242502</v>
      </c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59">
        <f t="shared" si="3"/>
        <v>242502</v>
      </c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105"/>
      <c r="EU46" s="106"/>
      <c r="EV46" s="106"/>
      <c r="EW46" s="106"/>
      <c r="EX46" s="106"/>
      <c r="EY46" s="106"/>
      <c r="EZ46" s="106"/>
      <c r="FA46" s="106"/>
      <c r="FB46" s="106"/>
      <c r="FC46" s="106"/>
      <c r="FD46" s="106"/>
      <c r="FE46" s="106"/>
      <c r="FF46" s="106"/>
      <c r="FG46" s="106"/>
      <c r="FH46" s="106"/>
      <c r="FI46" s="106"/>
      <c r="FJ46" s="107"/>
      <c r="FK46" s="11"/>
    </row>
    <row r="47" spans="1:167" s="12" customFormat="1" ht="19.5" customHeight="1">
      <c r="A47" s="133" t="s">
        <v>172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80"/>
      <c r="AO47" s="80"/>
      <c r="AP47" s="80"/>
      <c r="AQ47" s="80"/>
      <c r="AR47" s="80"/>
      <c r="AS47" s="80"/>
      <c r="AT47" s="62" t="s">
        <v>205</v>
      </c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0">
        <v>238100</v>
      </c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>
        <f>CF48</f>
        <v>241552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59">
        <f t="shared" si="3"/>
        <v>241552</v>
      </c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10"/>
      <c r="FI47" s="10"/>
      <c r="FJ47" s="10"/>
      <c r="FK47" s="11"/>
    </row>
    <row r="48" spans="1:167" s="12" customFormat="1" ht="19.5" customHeight="1">
      <c r="A48" s="133" t="s">
        <v>172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80"/>
      <c r="AO48" s="80"/>
      <c r="AP48" s="80"/>
      <c r="AQ48" s="80"/>
      <c r="AR48" s="80"/>
      <c r="AS48" s="80"/>
      <c r="AT48" s="62" t="s">
        <v>287</v>
      </c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0">
        <v>0</v>
      </c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>
        <v>241552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59">
        <f t="shared" si="3"/>
        <v>241552</v>
      </c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10"/>
      <c r="FI48" s="10"/>
      <c r="FJ48" s="10"/>
      <c r="FK48" s="11"/>
    </row>
    <row r="49" spans="1:167" s="12" customFormat="1" ht="17.25" customHeight="1">
      <c r="A49" s="133" t="s">
        <v>172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80"/>
      <c r="AO49" s="80"/>
      <c r="AP49" s="80"/>
      <c r="AQ49" s="80"/>
      <c r="AR49" s="80"/>
      <c r="AS49" s="80"/>
      <c r="AT49" s="62" t="s">
        <v>327</v>
      </c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0">
        <v>0</v>
      </c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>
        <v>500</v>
      </c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59">
        <f>CF49</f>
        <v>500</v>
      </c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10"/>
      <c r="FI49" s="10"/>
      <c r="FJ49" s="10"/>
      <c r="FK49" s="11"/>
    </row>
    <row r="50" spans="1:167" s="12" customFormat="1" ht="17.25" customHeight="1">
      <c r="A50" s="133" t="s">
        <v>172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80"/>
      <c r="AO50" s="80"/>
      <c r="AP50" s="80"/>
      <c r="AQ50" s="80"/>
      <c r="AR50" s="80"/>
      <c r="AS50" s="80"/>
      <c r="AT50" s="62" t="s">
        <v>260</v>
      </c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0">
        <v>0</v>
      </c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>
        <v>450</v>
      </c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59">
        <f t="shared" si="3"/>
        <v>450</v>
      </c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10"/>
      <c r="FI50" s="10"/>
      <c r="FJ50" s="10"/>
      <c r="FK50" s="11"/>
    </row>
    <row r="51" spans="1:167" s="4" customFormat="1" ht="16.5" customHeight="1">
      <c r="A51" s="87" t="s">
        <v>156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62"/>
      <c r="AO51" s="62"/>
      <c r="AP51" s="62"/>
      <c r="AQ51" s="62"/>
      <c r="AR51" s="62"/>
      <c r="AS51" s="62"/>
      <c r="AT51" s="80" t="s">
        <v>110</v>
      </c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88">
        <f>BJ52+BJ56</f>
        <v>1213600</v>
      </c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59">
        <f>CF52+CF56</f>
        <v>1068429.53</v>
      </c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59">
        <f t="shared" si="3"/>
        <v>1068429.53</v>
      </c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16"/>
      <c r="FI51" s="16"/>
      <c r="FJ51" s="16"/>
      <c r="FK51" s="5"/>
    </row>
    <row r="52" spans="1:167" s="4" customFormat="1" ht="18" customHeight="1">
      <c r="A52" s="87" t="s">
        <v>109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0"/>
      <c r="AO52" s="80"/>
      <c r="AP52" s="80"/>
      <c r="AQ52" s="80"/>
      <c r="AR52" s="80"/>
      <c r="AS52" s="80"/>
      <c r="AT52" s="80" t="s">
        <v>111</v>
      </c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59">
        <f>BJ53</f>
        <v>246900</v>
      </c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>
        <f>CF53</f>
        <v>134221.48</v>
      </c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59">
        <f t="shared" si="3"/>
        <v>134221.48</v>
      </c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16"/>
      <c r="FI52" s="16"/>
      <c r="FJ52" s="16"/>
      <c r="FK52" s="5"/>
    </row>
    <row r="53" spans="1:167" s="12" customFormat="1" ht="37.5" customHeight="1">
      <c r="A53" s="109" t="s">
        <v>183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80"/>
      <c r="AO53" s="80"/>
      <c r="AP53" s="80"/>
      <c r="AQ53" s="80"/>
      <c r="AR53" s="80"/>
      <c r="AS53" s="80"/>
      <c r="AT53" s="80" t="s">
        <v>90</v>
      </c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59">
        <v>246900</v>
      </c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>
        <f>CF54+CF55</f>
        <v>134221.48</v>
      </c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59">
        <f t="shared" si="3"/>
        <v>134221.48</v>
      </c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105"/>
      <c r="EU53" s="106"/>
      <c r="EV53" s="106"/>
      <c r="EW53" s="106"/>
      <c r="EX53" s="106"/>
      <c r="EY53" s="106"/>
      <c r="EZ53" s="106"/>
      <c r="FA53" s="106"/>
      <c r="FB53" s="106"/>
      <c r="FC53" s="106"/>
      <c r="FD53" s="106"/>
      <c r="FE53" s="106"/>
      <c r="FF53" s="106"/>
      <c r="FG53" s="106"/>
      <c r="FH53" s="106"/>
      <c r="FI53" s="106"/>
      <c r="FJ53" s="107"/>
      <c r="FK53" s="11"/>
    </row>
    <row r="54" spans="1:167" s="4" customFormat="1" ht="18.75" customHeight="1">
      <c r="A54" s="118" t="s">
        <v>109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62"/>
      <c r="AO54" s="62"/>
      <c r="AP54" s="62"/>
      <c r="AQ54" s="62"/>
      <c r="AR54" s="62"/>
      <c r="AS54" s="62"/>
      <c r="AT54" s="62" t="s">
        <v>91</v>
      </c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0">
        <v>0</v>
      </c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>
        <v>126853.39</v>
      </c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60">
        <f t="shared" si="3"/>
        <v>126853.39</v>
      </c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53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5"/>
      <c r="FK54" s="5"/>
    </row>
    <row r="55" spans="1:167" s="4" customFormat="1" ht="18" customHeight="1">
      <c r="A55" s="118" t="s">
        <v>109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62"/>
      <c r="AO55" s="62"/>
      <c r="AP55" s="62"/>
      <c r="AQ55" s="62"/>
      <c r="AR55" s="62"/>
      <c r="AS55" s="62"/>
      <c r="AT55" s="62" t="s">
        <v>241</v>
      </c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0">
        <v>0</v>
      </c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>
        <v>7368.09</v>
      </c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60">
        <f t="shared" si="3"/>
        <v>7368.09</v>
      </c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53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5"/>
      <c r="FK55" s="5"/>
    </row>
    <row r="56" spans="1:167" s="12" customFormat="1" ht="21.75" customHeight="1">
      <c r="A56" s="87" t="s">
        <v>92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0"/>
      <c r="AO56" s="80"/>
      <c r="AP56" s="80"/>
      <c r="AQ56" s="80"/>
      <c r="AR56" s="80"/>
      <c r="AS56" s="80"/>
      <c r="AT56" s="80" t="s">
        <v>147</v>
      </c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59">
        <f>BJ58+BJ63</f>
        <v>966700</v>
      </c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>
        <f>CF58+CF62</f>
        <v>934208.0499999999</v>
      </c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59">
        <f t="shared" si="3"/>
        <v>934208.0499999999</v>
      </c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59"/>
      <c r="ER56" s="59"/>
      <c r="ES56" s="59"/>
      <c r="ET56" s="105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7"/>
      <c r="FK56" s="11"/>
    </row>
    <row r="57" spans="1:167" s="12" customFormat="1" ht="18" customHeight="1">
      <c r="A57" s="87" t="s">
        <v>174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0"/>
      <c r="AO57" s="80"/>
      <c r="AP57" s="80"/>
      <c r="AQ57" s="80"/>
      <c r="AR57" s="80"/>
      <c r="AS57" s="80"/>
      <c r="AT57" s="80" t="s">
        <v>112</v>
      </c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59">
        <f>BJ58</f>
        <v>795000</v>
      </c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>
        <f>CF58</f>
        <v>656154.0599999999</v>
      </c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59">
        <f t="shared" si="3"/>
        <v>656154.0599999999</v>
      </c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59"/>
      <c r="ER57" s="59"/>
      <c r="ES57" s="59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10"/>
      <c r="FI57" s="10"/>
      <c r="FJ57" s="10"/>
      <c r="FK57" s="11"/>
    </row>
    <row r="58" spans="1:167" s="12" customFormat="1" ht="19.5" customHeight="1">
      <c r="A58" s="87" t="s">
        <v>175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0"/>
      <c r="AO58" s="80"/>
      <c r="AP58" s="80"/>
      <c r="AQ58" s="80"/>
      <c r="AR58" s="80"/>
      <c r="AS58" s="80"/>
      <c r="AT58" s="80" t="s">
        <v>93</v>
      </c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59">
        <v>795000</v>
      </c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>
        <f>CF59+CF60+CF61</f>
        <v>656154.0599999999</v>
      </c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59">
        <f aca="true" t="shared" si="4" ref="EE58:EE67">CF58</f>
        <v>656154.0599999999</v>
      </c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59"/>
      <c r="ER58" s="59"/>
      <c r="ES58" s="59"/>
      <c r="ET58" s="105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106"/>
      <c r="FI58" s="106"/>
      <c r="FJ58" s="107"/>
      <c r="FK58" s="11"/>
    </row>
    <row r="59" spans="1:167" s="4" customFormat="1" ht="20.25" customHeight="1">
      <c r="A59" s="118" t="s">
        <v>175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62"/>
      <c r="AO59" s="62"/>
      <c r="AP59" s="62"/>
      <c r="AQ59" s="62"/>
      <c r="AR59" s="62"/>
      <c r="AS59" s="62"/>
      <c r="AT59" s="62" t="s">
        <v>94</v>
      </c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0">
        <v>0</v>
      </c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>
        <v>651164.34</v>
      </c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60">
        <f t="shared" si="4"/>
        <v>651164.34</v>
      </c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53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5"/>
      <c r="FK59" s="5"/>
    </row>
    <row r="60" spans="1:167" s="4" customFormat="1" ht="18" customHeight="1">
      <c r="A60" s="140" t="s">
        <v>175</v>
      </c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2"/>
      <c r="AN60" s="110"/>
      <c r="AO60" s="111"/>
      <c r="AP60" s="111"/>
      <c r="AQ60" s="111"/>
      <c r="AR60" s="111"/>
      <c r="AS60" s="112"/>
      <c r="AT60" s="110" t="s">
        <v>95</v>
      </c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2"/>
      <c r="BJ60" s="63">
        <v>0</v>
      </c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8"/>
      <c r="CF60" s="63">
        <v>4349.72</v>
      </c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8"/>
      <c r="CW60" s="53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5"/>
      <c r="DN60" s="53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5"/>
      <c r="EE60" s="63">
        <f t="shared" si="4"/>
        <v>4349.72</v>
      </c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8"/>
      <c r="ET60" s="53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5"/>
      <c r="FK60" s="5"/>
    </row>
    <row r="61" spans="1:167" s="4" customFormat="1" ht="18.75" customHeight="1">
      <c r="A61" s="140" t="s">
        <v>175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2"/>
      <c r="AN61" s="110"/>
      <c r="AO61" s="111"/>
      <c r="AP61" s="111"/>
      <c r="AQ61" s="111"/>
      <c r="AR61" s="111"/>
      <c r="AS61" s="112"/>
      <c r="AT61" s="110" t="s">
        <v>311</v>
      </c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2"/>
      <c r="BJ61" s="63">
        <v>0</v>
      </c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8"/>
      <c r="CF61" s="63">
        <v>640</v>
      </c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8"/>
      <c r="CW61" s="53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5"/>
      <c r="DN61" s="53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5"/>
      <c r="EE61" s="63">
        <f>CF61</f>
        <v>640</v>
      </c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8"/>
      <c r="ET61" s="53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5"/>
      <c r="FK61" s="5"/>
    </row>
    <row r="62" spans="1:167" s="4" customFormat="1" ht="18" customHeight="1">
      <c r="A62" s="87" t="s">
        <v>176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62"/>
      <c r="AO62" s="62"/>
      <c r="AP62" s="62"/>
      <c r="AQ62" s="62"/>
      <c r="AR62" s="62"/>
      <c r="AS62" s="62"/>
      <c r="AT62" s="80" t="s">
        <v>113</v>
      </c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59">
        <f>BJ63</f>
        <v>171700</v>
      </c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>
        <f>CF63</f>
        <v>278053.99</v>
      </c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59">
        <f t="shared" si="4"/>
        <v>278053.99</v>
      </c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59"/>
      <c r="ER62" s="59"/>
      <c r="ES62" s="59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16"/>
      <c r="FI62" s="16"/>
      <c r="FJ62" s="16"/>
      <c r="FK62" s="5"/>
    </row>
    <row r="63" spans="1:167" s="12" customFormat="1" ht="19.5" customHeight="1">
      <c r="A63" s="87" t="s">
        <v>176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0"/>
      <c r="AO63" s="80"/>
      <c r="AP63" s="80"/>
      <c r="AQ63" s="80"/>
      <c r="AR63" s="80"/>
      <c r="AS63" s="80"/>
      <c r="AT63" s="80" t="s">
        <v>96</v>
      </c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59">
        <v>171700</v>
      </c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>
        <f>CF64+CF65+CF66</f>
        <v>278053.99</v>
      </c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61"/>
      <c r="CX63" s="61"/>
      <c r="CY63" s="61"/>
      <c r="CZ63" s="61"/>
      <c r="DA63" s="61"/>
      <c r="DB63" s="61"/>
      <c r="DC63" s="61"/>
      <c r="DD63" s="61"/>
      <c r="DE63" s="61"/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  <c r="DZ63" s="61"/>
      <c r="EA63" s="61"/>
      <c r="EB63" s="61"/>
      <c r="EC63" s="61"/>
      <c r="ED63" s="61"/>
      <c r="EE63" s="59">
        <f t="shared" si="4"/>
        <v>278053.99</v>
      </c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59"/>
      <c r="ER63" s="59"/>
      <c r="ES63" s="59"/>
      <c r="ET63" s="105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7"/>
      <c r="FK63" s="11"/>
    </row>
    <row r="64" spans="1:167" s="4" customFormat="1" ht="20.25" customHeight="1">
      <c r="A64" s="118" t="s">
        <v>176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62"/>
      <c r="AO64" s="62"/>
      <c r="AP64" s="62"/>
      <c r="AQ64" s="62"/>
      <c r="AR64" s="62"/>
      <c r="AS64" s="62"/>
      <c r="AT64" s="62" t="s">
        <v>97</v>
      </c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0">
        <v>0</v>
      </c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>
        <v>273706.16</v>
      </c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60">
        <f t="shared" si="4"/>
        <v>273706.16</v>
      </c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53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5"/>
      <c r="FK64" s="5"/>
    </row>
    <row r="65" spans="1:167" s="4" customFormat="1" ht="18" customHeight="1">
      <c r="A65" s="118" t="s">
        <v>176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62"/>
      <c r="AO65" s="62"/>
      <c r="AP65" s="62"/>
      <c r="AQ65" s="62"/>
      <c r="AR65" s="62"/>
      <c r="AS65" s="62"/>
      <c r="AT65" s="62" t="s">
        <v>288</v>
      </c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0">
        <v>0</v>
      </c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>
        <v>118.43</v>
      </c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60">
        <f>CF65</f>
        <v>118.43</v>
      </c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53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5"/>
      <c r="FK65" s="5"/>
    </row>
    <row r="66" spans="1:167" s="4" customFormat="1" ht="18" customHeight="1">
      <c r="A66" s="118" t="s">
        <v>176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62"/>
      <c r="AO66" s="62"/>
      <c r="AP66" s="62"/>
      <c r="AQ66" s="62"/>
      <c r="AR66" s="62"/>
      <c r="AS66" s="62"/>
      <c r="AT66" s="62" t="s">
        <v>320</v>
      </c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0">
        <v>0</v>
      </c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>
        <v>4229.4</v>
      </c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60">
        <f>CF66</f>
        <v>4229.4</v>
      </c>
      <c r="EF66" s="60"/>
      <c r="EG66" s="60"/>
      <c r="EH66" s="60"/>
      <c r="EI66" s="60"/>
      <c r="EJ66" s="60"/>
      <c r="EK66" s="60"/>
      <c r="EL66" s="60"/>
      <c r="EM66" s="60"/>
      <c r="EN66" s="60"/>
      <c r="EO66" s="60"/>
      <c r="EP66" s="60"/>
      <c r="EQ66" s="60"/>
      <c r="ER66" s="60"/>
      <c r="ES66" s="60"/>
      <c r="ET66" s="53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5"/>
      <c r="FK66" s="5"/>
    </row>
    <row r="67" spans="1:167" s="12" customFormat="1" ht="19.5" customHeight="1">
      <c r="A67" s="87" t="s">
        <v>157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0"/>
      <c r="AO67" s="80"/>
      <c r="AP67" s="80"/>
      <c r="AQ67" s="80"/>
      <c r="AR67" s="80"/>
      <c r="AS67" s="80"/>
      <c r="AT67" s="80" t="s">
        <v>98</v>
      </c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59">
        <f>BJ68</f>
        <v>7000</v>
      </c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>
        <f>CF68</f>
        <v>33040</v>
      </c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59">
        <f t="shared" si="4"/>
        <v>33040</v>
      </c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  <c r="EQ67" s="59"/>
      <c r="ER67" s="59"/>
      <c r="ES67" s="59"/>
      <c r="ET67" s="105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106"/>
      <c r="FI67" s="106"/>
      <c r="FJ67" s="107"/>
      <c r="FK67" s="11"/>
    </row>
    <row r="68" spans="1:167" s="12" customFormat="1" ht="57.75" customHeight="1">
      <c r="A68" s="108" t="s">
        <v>177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62"/>
      <c r="AO68" s="62"/>
      <c r="AP68" s="62"/>
      <c r="AQ68" s="62"/>
      <c r="AR68" s="62"/>
      <c r="AS68" s="62"/>
      <c r="AT68" s="62" t="s">
        <v>114</v>
      </c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0">
        <f>BJ69</f>
        <v>7000</v>
      </c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>
        <f>CF69</f>
        <v>33040</v>
      </c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0">
        <f>CF68</f>
        <v>33040</v>
      </c>
      <c r="EF68" s="60"/>
      <c r="EG68" s="60"/>
      <c r="EH68" s="60"/>
      <c r="EI68" s="60"/>
      <c r="EJ68" s="60"/>
      <c r="EK68" s="60"/>
      <c r="EL68" s="60"/>
      <c r="EM68" s="60"/>
      <c r="EN68" s="60"/>
      <c r="EO68" s="60"/>
      <c r="EP68" s="60"/>
      <c r="EQ68" s="60"/>
      <c r="ER68" s="60"/>
      <c r="ES68" s="60"/>
      <c r="ET68" s="105"/>
      <c r="EU68" s="106"/>
      <c r="EV68" s="106"/>
      <c r="EW68" s="106"/>
      <c r="EX68" s="106"/>
      <c r="EY68" s="106"/>
      <c r="EZ68" s="106"/>
      <c r="FA68" s="106"/>
      <c r="FB68" s="106"/>
      <c r="FC68" s="106"/>
      <c r="FD68" s="106"/>
      <c r="FE68" s="106"/>
      <c r="FF68" s="106"/>
      <c r="FG68" s="106"/>
      <c r="FH68" s="107"/>
      <c r="FI68" s="10"/>
      <c r="FJ68" s="10"/>
      <c r="FK68" s="11"/>
    </row>
    <row r="69" spans="1:167" s="12" customFormat="1" ht="93.75" customHeight="1">
      <c r="A69" s="133" t="s">
        <v>178</v>
      </c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62"/>
      <c r="AO69" s="62"/>
      <c r="AP69" s="62"/>
      <c r="AQ69" s="62"/>
      <c r="AR69" s="62"/>
      <c r="AS69" s="62"/>
      <c r="AT69" s="62" t="s">
        <v>195</v>
      </c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0">
        <v>7000</v>
      </c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>
        <f>CF70</f>
        <v>33040</v>
      </c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0">
        <f>CF69</f>
        <v>33040</v>
      </c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105"/>
      <c r="EU69" s="106"/>
      <c r="EV69" s="106"/>
      <c r="EW69" s="106"/>
      <c r="EX69" s="106"/>
      <c r="EY69" s="106"/>
      <c r="EZ69" s="106"/>
      <c r="FA69" s="106"/>
      <c r="FB69" s="106"/>
      <c r="FC69" s="106"/>
      <c r="FD69" s="106"/>
      <c r="FE69" s="106"/>
      <c r="FF69" s="106"/>
      <c r="FG69" s="106"/>
      <c r="FH69" s="107"/>
      <c r="FI69" s="10"/>
      <c r="FJ69" s="10"/>
      <c r="FK69" s="11"/>
    </row>
    <row r="70" spans="1:167" s="12" customFormat="1" ht="90.75" customHeight="1">
      <c r="A70" s="133" t="s">
        <v>178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62"/>
      <c r="AO70" s="62"/>
      <c r="AP70" s="62"/>
      <c r="AQ70" s="62"/>
      <c r="AR70" s="62"/>
      <c r="AS70" s="62"/>
      <c r="AT70" s="62" t="s">
        <v>103</v>
      </c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0">
        <v>0</v>
      </c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>
        <v>33040</v>
      </c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0">
        <f>CF70</f>
        <v>33040</v>
      </c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105"/>
      <c r="EU70" s="106"/>
      <c r="EV70" s="106"/>
      <c r="EW70" s="106"/>
      <c r="EX70" s="106"/>
      <c r="EY70" s="106"/>
      <c r="EZ70" s="106"/>
      <c r="FA70" s="106"/>
      <c r="FB70" s="106"/>
      <c r="FC70" s="106"/>
      <c r="FD70" s="106"/>
      <c r="FE70" s="106"/>
      <c r="FF70" s="106"/>
      <c r="FG70" s="106"/>
      <c r="FH70" s="107"/>
      <c r="FI70" s="10"/>
      <c r="FJ70" s="10"/>
      <c r="FK70" s="11"/>
    </row>
    <row r="71" spans="1:167" s="4" customFormat="1" ht="55.5" customHeight="1">
      <c r="A71" s="138" t="s">
        <v>261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62"/>
      <c r="AO71" s="62"/>
      <c r="AP71" s="62"/>
      <c r="AQ71" s="62"/>
      <c r="AR71" s="62"/>
      <c r="AS71" s="62"/>
      <c r="AT71" s="80" t="s">
        <v>262</v>
      </c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59">
        <v>0</v>
      </c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>
        <f>CF72</f>
        <v>2.670000000000016</v>
      </c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59">
        <f aca="true" t="shared" si="5" ref="EE71:EE76">CF71</f>
        <v>2.670000000000016</v>
      </c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  <c r="EQ71" s="59"/>
      <c r="ER71" s="59"/>
      <c r="ES71" s="59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16"/>
      <c r="FI71" s="16"/>
      <c r="FJ71" s="16"/>
      <c r="FK71" s="5"/>
    </row>
    <row r="72" spans="1:167" s="12" customFormat="1" ht="20.25" customHeight="1">
      <c r="A72" s="87" t="s">
        <v>263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0"/>
      <c r="AO72" s="80"/>
      <c r="AP72" s="80"/>
      <c r="AQ72" s="80"/>
      <c r="AR72" s="80"/>
      <c r="AS72" s="80"/>
      <c r="AT72" s="80" t="s">
        <v>264</v>
      </c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59">
        <v>0</v>
      </c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>
        <f>CF74</f>
        <v>2.670000000000016</v>
      </c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61"/>
      <c r="CX72" s="61"/>
      <c r="CY72" s="61"/>
      <c r="CZ72" s="61"/>
      <c r="DA72" s="61"/>
      <c r="DB72" s="61"/>
      <c r="DC72" s="61"/>
      <c r="DD72" s="61"/>
      <c r="DE72" s="61"/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  <c r="DZ72" s="61"/>
      <c r="EA72" s="61"/>
      <c r="EB72" s="61"/>
      <c r="EC72" s="61"/>
      <c r="ED72" s="61"/>
      <c r="EE72" s="59">
        <f t="shared" si="5"/>
        <v>2.670000000000016</v>
      </c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  <c r="EQ72" s="59"/>
      <c r="ER72" s="59"/>
      <c r="ES72" s="59"/>
      <c r="ET72" s="105"/>
      <c r="EU72" s="106"/>
      <c r="EV72" s="106"/>
      <c r="EW72" s="106"/>
      <c r="EX72" s="106"/>
      <c r="EY72" s="106"/>
      <c r="EZ72" s="106"/>
      <c r="FA72" s="106"/>
      <c r="FB72" s="106"/>
      <c r="FC72" s="106"/>
      <c r="FD72" s="106"/>
      <c r="FE72" s="106"/>
      <c r="FF72" s="106"/>
      <c r="FG72" s="106"/>
      <c r="FH72" s="106"/>
      <c r="FI72" s="106"/>
      <c r="FJ72" s="107"/>
      <c r="FK72" s="11"/>
    </row>
    <row r="73" spans="1:167" s="12" customFormat="1" ht="36" customHeight="1">
      <c r="A73" s="109" t="s">
        <v>265</v>
      </c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80"/>
      <c r="AO73" s="80"/>
      <c r="AP73" s="80"/>
      <c r="AQ73" s="80"/>
      <c r="AR73" s="80"/>
      <c r="AS73" s="80"/>
      <c r="AT73" s="80" t="s">
        <v>266</v>
      </c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59">
        <v>0</v>
      </c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>
        <f>CF74</f>
        <v>2.670000000000016</v>
      </c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59">
        <f>CF73</f>
        <v>2.670000000000016</v>
      </c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  <c r="EQ73" s="59"/>
      <c r="ER73" s="59"/>
      <c r="ES73" s="59"/>
      <c r="ET73" s="61"/>
      <c r="EU73" s="61"/>
      <c r="EV73" s="61"/>
      <c r="EW73" s="61"/>
      <c r="EX73" s="61"/>
      <c r="EY73" s="61"/>
      <c r="EZ73" s="61"/>
      <c r="FA73" s="61"/>
      <c r="FB73" s="61"/>
      <c r="FC73" s="61"/>
      <c r="FD73" s="61"/>
      <c r="FE73" s="61"/>
      <c r="FF73" s="61"/>
      <c r="FG73" s="61"/>
      <c r="FH73" s="10"/>
      <c r="FI73" s="10"/>
      <c r="FJ73" s="10"/>
      <c r="FK73" s="11"/>
    </row>
    <row r="74" spans="1:167" s="12" customFormat="1" ht="18.75" customHeight="1">
      <c r="A74" s="87" t="s">
        <v>267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0"/>
      <c r="AO74" s="80"/>
      <c r="AP74" s="80"/>
      <c r="AQ74" s="80"/>
      <c r="AR74" s="80"/>
      <c r="AS74" s="80"/>
      <c r="AT74" s="80" t="s">
        <v>268</v>
      </c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59">
        <v>0</v>
      </c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>
        <f>CF75+CF76+CF77</f>
        <v>2.670000000000016</v>
      </c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59">
        <f t="shared" si="5"/>
        <v>2.670000000000016</v>
      </c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  <c r="EQ74" s="59"/>
      <c r="ER74" s="59"/>
      <c r="ES74" s="59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10"/>
      <c r="FI74" s="10"/>
      <c r="FJ74" s="10"/>
      <c r="FK74" s="11"/>
    </row>
    <row r="75" spans="1:167" s="4" customFormat="1" ht="19.5" customHeight="1">
      <c r="A75" s="118" t="s">
        <v>267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62"/>
      <c r="AO75" s="62"/>
      <c r="AP75" s="62"/>
      <c r="AQ75" s="62"/>
      <c r="AR75" s="62"/>
      <c r="AS75" s="62"/>
      <c r="AT75" s="62" t="s">
        <v>269</v>
      </c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0">
        <v>0</v>
      </c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>
        <v>75</v>
      </c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60">
        <f t="shared" si="5"/>
        <v>75</v>
      </c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53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5"/>
      <c r="FK75" s="5"/>
    </row>
    <row r="76" spans="1:167" s="4" customFormat="1" ht="21" customHeight="1">
      <c r="A76" s="118" t="s">
        <v>267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62"/>
      <c r="AO76" s="62"/>
      <c r="AP76" s="62"/>
      <c r="AQ76" s="62"/>
      <c r="AR76" s="62"/>
      <c r="AS76" s="62"/>
      <c r="AT76" s="62" t="s">
        <v>270</v>
      </c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0">
        <v>0</v>
      </c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>
        <v>77.67</v>
      </c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60">
        <f t="shared" si="5"/>
        <v>77.67</v>
      </c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53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5"/>
      <c r="FK76" s="5"/>
    </row>
    <row r="77" spans="1:167" s="4" customFormat="1" ht="21" customHeight="1">
      <c r="A77" s="118" t="s">
        <v>267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62"/>
      <c r="AO77" s="62"/>
      <c r="AP77" s="62"/>
      <c r="AQ77" s="62"/>
      <c r="AR77" s="62"/>
      <c r="AS77" s="62"/>
      <c r="AT77" s="62" t="s">
        <v>271</v>
      </c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0">
        <v>0</v>
      </c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>
        <v>-150</v>
      </c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60">
        <f>CF77</f>
        <v>-150</v>
      </c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53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5"/>
      <c r="FK77" s="5"/>
    </row>
    <row r="78" spans="1:167" s="4" customFormat="1" ht="57.75" customHeight="1">
      <c r="A78" s="138" t="s">
        <v>158</v>
      </c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62"/>
      <c r="AO78" s="62"/>
      <c r="AP78" s="62"/>
      <c r="AQ78" s="62"/>
      <c r="AR78" s="62"/>
      <c r="AS78" s="62"/>
      <c r="AT78" s="80" t="s">
        <v>115</v>
      </c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59">
        <f>BJ79+BJ82</f>
        <v>61400</v>
      </c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>
        <f>CF79</f>
        <v>136349.19</v>
      </c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96"/>
      <c r="CX78" s="96"/>
      <c r="CY78" s="96"/>
      <c r="CZ78" s="96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59">
        <f aca="true" t="shared" si="6" ref="EE78:EE84">CF78</f>
        <v>136349.19</v>
      </c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  <c r="EQ78" s="59"/>
      <c r="ER78" s="59"/>
      <c r="ES78" s="59"/>
      <c r="ET78" s="53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5"/>
      <c r="FI78" s="16"/>
      <c r="FJ78" s="16"/>
      <c r="FK78" s="5"/>
    </row>
    <row r="79" spans="1:167" s="12" customFormat="1" ht="36" customHeight="1">
      <c r="A79" s="138" t="s">
        <v>179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80"/>
      <c r="AO79" s="80"/>
      <c r="AP79" s="80"/>
      <c r="AQ79" s="80"/>
      <c r="AR79" s="80"/>
      <c r="AS79" s="80"/>
      <c r="AT79" s="80" t="s">
        <v>116</v>
      </c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59">
        <f>BJ80</f>
        <v>59400</v>
      </c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>
        <f>CF80</f>
        <v>136349.19</v>
      </c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59">
        <f t="shared" si="6"/>
        <v>136349.19</v>
      </c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  <c r="EQ79" s="59"/>
      <c r="ER79" s="59"/>
      <c r="ES79" s="59"/>
      <c r="ET79" s="105"/>
      <c r="EU79" s="106"/>
      <c r="EV79" s="106"/>
      <c r="EW79" s="106"/>
      <c r="EX79" s="106"/>
      <c r="EY79" s="106"/>
      <c r="EZ79" s="106"/>
      <c r="FA79" s="106"/>
      <c r="FB79" s="106"/>
      <c r="FC79" s="106"/>
      <c r="FD79" s="106"/>
      <c r="FE79" s="106"/>
      <c r="FF79" s="106"/>
      <c r="FG79" s="106"/>
      <c r="FH79" s="106"/>
      <c r="FI79" s="106"/>
      <c r="FJ79" s="107"/>
      <c r="FK79" s="11"/>
    </row>
    <row r="80" spans="1:167" s="12" customFormat="1" ht="18.75" customHeight="1">
      <c r="A80" s="138" t="s">
        <v>117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80"/>
      <c r="AO80" s="80"/>
      <c r="AP80" s="80"/>
      <c r="AQ80" s="80"/>
      <c r="AR80" s="80"/>
      <c r="AS80" s="80"/>
      <c r="AT80" s="80" t="s">
        <v>118</v>
      </c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59">
        <f>BJ81</f>
        <v>59400</v>
      </c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>
        <f>CF81</f>
        <v>136349.19</v>
      </c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61"/>
      <c r="CX80" s="61"/>
      <c r="CY80" s="61"/>
      <c r="CZ80" s="61"/>
      <c r="DA80" s="61"/>
      <c r="DB80" s="61"/>
      <c r="DC80" s="61"/>
      <c r="DD80" s="61"/>
      <c r="DE80" s="61"/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  <c r="DZ80" s="61"/>
      <c r="EA80" s="61"/>
      <c r="EB80" s="61"/>
      <c r="EC80" s="61"/>
      <c r="ED80" s="61"/>
      <c r="EE80" s="59">
        <f t="shared" si="6"/>
        <v>136349.19</v>
      </c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  <c r="EQ80" s="59"/>
      <c r="ER80" s="59"/>
      <c r="ES80" s="59"/>
      <c r="ET80" s="105"/>
      <c r="EU80" s="106"/>
      <c r="EV80" s="106"/>
      <c r="EW80" s="106"/>
      <c r="EX80" s="106"/>
      <c r="EY80" s="106"/>
      <c r="EZ80" s="106"/>
      <c r="FA80" s="106"/>
      <c r="FB80" s="106"/>
      <c r="FC80" s="106"/>
      <c r="FD80" s="106"/>
      <c r="FE80" s="106"/>
      <c r="FF80" s="106"/>
      <c r="FG80" s="106"/>
      <c r="FH80" s="106"/>
      <c r="FI80" s="106"/>
      <c r="FJ80" s="107"/>
      <c r="FK80" s="11"/>
    </row>
    <row r="81" spans="1:167" s="4" customFormat="1" ht="21" customHeight="1">
      <c r="A81" s="118" t="s">
        <v>117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62"/>
      <c r="AO81" s="62"/>
      <c r="AP81" s="62"/>
      <c r="AQ81" s="62"/>
      <c r="AR81" s="62"/>
      <c r="AS81" s="62"/>
      <c r="AT81" s="62" t="s">
        <v>280</v>
      </c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0">
        <v>59400</v>
      </c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>
        <v>136349.19</v>
      </c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60">
        <f t="shared" si="6"/>
        <v>136349.19</v>
      </c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53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5"/>
      <c r="FK81" s="5"/>
    </row>
    <row r="82" spans="1:167" s="4" customFormat="1" ht="38.25" customHeight="1">
      <c r="A82" s="138" t="s">
        <v>126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80"/>
      <c r="AO82" s="80"/>
      <c r="AP82" s="80"/>
      <c r="AQ82" s="80"/>
      <c r="AR82" s="80"/>
      <c r="AS82" s="80"/>
      <c r="AT82" s="80" t="s">
        <v>127</v>
      </c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59">
        <f>BJ83</f>
        <v>2000</v>
      </c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>
        <f>CF83</f>
        <v>0</v>
      </c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60">
        <f t="shared" si="6"/>
        <v>0</v>
      </c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16"/>
      <c r="FI82" s="16"/>
      <c r="FJ82" s="16"/>
      <c r="FK82" s="5"/>
    </row>
    <row r="83" spans="1:167" s="4" customFormat="1" ht="56.25" customHeight="1">
      <c r="A83" s="133" t="s">
        <v>128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62"/>
      <c r="AO83" s="62"/>
      <c r="AP83" s="62"/>
      <c r="AQ83" s="62"/>
      <c r="AR83" s="62"/>
      <c r="AS83" s="62"/>
      <c r="AT83" s="62" t="s">
        <v>129</v>
      </c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0">
        <f>BJ84</f>
        <v>2000</v>
      </c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>
        <f>CF84</f>
        <v>0</v>
      </c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60">
        <f t="shared" si="6"/>
        <v>0</v>
      </c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16"/>
      <c r="FI83" s="16"/>
      <c r="FJ83" s="16"/>
      <c r="FK83" s="5"/>
    </row>
    <row r="84" spans="1:167" s="4" customFormat="1" ht="54" customHeight="1">
      <c r="A84" s="133" t="s">
        <v>130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62"/>
      <c r="AO84" s="62"/>
      <c r="AP84" s="62"/>
      <c r="AQ84" s="62"/>
      <c r="AR84" s="62"/>
      <c r="AS84" s="62"/>
      <c r="AT84" s="62" t="s">
        <v>121</v>
      </c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0">
        <v>2000</v>
      </c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>
        <v>0</v>
      </c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60">
        <f t="shared" si="6"/>
        <v>0</v>
      </c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16"/>
      <c r="FI84" s="16"/>
      <c r="FJ84" s="16"/>
      <c r="FK84" s="5"/>
    </row>
    <row r="85" spans="1:167" s="4" customFormat="1" ht="36.75" customHeight="1">
      <c r="A85" s="109" t="s">
        <v>159</v>
      </c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80"/>
      <c r="AO85" s="80"/>
      <c r="AP85" s="80"/>
      <c r="AQ85" s="80"/>
      <c r="AR85" s="80"/>
      <c r="AS85" s="80"/>
      <c r="AT85" s="80" t="s">
        <v>120</v>
      </c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59">
        <f>BJ89+BJ86</f>
        <v>712000</v>
      </c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>
        <f>CF86+CF88</f>
        <v>765856.1</v>
      </c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61"/>
      <c r="CX85" s="61"/>
      <c r="CY85" s="61"/>
      <c r="CZ85" s="61"/>
      <c r="DA85" s="61"/>
      <c r="DB85" s="61"/>
      <c r="DC85" s="61"/>
      <c r="DD85" s="61"/>
      <c r="DE85" s="61"/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  <c r="DZ85" s="61"/>
      <c r="EA85" s="61"/>
      <c r="EB85" s="61"/>
      <c r="EC85" s="61"/>
      <c r="ED85" s="61"/>
      <c r="EE85" s="59">
        <f aca="true" t="shared" si="7" ref="EE85:EE99">CF85</f>
        <v>765856.1</v>
      </c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  <c r="EQ85" s="59"/>
      <c r="ER85" s="59"/>
      <c r="ES85" s="59"/>
      <c r="ET85" s="105"/>
      <c r="EU85" s="106"/>
      <c r="EV85" s="106"/>
      <c r="EW85" s="106"/>
      <c r="EX85" s="106"/>
      <c r="EY85" s="106"/>
      <c r="EZ85" s="106"/>
      <c r="FA85" s="106"/>
      <c r="FB85" s="106"/>
      <c r="FC85" s="106"/>
      <c r="FD85" s="106"/>
      <c r="FE85" s="106"/>
      <c r="FF85" s="106"/>
      <c r="FG85" s="106"/>
      <c r="FH85" s="106"/>
      <c r="FI85" s="106"/>
      <c r="FJ85" s="107"/>
      <c r="FK85" s="5"/>
    </row>
    <row r="86" spans="1:176" s="39" customFormat="1" ht="39" customHeight="1">
      <c r="A86" s="75" t="s">
        <v>328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6"/>
      <c r="AL86" s="35"/>
      <c r="AM86" s="35"/>
      <c r="AN86" s="36"/>
      <c r="AO86" s="36"/>
      <c r="AP86" s="36"/>
      <c r="AQ86" s="36"/>
      <c r="AR86" s="36"/>
      <c r="AS86" s="36"/>
      <c r="AT86" s="79" t="s">
        <v>330</v>
      </c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8">
        <f>BJ87</f>
        <v>100000</v>
      </c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>
        <f>CF87</f>
        <v>110808.6</v>
      </c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7"/>
      <c r="DR86" s="77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8">
        <f>CF86</f>
        <v>110808.6</v>
      </c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147"/>
      <c r="EU86" s="148"/>
      <c r="EV86" s="148"/>
      <c r="EW86" s="148"/>
      <c r="EX86" s="148"/>
      <c r="EY86" s="148"/>
      <c r="EZ86" s="148"/>
      <c r="FA86" s="148"/>
      <c r="FB86" s="148"/>
      <c r="FC86" s="148"/>
      <c r="FD86" s="148"/>
      <c r="FE86" s="148"/>
      <c r="FF86" s="148"/>
      <c r="FG86" s="148"/>
      <c r="FH86" s="148"/>
      <c r="FI86" s="148"/>
      <c r="FJ86" s="149"/>
      <c r="FK86" s="37"/>
      <c r="FL86" s="38"/>
      <c r="FM86" s="38"/>
      <c r="FN86" s="38"/>
      <c r="FO86" s="38"/>
      <c r="FP86" s="38"/>
      <c r="FQ86" s="38"/>
      <c r="FR86" s="38"/>
      <c r="FS86" s="38"/>
      <c r="FT86" s="38"/>
    </row>
    <row r="87" spans="1:176" s="39" customFormat="1" ht="40.5" customHeight="1">
      <c r="A87" s="136" t="s">
        <v>329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7"/>
      <c r="AL87" s="35"/>
      <c r="AM87" s="35"/>
      <c r="AN87" s="36"/>
      <c r="AO87" s="36"/>
      <c r="AP87" s="36"/>
      <c r="AQ87" s="36"/>
      <c r="AR87" s="36"/>
      <c r="AS87" s="36"/>
      <c r="AT87" s="79" t="s">
        <v>331</v>
      </c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8">
        <v>100000</v>
      </c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>
        <v>110808.6</v>
      </c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7"/>
      <c r="DR87" s="77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8">
        <f>CF87</f>
        <v>110808.6</v>
      </c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147"/>
      <c r="EU87" s="148"/>
      <c r="EV87" s="148"/>
      <c r="EW87" s="148"/>
      <c r="EX87" s="148"/>
      <c r="EY87" s="148"/>
      <c r="EZ87" s="148"/>
      <c r="FA87" s="148"/>
      <c r="FB87" s="148"/>
      <c r="FC87" s="148"/>
      <c r="FD87" s="148"/>
      <c r="FE87" s="148"/>
      <c r="FF87" s="148"/>
      <c r="FG87" s="148"/>
      <c r="FH87" s="148"/>
      <c r="FI87" s="148"/>
      <c r="FJ87" s="149"/>
      <c r="FK87" s="37"/>
      <c r="FL87" s="38"/>
      <c r="FM87" s="38"/>
      <c r="FN87" s="38"/>
      <c r="FO87" s="38"/>
      <c r="FP87" s="38"/>
      <c r="FQ87" s="38"/>
      <c r="FR87" s="38"/>
      <c r="FS87" s="38"/>
      <c r="FT87" s="38"/>
    </row>
    <row r="88" spans="1:167" s="12" customFormat="1" ht="38.25" customHeight="1">
      <c r="A88" s="50" t="s">
        <v>140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81"/>
      <c r="AN88" s="110"/>
      <c r="AO88" s="111"/>
      <c r="AP88" s="111"/>
      <c r="AQ88" s="111"/>
      <c r="AR88" s="111"/>
      <c r="AS88" s="112"/>
      <c r="AT88" s="110" t="s">
        <v>105</v>
      </c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2"/>
      <c r="BJ88" s="63">
        <f>BJ89</f>
        <v>612000</v>
      </c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8"/>
      <c r="CF88" s="63">
        <f>CF89</f>
        <v>655047.5</v>
      </c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8"/>
      <c r="CW88" s="53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5"/>
      <c r="DN88" s="53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5"/>
      <c r="EE88" s="63">
        <f>CF88</f>
        <v>655047.5</v>
      </c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8"/>
      <c r="ET88" s="105"/>
      <c r="EU88" s="106"/>
      <c r="EV88" s="106"/>
      <c r="EW88" s="106"/>
      <c r="EX88" s="106"/>
      <c r="EY88" s="106"/>
      <c r="EZ88" s="106"/>
      <c r="FA88" s="106"/>
      <c r="FB88" s="106"/>
      <c r="FC88" s="106"/>
      <c r="FD88" s="106"/>
      <c r="FE88" s="106"/>
      <c r="FF88" s="106"/>
      <c r="FG88" s="106"/>
      <c r="FH88" s="106"/>
      <c r="FI88" s="106"/>
      <c r="FJ88" s="107"/>
      <c r="FK88" s="11"/>
    </row>
    <row r="89" spans="1:167" s="12" customFormat="1" ht="38.25" customHeight="1">
      <c r="A89" s="108" t="s">
        <v>140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62"/>
      <c r="AO89" s="62"/>
      <c r="AP89" s="62"/>
      <c r="AQ89" s="62"/>
      <c r="AR89" s="62"/>
      <c r="AS89" s="62"/>
      <c r="AT89" s="62" t="s">
        <v>105</v>
      </c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0">
        <f>BJ90</f>
        <v>612000</v>
      </c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>
        <f>CF90</f>
        <v>655047.5</v>
      </c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60">
        <f t="shared" si="7"/>
        <v>655047.5</v>
      </c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105"/>
      <c r="EU89" s="106"/>
      <c r="EV89" s="106"/>
      <c r="EW89" s="106"/>
      <c r="EX89" s="106"/>
      <c r="EY89" s="106"/>
      <c r="EZ89" s="106"/>
      <c r="FA89" s="106"/>
      <c r="FB89" s="106"/>
      <c r="FC89" s="106"/>
      <c r="FD89" s="106"/>
      <c r="FE89" s="106"/>
      <c r="FF89" s="106"/>
      <c r="FG89" s="106"/>
      <c r="FH89" s="106"/>
      <c r="FI89" s="106"/>
      <c r="FJ89" s="107"/>
      <c r="FK89" s="11"/>
    </row>
    <row r="90" spans="1:167" s="12" customFormat="1" ht="54.75" customHeight="1">
      <c r="A90" s="108" t="s">
        <v>141</v>
      </c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62"/>
      <c r="AO90" s="62"/>
      <c r="AP90" s="62"/>
      <c r="AQ90" s="62"/>
      <c r="AR90" s="62"/>
      <c r="AS90" s="62"/>
      <c r="AT90" s="62" t="s">
        <v>119</v>
      </c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0">
        <f>BJ91</f>
        <v>612000</v>
      </c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>
        <f>CF91</f>
        <v>655047.5</v>
      </c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60">
        <f t="shared" si="7"/>
        <v>655047.5</v>
      </c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105"/>
      <c r="EU90" s="106"/>
      <c r="EV90" s="106"/>
      <c r="EW90" s="106"/>
      <c r="EX90" s="106"/>
      <c r="EY90" s="106"/>
      <c r="EZ90" s="106"/>
      <c r="FA90" s="106"/>
      <c r="FB90" s="106"/>
      <c r="FC90" s="106"/>
      <c r="FD90" s="106"/>
      <c r="FE90" s="106"/>
      <c r="FF90" s="106"/>
      <c r="FG90" s="106"/>
      <c r="FH90" s="106"/>
      <c r="FI90" s="106"/>
      <c r="FJ90" s="107"/>
      <c r="FK90" s="11"/>
    </row>
    <row r="91" spans="1:167" s="4" customFormat="1" ht="72.75" customHeight="1">
      <c r="A91" s="108" t="s">
        <v>142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62"/>
      <c r="AO91" s="62"/>
      <c r="AP91" s="62"/>
      <c r="AQ91" s="62"/>
      <c r="AR91" s="62"/>
      <c r="AS91" s="62"/>
      <c r="AT91" s="62" t="s">
        <v>206</v>
      </c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0">
        <v>612000</v>
      </c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>
        <v>655047.5</v>
      </c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60">
        <f t="shared" si="7"/>
        <v>655047.5</v>
      </c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53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5"/>
      <c r="FK91" s="5"/>
    </row>
    <row r="92" spans="1:167" s="4" customFormat="1" ht="27" customHeight="1">
      <c r="A92" s="87" t="s">
        <v>289</v>
      </c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0"/>
      <c r="AO92" s="80"/>
      <c r="AP92" s="80"/>
      <c r="AQ92" s="80"/>
      <c r="AR92" s="80"/>
      <c r="AS92" s="80"/>
      <c r="AT92" s="80" t="s">
        <v>290</v>
      </c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59">
        <f>BJ94</f>
        <v>0</v>
      </c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>
        <f>CF94</f>
        <v>0</v>
      </c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61"/>
      <c r="CX92" s="61"/>
      <c r="CY92" s="61"/>
      <c r="CZ92" s="61"/>
      <c r="DA92" s="61"/>
      <c r="DB92" s="61"/>
      <c r="DC92" s="61"/>
      <c r="DD92" s="61"/>
      <c r="DE92" s="61"/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  <c r="DZ92" s="61"/>
      <c r="EA92" s="61"/>
      <c r="EB92" s="61"/>
      <c r="EC92" s="61"/>
      <c r="ED92" s="61"/>
      <c r="EE92" s="59">
        <f>EE94</f>
        <v>0</v>
      </c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16"/>
      <c r="FI92" s="16"/>
      <c r="FJ92" s="16"/>
      <c r="FK92" s="5"/>
    </row>
    <row r="93" spans="1:167" s="4" customFormat="1" ht="23.25" customHeight="1">
      <c r="A93" s="118" t="s">
        <v>291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80"/>
      <c r="AO93" s="80"/>
      <c r="AP93" s="80"/>
      <c r="AQ93" s="80"/>
      <c r="AR93" s="80"/>
      <c r="AS93" s="80"/>
      <c r="AT93" s="80" t="s">
        <v>292</v>
      </c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59">
        <v>0</v>
      </c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>
        <f>CF94</f>
        <v>0</v>
      </c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61"/>
      <c r="CX93" s="61"/>
      <c r="CY93" s="61"/>
      <c r="CZ93" s="61"/>
      <c r="DA93" s="61"/>
      <c r="DB93" s="61"/>
      <c r="DC93" s="61"/>
      <c r="DD93" s="61"/>
      <c r="DE93" s="61"/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  <c r="DZ93" s="61"/>
      <c r="EA93" s="61"/>
      <c r="EB93" s="61"/>
      <c r="EC93" s="61"/>
      <c r="ED93" s="61"/>
      <c r="EE93" s="59">
        <f>CF93</f>
        <v>0</v>
      </c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61"/>
      <c r="EU93" s="61"/>
      <c r="EV93" s="61"/>
      <c r="EW93" s="61"/>
      <c r="EX93" s="61"/>
      <c r="EY93" s="61"/>
      <c r="EZ93" s="61"/>
      <c r="FA93" s="61"/>
      <c r="FB93" s="61"/>
      <c r="FC93" s="61"/>
      <c r="FD93" s="61"/>
      <c r="FE93" s="61"/>
      <c r="FF93" s="61"/>
      <c r="FG93" s="61"/>
      <c r="FH93" s="61"/>
      <c r="FI93" s="61"/>
      <c r="FJ93" s="61"/>
      <c r="FK93" s="5"/>
    </row>
    <row r="94" spans="1:167" s="12" customFormat="1" ht="38.25" customHeight="1">
      <c r="A94" s="108" t="s">
        <v>293</v>
      </c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62"/>
      <c r="AO94" s="62"/>
      <c r="AP94" s="62"/>
      <c r="AQ94" s="62"/>
      <c r="AR94" s="62"/>
      <c r="AS94" s="62"/>
      <c r="AT94" s="62" t="s">
        <v>294</v>
      </c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0">
        <v>0</v>
      </c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>
        <v>0</v>
      </c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60">
        <f>CF94</f>
        <v>0</v>
      </c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1"/>
      <c r="EU94" s="61"/>
      <c r="EV94" s="61"/>
      <c r="EW94" s="61"/>
      <c r="EX94" s="61"/>
      <c r="EY94" s="61"/>
      <c r="EZ94" s="61"/>
      <c r="FA94" s="61"/>
      <c r="FB94" s="61"/>
      <c r="FC94" s="61"/>
      <c r="FD94" s="61"/>
      <c r="FE94" s="61"/>
      <c r="FF94" s="61"/>
      <c r="FG94" s="61"/>
      <c r="FH94" s="61"/>
      <c r="FI94" s="61"/>
      <c r="FJ94" s="61"/>
      <c r="FK94" s="11"/>
    </row>
    <row r="95" spans="1:167" s="12" customFormat="1" ht="22.5" customHeight="1">
      <c r="A95" s="109" t="s">
        <v>160</v>
      </c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80"/>
      <c r="AO95" s="80"/>
      <c r="AP95" s="80"/>
      <c r="AQ95" s="80"/>
      <c r="AR95" s="80"/>
      <c r="AS95" s="80"/>
      <c r="AT95" s="80" t="s">
        <v>131</v>
      </c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59">
        <f>BJ96+BJ109</f>
        <v>3505500</v>
      </c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>
        <f>CF96</f>
        <v>3435000</v>
      </c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61"/>
      <c r="CX95" s="61"/>
      <c r="CY95" s="61"/>
      <c r="CZ95" s="61"/>
      <c r="DA95" s="61"/>
      <c r="DB95" s="61"/>
      <c r="DC95" s="61"/>
      <c r="DD95" s="61"/>
      <c r="DE95" s="61"/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  <c r="DZ95" s="61"/>
      <c r="EA95" s="61"/>
      <c r="EB95" s="61"/>
      <c r="EC95" s="61"/>
      <c r="ED95" s="61"/>
      <c r="EE95" s="59">
        <f t="shared" si="7"/>
        <v>3435000</v>
      </c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105"/>
      <c r="EU95" s="106"/>
      <c r="EV95" s="106"/>
      <c r="EW95" s="106"/>
      <c r="EX95" s="106"/>
      <c r="EY95" s="106"/>
      <c r="EZ95" s="106"/>
      <c r="FA95" s="106"/>
      <c r="FB95" s="106"/>
      <c r="FC95" s="106"/>
      <c r="FD95" s="106"/>
      <c r="FE95" s="106"/>
      <c r="FF95" s="106"/>
      <c r="FG95" s="106"/>
      <c r="FH95" s="106"/>
      <c r="FI95" s="106"/>
      <c r="FJ95" s="107"/>
      <c r="FK95" s="11"/>
    </row>
    <row r="96" spans="1:256" s="12" customFormat="1" ht="57" customHeight="1">
      <c r="A96" s="109" t="s">
        <v>180</v>
      </c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80"/>
      <c r="AO96" s="80"/>
      <c r="AP96" s="80"/>
      <c r="AQ96" s="80"/>
      <c r="AR96" s="80"/>
      <c r="AS96" s="80"/>
      <c r="AT96" s="80" t="s">
        <v>99</v>
      </c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59">
        <f>BJ97+BJ100+BJ107+BJ105</f>
        <v>3505500</v>
      </c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>
        <f>CF97+CF100+CF107+CF105</f>
        <v>3435000</v>
      </c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61"/>
      <c r="CX96" s="61"/>
      <c r="CY96" s="61"/>
      <c r="CZ96" s="61"/>
      <c r="DA96" s="61"/>
      <c r="DB96" s="61"/>
      <c r="DC96" s="61"/>
      <c r="DD96" s="61"/>
      <c r="DE96" s="61"/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59">
        <f t="shared" si="7"/>
        <v>3435000</v>
      </c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105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7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12" customFormat="1" ht="42" customHeight="1">
      <c r="A97" s="109" t="s">
        <v>132</v>
      </c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80"/>
      <c r="AO97" s="80"/>
      <c r="AP97" s="80"/>
      <c r="AQ97" s="80"/>
      <c r="AR97" s="80"/>
      <c r="AS97" s="80"/>
      <c r="AT97" s="80" t="s">
        <v>133</v>
      </c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59">
        <f>BJ99</f>
        <v>2357000</v>
      </c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>
        <f>CF99</f>
        <v>2357000</v>
      </c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61"/>
      <c r="CX97" s="61"/>
      <c r="CY97" s="61"/>
      <c r="CZ97" s="61"/>
      <c r="DA97" s="61"/>
      <c r="DB97" s="61"/>
      <c r="DC97" s="61"/>
      <c r="DD97" s="61"/>
      <c r="DE97" s="61"/>
      <c r="DF97" s="61"/>
      <c r="DG97" s="61"/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  <c r="DZ97" s="61"/>
      <c r="EA97" s="61"/>
      <c r="EB97" s="61"/>
      <c r="EC97" s="61"/>
      <c r="ED97" s="61"/>
      <c r="EE97" s="59">
        <f t="shared" si="7"/>
        <v>2357000</v>
      </c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105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7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4" customFormat="1" ht="27.75" customHeight="1">
      <c r="A98" s="108" t="s">
        <v>135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62"/>
      <c r="AO98" s="62"/>
      <c r="AP98" s="62"/>
      <c r="AQ98" s="62"/>
      <c r="AR98" s="62"/>
      <c r="AS98" s="62"/>
      <c r="AT98" s="62" t="s">
        <v>134</v>
      </c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0">
        <f>BJ99</f>
        <v>2357000</v>
      </c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>
        <f>CF99</f>
        <v>2357000</v>
      </c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74" t="s">
        <v>123</v>
      </c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60">
        <f t="shared" si="7"/>
        <v>2357000</v>
      </c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53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  <c r="FI98" s="54"/>
      <c r="FJ98" s="5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4" customFormat="1" ht="39" customHeight="1">
      <c r="A99" s="108" t="s">
        <v>136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62"/>
      <c r="AO99" s="62"/>
      <c r="AP99" s="62"/>
      <c r="AQ99" s="62"/>
      <c r="AR99" s="62"/>
      <c r="AS99" s="62"/>
      <c r="AT99" s="62" t="s">
        <v>100</v>
      </c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0">
        <v>2357000</v>
      </c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>
        <v>2357000</v>
      </c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60">
        <f t="shared" si="7"/>
        <v>2357000</v>
      </c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53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12" customFormat="1" ht="40.5" customHeight="1">
      <c r="A100" s="109" t="s">
        <v>167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80"/>
      <c r="AO100" s="80"/>
      <c r="AP100" s="80"/>
      <c r="AQ100" s="80"/>
      <c r="AR100" s="80"/>
      <c r="AS100" s="80"/>
      <c r="AT100" s="80" t="s">
        <v>137</v>
      </c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59">
        <f>BJ101+BJ103</f>
        <v>139500</v>
      </c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>
        <f>CF101+CF103</f>
        <v>139500</v>
      </c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61"/>
      <c r="CX100" s="61"/>
      <c r="CY100" s="61"/>
      <c r="CZ100" s="61"/>
      <c r="DA100" s="61"/>
      <c r="DB100" s="61"/>
      <c r="DC100" s="61"/>
      <c r="DD100" s="61"/>
      <c r="DE100" s="61"/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  <c r="DZ100" s="61"/>
      <c r="EA100" s="61"/>
      <c r="EB100" s="61"/>
      <c r="EC100" s="61"/>
      <c r="ED100" s="61"/>
      <c r="EE100" s="59">
        <f aca="true" t="shared" si="8" ref="EE100:EE108">CF100</f>
        <v>139500</v>
      </c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  <c r="EQ100" s="59"/>
      <c r="ER100" s="59"/>
      <c r="ES100" s="59"/>
      <c r="ET100" s="105"/>
      <c r="EU100" s="106"/>
      <c r="EV100" s="106"/>
      <c r="EW100" s="106"/>
      <c r="EX100" s="106"/>
      <c r="EY100" s="106"/>
      <c r="EZ100" s="106"/>
      <c r="FA100" s="106"/>
      <c r="FB100" s="106"/>
      <c r="FC100" s="106"/>
      <c r="FD100" s="106"/>
      <c r="FE100" s="106"/>
      <c r="FF100" s="106"/>
      <c r="FG100" s="106"/>
      <c r="FH100" s="106"/>
      <c r="FI100" s="106"/>
      <c r="FJ100" s="107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12" customFormat="1" ht="42" customHeight="1">
      <c r="A101" s="109" t="s">
        <v>181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80"/>
      <c r="AO101" s="80"/>
      <c r="AP101" s="80"/>
      <c r="AQ101" s="80"/>
      <c r="AR101" s="80"/>
      <c r="AS101" s="80"/>
      <c r="AT101" s="80" t="s">
        <v>166</v>
      </c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59">
        <f>BJ102</f>
        <v>139300</v>
      </c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>
        <f>CF102</f>
        <v>139300</v>
      </c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59">
        <f t="shared" si="8"/>
        <v>139300</v>
      </c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  <c r="EQ101" s="59"/>
      <c r="ER101" s="59"/>
      <c r="ES101" s="59"/>
      <c r="ET101" s="105"/>
      <c r="EU101" s="106"/>
      <c r="EV101" s="106"/>
      <c r="EW101" s="106"/>
      <c r="EX101" s="106"/>
      <c r="EY101" s="106"/>
      <c r="EZ101" s="106"/>
      <c r="FA101" s="106"/>
      <c r="FB101" s="106"/>
      <c r="FC101" s="106"/>
      <c r="FD101" s="106"/>
      <c r="FE101" s="106"/>
      <c r="FF101" s="106"/>
      <c r="FG101" s="106"/>
      <c r="FH101" s="106"/>
      <c r="FI101" s="106"/>
      <c r="FJ101" s="107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17" customFormat="1" ht="42.75" customHeight="1">
      <c r="A102" s="108" t="s">
        <v>181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62"/>
      <c r="AO102" s="62"/>
      <c r="AP102" s="62"/>
      <c r="AQ102" s="62"/>
      <c r="AR102" s="62"/>
      <c r="AS102" s="62"/>
      <c r="AT102" s="62" t="s">
        <v>101</v>
      </c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0">
        <v>139300</v>
      </c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>
        <v>139300</v>
      </c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60">
        <f t="shared" si="8"/>
        <v>139300</v>
      </c>
      <c r="EF102" s="60"/>
      <c r="EG102" s="60"/>
      <c r="EH102" s="60"/>
      <c r="EI102" s="60"/>
      <c r="EJ102" s="60"/>
      <c r="EK102" s="60"/>
      <c r="EL102" s="60"/>
      <c r="EM102" s="60"/>
      <c r="EN102" s="60"/>
      <c r="EO102" s="60"/>
      <c r="EP102" s="60"/>
      <c r="EQ102" s="60"/>
      <c r="ER102" s="60"/>
      <c r="ES102" s="60"/>
      <c r="ET102" s="53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166" s="11" customFormat="1" ht="56.25" customHeight="1">
      <c r="A103" s="109" t="s">
        <v>186</v>
      </c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80"/>
      <c r="AO103" s="80"/>
      <c r="AP103" s="80"/>
      <c r="AQ103" s="80"/>
      <c r="AR103" s="80"/>
      <c r="AS103" s="80"/>
      <c r="AT103" s="80" t="s">
        <v>185</v>
      </c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59">
        <f>BJ104</f>
        <v>200</v>
      </c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>
        <f>CF104</f>
        <v>200</v>
      </c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61"/>
      <c r="CX103" s="61"/>
      <c r="CY103" s="61"/>
      <c r="CZ103" s="61"/>
      <c r="DA103" s="61"/>
      <c r="DB103" s="61"/>
      <c r="DC103" s="61"/>
      <c r="DD103" s="61"/>
      <c r="DE103" s="61"/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  <c r="DZ103" s="61"/>
      <c r="EA103" s="61"/>
      <c r="EB103" s="61"/>
      <c r="EC103" s="61"/>
      <c r="ED103" s="61"/>
      <c r="EE103" s="59">
        <f>CF103</f>
        <v>200</v>
      </c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  <c r="EQ103" s="59"/>
      <c r="ER103" s="59"/>
      <c r="ES103" s="59"/>
      <c r="ET103" s="61"/>
      <c r="EU103" s="61"/>
      <c r="EV103" s="61"/>
      <c r="EW103" s="61"/>
      <c r="EX103" s="61"/>
      <c r="EY103" s="61"/>
      <c r="EZ103" s="61"/>
      <c r="FA103" s="61"/>
      <c r="FB103" s="61"/>
      <c r="FC103" s="61"/>
      <c r="FD103" s="61"/>
      <c r="FE103" s="61"/>
      <c r="FF103" s="61"/>
      <c r="FG103" s="61"/>
      <c r="FH103" s="10"/>
      <c r="FI103" s="10"/>
      <c r="FJ103" s="10"/>
    </row>
    <row r="104" spans="1:166" s="5" customFormat="1" ht="57" customHeight="1">
      <c r="A104" s="108" t="s">
        <v>186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62"/>
      <c r="AO104" s="62"/>
      <c r="AP104" s="62"/>
      <c r="AQ104" s="62"/>
      <c r="AR104" s="62"/>
      <c r="AS104" s="62"/>
      <c r="AT104" s="62" t="s">
        <v>184</v>
      </c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0">
        <v>200</v>
      </c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>
        <v>200</v>
      </c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60">
        <f>CF104</f>
        <v>200</v>
      </c>
      <c r="EF104" s="60"/>
      <c r="EG104" s="60"/>
      <c r="EH104" s="60"/>
      <c r="EI104" s="60"/>
      <c r="EJ104" s="60"/>
      <c r="EK104" s="60"/>
      <c r="EL104" s="60"/>
      <c r="EM104" s="60"/>
      <c r="EN104" s="60"/>
      <c r="EO104" s="60"/>
      <c r="EP104" s="60"/>
      <c r="EQ104" s="60"/>
      <c r="ER104" s="60"/>
      <c r="ES104" s="60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16"/>
      <c r="FI104" s="16"/>
      <c r="FJ104" s="16"/>
    </row>
    <row r="105" spans="1:167" s="12" customFormat="1" ht="72.75" customHeight="1">
      <c r="A105" s="109" t="s">
        <v>298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80"/>
      <c r="AO105" s="80"/>
      <c r="AP105" s="80"/>
      <c r="AQ105" s="80"/>
      <c r="AR105" s="80"/>
      <c r="AS105" s="80"/>
      <c r="AT105" s="80" t="s">
        <v>300</v>
      </c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59">
        <f>BJ106</f>
        <v>600000</v>
      </c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>
        <f>CF106</f>
        <v>600000</v>
      </c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61"/>
      <c r="CX105" s="61"/>
      <c r="CY105" s="61"/>
      <c r="CZ105" s="61"/>
      <c r="DA105" s="61"/>
      <c r="DB105" s="61"/>
      <c r="DC105" s="61"/>
      <c r="DD105" s="61"/>
      <c r="DE105" s="61"/>
      <c r="DF105" s="61"/>
      <c r="DG105" s="61"/>
      <c r="DH105" s="61"/>
      <c r="DI105" s="61"/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  <c r="DZ105" s="61"/>
      <c r="EA105" s="61"/>
      <c r="EB105" s="61"/>
      <c r="EC105" s="61"/>
      <c r="ED105" s="61"/>
      <c r="EE105" s="59">
        <f>CF105</f>
        <v>600000</v>
      </c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  <c r="EQ105" s="59"/>
      <c r="ER105" s="59"/>
      <c r="ES105" s="59"/>
      <c r="ET105" s="105"/>
      <c r="EU105" s="106"/>
      <c r="EV105" s="106"/>
      <c r="EW105" s="106"/>
      <c r="EX105" s="106"/>
      <c r="EY105" s="106"/>
      <c r="EZ105" s="106"/>
      <c r="FA105" s="106"/>
      <c r="FB105" s="106"/>
      <c r="FC105" s="106"/>
      <c r="FD105" s="106"/>
      <c r="FE105" s="106"/>
      <c r="FF105" s="106"/>
      <c r="FG105" s="106"/>
      <c r="FH105" s="106"/>
      <c r="FI105" s="106"/>
      <c r="FJ105" s="107"/>
      <c r="FK105" s="11"/>
    </row>
    <row r="106" spans="1:167" s="4" customFormat="1" ht="73.5" customHeight="1">
      <c r="A106" s="108" t="s">
        <v>298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62"/>
      <c r="AO106" s="62"/>
      <c r="AP106" s="62"/>
      <c r="AQ106" s="62"/>
      <c r="AR106" s="62"/>
      <c r="AS106" s="62"/>
      <c r="AT106" s="62" t="s">
        <v>299</v>
      </c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0">
        <v>600000</v>
      </c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>
        <v>600000</v>
      </c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60">
        <f>CF106</f>
        <v>600000</v>
      </c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53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5"/>
      <c r="FK106" s="5"/>
    </row>
    <row r="107" spans="1:167" s="12" customFormat="1" ht="36" customHeight="1">
      <c r="A107" s="109" t="s">
        <v>182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80"/>
      <c r="AO107" s="80"/>
      <c r="AP107" s="80"/>
      <c r="AQ107" s="80"/>
      <c r="AR107" s="80"/>
      <c r="AS107" s="80"/>
      <c r="AT107" s="80" t="s">
        <v>139</v>
      </c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59">
        <f>BJ108</f>
        <v>409000</v>
      </c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>
        <f>CF108</f>
        <v>338500</v>
      </c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61"/>
      <c r="CX107" s="61"/>
      <c r="CY107" s="61"/>
      <c r="CZ107" s="61"/>
      <c r="DA107" s="61"/>
      <c r="DB107" s="61"/>
      <c r="DC107" s="61"/>
      <c r="DD107" s="61"/>
      <c r="DE107" s="61"/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  <c r="DZ107" s="61"/>
      <c r="EA107" s="61"/>
      <c r="EB107" s="61"/>
      <c r="EC107" s="61"/>
      <c r="ED107" s="61"/>
      <c r="EE107" s="59">
        <f t="shared" si="8"/>
        <v>338500</v>
      </c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  <c r="EQ107" s="59"/>
      <c r="ER107" s="59"/>
      <c r="ES107" s="59"/>
      <c r="ET107" s="105"/>
      <c r="EU107" s="106"/>
      <c r="EV107" s="106"/>
      <c r="EW107" s="106"/>
      <c r="EX107" s="106"/>
      <c r="EY107" s="106"/>
      <c r="EZ107" s="106"/>
      <c r="FA107" s="106"/>
      <c r="FB107" s="106"/>
      <c r="FC107" s="106"/>
      <c r="FD107" s="106"/>
      <c r="FE107" s="106"/>
      <c r="FF107" s="106"/>
      <c r="FG107" s="106"/>
      <c r="FH107" s="106"/>
      <c r="FI107" s="106"/>
      <c r="FJ107" s="107"/>
      <c r="FK107" s="11"/>
    </row>
    <row r="108" spans="1:167" s="4" customFormat="1" ht="37.5" customHeight="1">
      <c r="A108" s="108" t="s">
        <v>138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62"/>
      <c r="AO108" s="62"/>
      <c r="AP108" s="62"/>
      <c r="AQ108" s="62"/>
      <c r="AR108" s="62"/>
      <c r="AS108" s="62"/>
      <c r="AT108" s="62" t="s">
        <v>102</v>
      </c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0">
        <v>409000</v>
      </c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>
        <v>338500</v>
      </c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60">
        <f t="shared" si="8"/>
        <v>338500</v>
      </c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53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5"/>
      <c r="FK108" s="5"/>
    </row>
    <row r="109" spans="1:167" s="12" customFormat="1" ht="19.5" customHeight="1">
      <c r="A109" s="109" t="s">
        <v>323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80"/>
      <c r="AO109" s="80"/>
      <c r="AP109" s="80"/>
      <c r="AQ109" s="80"/>
      <c r="AR109" s="80"/>
      <c r="AS109" s="80"/>
      <c r="AT109" s="80" t="s">
        <v>324</v>
      </c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59">
        <v>0</v>
      </c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>
        <f>CF110</f>
        <v>0</v>
      </c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61"/>
      <c r="CX109" s="61"/>
      <c r="CY109" s="61"/>
      <c r="CZ109" s="61"/>
      <c r="DA109" s="61"/>
      <c r="DB109" s="61"/>
      <c r="DC109" s="61"/>
      <c r="DD109" s="61"/>
      <c r="DE109" s="61"/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  <c r="DZ109" s="61"/>
      <c r="EA109" s="61"/>
      <c r="EB109" s="61"/>
      <c r="EC109" s="61"/>
      <c r="ED109" s="61"/>
      <c r="EE109" s="59">
        <f>CF109</f>
        <v>0</v>
      </c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  <c r="EQ109" s="59"/>
      <c r="ER109" s="59"/>
      <c r="ES109" s="59"/>
      <c r="ET109" s="105"/>
      <c r="EU109" s="106"/>
      <c r="EV109" s="106"/>
      <c r="EW109" s="106"/>
      <c r="EX109" s="106"/>
      <c r="EY109" s="106"/>
      <c r="EZ109" s="106"/>
      <c r="FA109" s="106"/>
      <c r="FB109" s="106"/>
      <c r="FC109" s="106"/>
      <c r="FD109" s="106"/>
      <c r="FE109" s="106"/>
      <c r="FF109" s="106"/>
      <c r="FG109" s="106"/>
      <c r="FH109" s="106"/>
      <c r="FI109" s="106"/>
      <c r="FJ109" s="107"/>
      <c r="FK109" s="11"/>
    </row>
    <row r="110" spans="1:167" s="4" customFormat="1" ht="36" customHeight="1">
      <c r="A110" s="108" t="s">
        <v>326</v>
      </c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8"/>
      <c r="Z110" s="108"/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62"/>
      <c r="AO110" s="62"/>
      <c r="AP110" s="62"/>
      <c r="AQ110" s="62"/>
      <c r="AR110" s="62"/>
      <c r="AS110" s="62"/>
      <c r="AT110" s="62" t="s">
        <v>325</v>
      </c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0">
        <v>0</v>
      </c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>
        <f>CF111</f>
        <v>0</v>
      </c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60">
        <f>CF110</f>
        <v>0</v>
      </c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53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5"/>
      <c r="FK110" s="5"/>
    </row>
    <row r="111" spans="1:167" s="4" customFormat="1" ht="18.75">
      <c r="A111" s="123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24"/>
      <c r="BL111" s="124"/>
      <c r="BM111" s="124"/>
      <c r="BN111" s="124"/>
      <c r="BO111" s="124"/>
      <c r="BP111" s="124"/>
      <c r="BQ111" s="124"/>
      <c r="BR111" s="124"/>
      <c r="BS111" s="124"/>
      <c r="BT111" s="124"/>
      <c r="BU111" s="124"/>
      <c r="BV111" s="124"/>
      <c r="BW111" s="124"/>
      <c r="BX111" s="124"/>
      <c r="BY111" s="124"/>
      <c r="BZ111" s="124"/>
      <c r="CA111" s="124"/>
      <c r="CB111" s="124"/>
      <c r="CC111" s="124"/>
      <c r="CD111" s="124"/>
      <c r="CE111" s="124"/>
      <c r="CF111" s="124"/>
      <c r="CG111" s="124"/>
      <c r="CH111" s="124"/>
      <c r="CI111" s="124"/>
      <c r="CJ111" s="124"/>
      <c r="CK111" s="124"/>
      <c r="CL111" s="124"/>
      <c r="CM111" s="124"/>
      <c r="CN111" s="124"/>
      <c r="CO111" s="124"/>
      <c r="CP111" s="124"/>
      <c r="CQ111" s="124"/>
      <c r="CR111" s="124"/>
      <c r="CS111" s="124"/>
      <c r="CT111" s="124"/>
      <c r="CU111" s="124"/>
      <c r="CV111" s="124"/>
      <c r="CW111" s="124"/>
      <c r="CX111" s="124"/>
      <c r="CY111" s="124"/>
      <c r="CZ111" s="124"/>
      <c r="DA111" s="124"/>
      <c r="DB111" s="124"/>
      <c r="DC111" s="124"/>
      <c r="DD111" s="124"/>
      <c r="DE111" s="124"/>
      <c r="DF111" s="124"/>
      <c r="DG111" s="124"/>
      <c r="DH111" s="124"/>
      <c r="DI111" s="124"/>
      <c r="DJ111" s="124"/>
      <c r="DK111" s="124"/>
      <c r="DL111" s="124"/>
      <c r="DM111" s="124"/>
      <c r="DN111" s="124"/>
      <c r="DO111" s="124"/>
      <c r="DP111" s="124"/>
      <c r="DQ111" s="124"/>
      <c r="DR111" s="124"/>
      <c r="DS111" s="124"/>
      <c r="DT111" s="124"/>
      <c r="DU111" s="124"/>
      <c r="DV111" s="124"/>
      <c r="DW111" s="124"/>
      <c r="DX111" s="124"/>
      <c r="DY111" s="124"/>
      <c r="DZ111" s="124"/>
      <c r="EA111" s="124"/>
      <c r="EB111" s="124"/>
      <c r="EC111" s="124"/>
      <c r="ED111" s="124"/>
      <c r="EE111" s="124"/>
      <c r="EF111" s="124"/>
      <c r="EG111" s="124"/>
      <c r="EH111" s="124"/>
      <c r="EI111" s="124"/>
      <c r="EJ111" s="124"/>
      <c r="EK111" s="124"/>
      <c r="EL111" s="124"/>
      <c r="EM111" s="124"/>
      <c r="EN111" s="124"/>
      <c r="EO111" s="124"/>
      <c r="EP111" s="124"/>
      <c r="EQ111" s="124"/>
      <c r="ER111" s="124"/>
      <c r="ES111" s="124"/>
      <c r="ET111" s="124"/>
      <c r="EU111" s="124"/>
      <c r="EV111" s="124"/>
      <c r="EW111" s="124"/>
      <c r="EX111" s="124"/>
      <c r="EY111" s="124"/>
      <c r="EZ111" s="124"/>
      <c r="FA111" s="124"/>
      <c r="FB111" s="124"/>
      <c r="FC111" s="124"/>
      <c r="FD111" s="124"/>
      <c r="FE111" s="124"/>
      <c r="FF111" s="124"/>
      <c r="FG111" s="125"/>
      <c r="FH111" s="13"/>
      <c r="FI111" s="13"/>
      <c r="FJ111" s="18" t="s">
        <v>39</v>
      </c>
      <c r="FK111" s="5"/>
    </row>
    <row r="112" spans="1:167" s="4" customFormat="1" ht="18.75">
      <c r="A112" s="123" t="s">
        <v>84</v>
      </c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4"/>
      <c r="AN112" s="124"/>
      <c r="AO112" s="124"/>
      <c r="AP112" s="124"/>
      <c r="AQ112" s="124"/>
      <c r="AR112" s="124"/>
      <c r="AS112" s="124"/>
      <c r="AT112" s="124"/>
      <c r="AU112" s="124"/>
      <c r="AV112" s="124"/>
      <c r="AW112" s="124"/>
      <c r="AX112" s="124"/>
      <c r="AY112" s="124"/>
      <c r="AZ112" s="124"/>
      <c r="BA112" s="124"/>
      <c r="BB112" s="124"/>
      <c r="BC112" s="124"/>
      <c r="BD112" s="124"/>
      <c r="BE112" s="124"/>
      <c r="BF112" s="124"/>
      <c r="BG112" s="124"/>
      <c r="BH112" s="124"/>
      <c r="BI112" s="124"/>
      <c r="BJ112" s="124"/>
      <c r="BK112" s="124"/>
      <c r="BL112" s="124"/>
      <c r="BM112" s="124"/>
      <c r="BN112" s="124"/>
      <c r="BO112" s="124"/>
      <c r="BP112" s="124"/>
      <c r="BQ112" s="124"/>
      <c r="BR112" s="124"/>
      <c r="BS112" s="124"/>
      <c r="BT112" s="124"/>
      <c r="BU112" s="124"/>
      <c r="BV112" s="124"/>
      <c r="BW112" s="124"/>
      <c r="BX112" s="124"/>
      <c r="BY112" s="124"/>
      <c r="BZ112" s="124"/>
      <c r="CA112" s="124"/>
      <c r="CB112" s="124"/>
      <c r="CC112" s="124"/>
      <c r="CD112" s="124"/>
      <c r="CE112" s="124"/>
      <c r="CF112" s="124"/>
      <c r="CG112" s="124"/>
      <c r="CH112" s="124"/>
      <c r="CI112" s="124"/>
      <c r="CJ112" s="124"/>
      <c r="CK112" s="124"/>
      <c r="CL112" s="124"/>
      <c r="CM112" s="124"/>
      <c r="CN112" s="124"/>
      <c r="CO112" s="124"/>
      <c r="CP112" s="124"/>
      <c r="CQ112" s="124"/>
      <c r="CR112" s="124"/>
      <c r="CS112" s="124"/>
      <c r="CT112" s="124"/>
      <c r="CU112" s="124"/>
      <c r="CV112" s="124"/>
      <c r="CW112" s="124"/>
      <c r="CX112" s="124"/>
      <c r="CY112" s="124"/>
      <c r="CZ112" s="124"/>
      <c r="DA112" s="124"/>
      <c r="DB112" s="124"/>
      <c r="DC112" s="124"/>
      <c r="DD112" s="124"/>
      <c r="DE112" s="124"/>
      <c r="DF112" s="124"/>
      <c r="DG112" s="124"/>
      <c r="DH112" s="124"/>
      <c r="DI112" s="124"/>
      <c r="DJ112" s="124"/>
      <c r="DK112" s="124"/>
      <c r="DL112" s="124"/>
      <c r="DM112" s="124"/>
      <c r="DN112" s="124"/>
      <c r="DO112" s="124"/>
      <c r="DP112" s="124"/>
      <c r="DQ112" s="124"/>
      <c r="DR112" s="124"/>
      <c r="DS112" s="124"/>
      <c r="DT112" s="124"/>
      <c r="DU112" s="124"/>
      <c r="DV112" s="124"/>
      <c r="DW112" s="124"/>
      <c r="DX112" s="124"/>
      <c r="DY112" s="124"/>
      <c r="DZ112" s="124"/>
      <c r="EA112" s="124"/>
      <c r="EB112" s="124"/>
      <c r="EC112" s="124"/>
      <c r="ED112" s="124"/>
      <c r="EE112" s="124"/>
      <c r="EF112" s="124"/>
      <c r="EG112" s="124"/>
      <c r="EH112" s="124"/>
      <c r="EI112" s="124"/>
      <c r="EJ112" s="124"/>
      <c r="EK112" s="124"/>
      <c r="EL112" s="124"/>
      <c r="EM112" s="124"/>
      <c r="EN112" s="124"/>
      <c r="EO112" s="124"/>
      <c r="EP112" s="124"/>
      <c r="EQ112" s="124"/>
      <c r="ER112" s="124"/>
      <c r="ES112" s="124"/>
      <c r="ET112" s="124"/>
      <c r="EU112" s="124"/>
      <c r="EV112" s="124"/>
      <c r="EW112" s="124"/>
      <c r="EX112" s="124"/>
      <c r="EY112" s="124"/>
      <c r="EZ112" s="124"/>
      <c r="FA112" s="124"/>
      <c r="FB112" s="124"/>
      <c r="FC112" s="124"/>
      <c r="FD112" s="124"/>
      <c r="FE112" s="124"/>
      <c r="FF112" s="124"/>
      <c r="FG112" s="124"/>
      <c r="FH112" s="124"/>
      <c r="FI112" s="124"/>
      <c r="FJ112" s="125"/>
      <c r="FK112" s="5"/>
    </row>
    <row r="113" spans="1:167" s="4" customFormat="1" ht="18" customHeight="1">
      <c r="A113" s="57" t="s">
        <v>8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 t="s">
        <v>23</v>
      </c>
      <c r="AL113" s="57"/>
      <c r="AM113" s="57"/>
      <c r="AN113" s="57"/>
      <c r="AO113" s="57"/>
      <c r="AP113" s="57"/>
      <c r="AQ113" s="19" t="s">
        <v>35</v>
      </c>
      <c r="AR113" s="19"/>
      <c r="AS113" s="19"/>
      <c r="AT113" s="99"/>
      <c r="AU113" s="100"/>
      <c r="AV113" s="100"/>
      <c r="AW113" s="100"/>
      <c r="AX113" s="100"/>
      <c r="AY113" s="100"/>
      <c r="AZ113" s="100"/>
      <c r="BA113" s="100"/>
      <c r="BB113" s="101"/>
      <c r="BC113" s="57" t="s">
        <v>146</v>
      </c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 t="s">
        <v>37</v>
      </c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 t="s">
        <v>24</v>
      </c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92" t="s">
        <v>29</v>
      </c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4"/>
      <c r="FK113" s="5"/>
    </row>
    <row r="114" spans="1:167" s="4" customFormat="1" ht="78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19"/>
      <c r="AR114" s="19"/>
      <c r="AS114" s="19"/>
      <c r="AT114" s="102"/>
      <c r="AU114" s="103"/>
      <c r="AV114" s="103"/>
      <c r="AW114" s="103"/>
      <c r="AX114" s="103"/>
      <c r="AY114" s="103"/>
      <c r="AZ114" s="103"/>
      <c r="BA114" s="103"/>
      <c r="BB114" s="104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 t="s">
        <v>46</v>
      </c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 t="s">
        <v>25</v>
      </c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 t="s">
        <v>26</v>
      </c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 t="s">
        <v>27</v>
      </c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 t="s">
        <v>38</v>
      </c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92" t="s">
        <v>47</v>
      </c>
      <c r="EY114" s="93"/>
      <c r="EZ114" s="93"/>
      <c r="FA114" s="93"/>
      <c r="FB114" s="93"/>
      <c r="FC114" s="93"/>
      <c r="FD114" s="93"/>
      <c r="FE114" s="93"/>
      <c r="FF114" s="93"/>
      <c r="FG114" s="93"/>
      <c r="FH114" s="93"/>
      <c r="FI114" s="93"/>
      <c r="FJ114" s="94"/>
      <c r="FK114" s="5"/>
    </row>
    <row r="115" spans="1:167" s="4" customFormat="1" ht="18.75">
      <c r="A115" s="56">
        <v>1</v>
      </c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>
        <v>2</v>
      </c>
      <c r="AL115" s="56"/>
      <c r="AM115" s="56"/>
      <c r="AN115" s="56"/>
      <c r="AO115" s="56"/>
      <c r="AP115" s="56"/>
      <c r="AQ115" s="56">
        <v>3</v>
      </c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>
        <v>4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>
        <v>5</v>
      </c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>
        <v>6</v>
      </c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>
        <v>7</v>
      </c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>
        <v>8</v>
      </c>
      <c r="DL115" s="56"/>
      <c r="DM115" s="56"/>
      <c r="DN115" s="56"/>
      <c r="DO115" s="56"/>
      <c r="DP115" s="56"/>
      <c r="DQ115" s="56"/>
      <c r="DR115" s="56"/>
      <c r="DS115" s="56"/>
      <c r="DT115" s="56"/>
      <c r="DU115" s="56"/>
      <c r="DV115" s="56"/>
      <c r="DW115" s="56"/>
      <c r="DX115" s="56">
        <v>9</v>
      </c>
      <c r="DY115" s="56"/>
      <c r="DZ115" s="56"/>
      <c r="EA115" s="56"/>
      <c r="EB115" s="56"/>
      <c r="EC115" s="56"/>
      <c r="ED115" s="56"/>
      <c r="EE115" s="56"/>
      <c r="EF115" s="56"/>
      <c r="EG115" s="56"/>
      <c r="EH115" s="56"/>
      <c r="EI115" s="56"/>
      <c r="EJ115" s="56"/>
      <c r="EK115" s="56">
        <v>10</v>
      </c>
      <c r="EL115" s="56"/>
      <c r="EM115" s="56"/>
      <c r="EN115" s="56"/>
      <c r="EO115" s="56"/>
      <c r="EP115" s="56"/>
      <c r="EQ115" s="56"/>
      <c r="ER115" s="56"/>
      <c r="ES115" s="56"/>
      <c r="ET115" s="56"/>
      <c r="EU115" s="56"/>
      <c r="EV115" s="56"/>
      <c r="EW115" s="56"/>
      <c r="EX115" s="47">
        <v>11</v>
      </c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9"/>
      <c r="FK115" s="5"/>
    </row>
    <row r="116" spans="1:167" s="12" customFormat="1" ht="15" customHeight="1">
      <c r="A116" s="114" t="s">
        <v>32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5" t="s">
        <v>33</v>
      </c>
      <c r="AL116" s="115"/>
      <c r="AM116" s="115"/>
      <c r="AN116" s="115"/>
      <c r="AO116" s="115"/>
      <c r="AP116" s="115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59">
        <f>BC122+BC126</f>
        <v>667200</v>
      </c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>
        <f>BU122+BU126</f>
        <v>568148.89</v>
      </c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>
        <f>CH122+CH126</f>
        <v>568148.89</v>
      </c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>
        <f>DX122+DX126</f>
        <v>568148.89</v>
      </c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121">
        <f>EK123+EK126</f>
        <v>99122.75</v>
      </c>
      <c r="EL116" s="121"/>
      <c r="EM116" s="121"/>
      <c r="EN116" s="121"/>
      <c r="EO116" s="121"/>
      <c r="EP116" s="121"/>
      <c r="EQ116" s="121"/>
      <c r="ER116" s="121"/>
      <c r="ES116" s="121"/>
      <c r="ET116" s="121"/>
      <c r="EU116" s="121"/>
      <c r="EV116" s="121"/>
      <c r="EW116" s="121"/>
      <c r="EX116" s="89">
        <f>EX122</f>
        <v>0</v>
      </c>
      <c r="EY116" s="90"/>
      <c r="EZ116" s="90"/>
      <c r="FA116" s="90"/>
      <c r="FB116" s="90"/>
      <c r="FC116" s="90"/>
      <c r="FD116" s="90"/>
      <c r="FE116" s="90"/>
      <c r="FF116" s="90"/>
      <c r="FG116" s="90"/>
      <c r="FH116" s="90"/>
      <c r="FI116" s="90"/>
      <c r="FJ116" s="91"/>
      <c r="FK116" s="11"/>
    </row>
    <row r="117" spans="1:167" s="4" customFormat="1" ht="20.25" customHeight="1">
      <c r="A117" s="139" t="s">
        <v>149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39"/>
      <c r="Z117" s="139"/>
      <c r="AA117" s="139"/>
      <c r="AB117" s="139"/>
      <c r="AC117" s="139"/>
      <c r="AD117" s="139"/>
      <c r="AE117" s="139"/>
      <c r="AF117" s="139"/>
      <c r="AG117" s="139"/>
      <c r="AH117" s="139"/>
      <c r="AI117" s="139"/>
      <c r="AJ117" s="139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  <c r="DZ117" s="60"/>
      <c r="EA117" s="60"/>
      <c r="EB117" s="60"/>
      <c r="EC117" s="60"/>
      <c r="ED117" s="60"/>
      <c r="EE117" s="60"/>
      <c r="EF117" s="60"/>
      <c r="EG117" s="60"/>
      <c r="EH117" s="60"/>
      <c r="EI117" s="60"/>
      <c r="EJ117" s="60"/>
      <c r="EK117" s="60"/>
      <c r="EL117" s="60"/>
      <c r="EM117" s="60"/>
      <c r="EN117" s="60"/>
      <c r="EO117" s="60"/>
      <c r="EP117" s="60"/>
      <c r="EQ117" s="60"/>
      <c r="ER117" s="60"/>
      <c r="ES117" s="60"/>
      <c r="ET117" s="60"/>
      <c r="EU117" s="60"/>
      <c r="EV117" s="60"/>
      <c r="EW117" s="60"/>
      <c r="EX117" s="63"/>
      <c r="EY117" s="64"/>
      <c r="EZ117" s="64"/>
      <c r="FA117" s="64"/>
      <c r="FB117" s="64"/>
      <c r="FC117" s="64"/>
      <c r="FD117" s="64"/>
      <c r="FE117" s="64"/>
      <c r="FF117" s="64"/>
      <c r="FG117" s="64"/>
      <c r="FH117" s="64"/>
      <c r="FI117" s="64"/>
      <c r="FJ117" s="68"/>
      <c r="FK117" s="5"/>
    </row>
    <row r="118" spans="1:167" s="22" customFormat="1" ht="15" customHeight="1" hidden="1">
      <c r="A118" s="117" t="s">
        <v>143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  <c r="V118" s="117"/>
      <c r="W118" s="117"/>
      <c r="X118" s="117"/>
      <c r="Y118" s="117"/>
      <c r="Z118" s="117"/>
      <c r="AA118" s="117"/>
      <c r="AB118" s="117"/>
      <c r="AC118" s="117"/>
      <c r="AD118" s="117"/>
      <c r="AE118" s="117"/>
      <c r="AF118" s="117"/>
      <c r="AG118" s="117"/>
      <c r="AH118" s="117"/>
      <c r="AI118" s="117"/>
      <c r="AJ118" s="117"/>
      <c r="AK118" s="129" t="s">
        <v>53</v>
      </c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95">
        <f>SUM(BC119:BT121)</f>
        <v>116900</v>
      </c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>
        <f>BU121+BU120+BU119</f>
        <v>116769.88</v>
      </c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>
        <f>SUM(CH119:CW121)</f>
        <v>116769.88</v>
      </c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>
        <f>SUM(DX119:EJ121)</f>
        <v>116769.88</v>
      </c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>
        <f>SUM(EK119:EW121)</f>
        <v>130.12000000000262</v>
      </c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84">
        <v>0</v>
      </c>
      <c r="EY118" s="85"/>
      <c r="EZ118" s="85"/>
      <c r="FA118" s="85"/>
      <c r="FB118" s="85"/>
      <c r="FC118" s="85"/>
      <c r="FD118" s="85"/>
      <c r="FE118" s="85"/>
      <c r="FF118" s="85"/>
      <c r="FG118" s="85"/>
      <c r="FH118" s="85"/>
      <c r="FI118" s="85"/>
      <c r="FJ118" s="86"/>
      <c r="FK118" s="21"/>
    </row>
    <row r="119" spans="1:167" s="4" customFormat="1" ht="15" customHeight="1" hidden="1">
      <c r="A119" s="118" t="s">
        <v>57</v>
      </c>
      <c r="B119" s="118"/>
      <c r="C119" s="118"/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62" t="s">
        <v>54</v>
      </c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0">
        <v>82900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>
        <v>82880.2</v>
      </c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>
        <v>82880.2</v>
      </c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>
        <f>CH119</f>
        <v>82880.2</v>
      </c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15">
        <f>BC119-BU119</f>
        <v>19.80000000000291</v>
      </c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63">
        <f>BU119-CH119</f>
        <v>0</v>
      </c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8"/>
      <c r="FK119" s="5"/>
    </row>
    <row r="120" spans="1:167" s="4" customFormat="1" ht="15" customHeight="1" hidden="1">
      <c r="A120" s="118" t="s">
        <v>58</v>
      </c>
      <c r="B120" s="118"/>
      <c r="C120" s="118"/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62" t="s">
        <v>55</v>
      </c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0">
        <v>13200</v>
      </c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>
        <v>13172</v>
      </c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>
        <v>13172</v>
      </c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>
        <f>CH120</f>
        <v>13172</v>
      </c>
      <c r="DY120" s="60"/>
      <c r="DZ120" s="60"/>
      <c r="EA120" s="60"/>
      <c r="EB120" s="60"/>
      <c r="EC120" s="60"/>
      <c r="ED120" s="60"/>
      <c r="EE120" s="60"/>
      <c r="EF120" s="60"/>
      <c r="EG120" s="60"/>
      <c r="EH120" s="60"/>
      <c r="EI120" s="60"/>
      <c r="EJ120" s="60"/>
      <c r="EK120" s="60">
        <f>BC120-BU120</f>
        <v>28</v>
      </c>
      <c r="EL120" s="60"/>
      <c r="EM120" s="60"/>
      <c r="EN120" s="60"/>
      <c r="EO120" s="60"/>
      <c r="EP120" s="60"/>
      <c r="EQ120" s="60"/>
      <c r="ER120" s="60"/>
      <c r="ES120" s="60"/>
      <c r="ET120" s="60"/>
      <c r="EU120" s="60"/>
      <c r="EV120" s="60"/>
      <c r="EW120" s="60"/>
      <c r="EX120" s="63">
        <f>BU120-CH120</f>
        <v>0</v>
      </c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8"/>
      <c r="FK120" s="5"/>
    </row>
    <row r="121" spans="1:167" s="4" customFormat="1" ht="16.5" customHeight="1" hidden="1">
      <c r="A121" s="118" t="s">
        <v>59</v>
      </c>
      <c r="B121" s="118"/>
      <c r="C121" s="118"/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62" t="s">
        <v>56</v>
      </c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0">
        <v>20800</v>
      </c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>
        <v>20717.68</v>
      </c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>
        <v>20717.68</v>
      </c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>
        <f>CH121</f>
        <v>20717.68</v>
      </c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>
        <f>BC121-BU121</f>
        <v>82.31999999999971</v>
      </c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3">
        <f>BU121-CH121</f>
        <v>0</v>
      </c>
      <c r="EY121" s="64"/>
      <c r="EZ121" s="64"/>
      <c r="FA121" s="64"/>
      <c r="FB121" s="64"/>
      <c r="FC121" s="64"/>
      <c r="FD121" s="64"/>
      <c r="FE121" s="64"/>
      <c r="FF121" s="64"/>
      <c r="FG121" s="64"/>
      <c r="FH121" s="64"/>
      <c r="FI121" s="64"/>
      <c r="FJ121" s="68"/>
      <c r="FK121" s="5"/>
    </row>
    <row r="122" spans="1:167" s="4" customFormat="1" ht="21" customHeight="1">
      <c r="A122" s="143" t="s">
        <v>148</v>
      </c>
      <c r="B122" s="143"/>
      <c r="C122" s="143"/>
      <c r="D122" s="143"/>
      <c r="E122" s="143"/>
      <c r="F122" s="143"/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80"/>
      <c r="AL122" s="80"/>
      <c r="AM122" s="80"/>
      <c r="AN122" s="80"/>
      <c r="AO122" s="80"/>
      <c r="AP122" s="80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59">
        <f>BC123</f>
        <v>645000</v>
      </c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59">
        <f>BU123</f>
        <v>546100.53</v>
      </c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>
        <f>CH123</f>
        <v>546100.53</v>
      </c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97">
        <f>DX123</f>
        <v>546100.53</v>
      </c>
      <c r="DY122" s="97"/>
      <c r="DZ122" s="97"/>
      <c r="EA122" s="97"/>
      <c r="EB122" s="97"/>
      <c r="EC122" s="97"/>
      <c r="ED122" s="97"/>
      <c r="EE122" s="97"/>
      <c r="EF122" s="97"/>
      <c r="EG122" s="97"/>
      <c r="EH122" s="97"/>
      <c r="EI122" s="97"/>
      <c r="EJ122" s="97"/>
      <c r="EK122" s="97">
        <f>EK124+EK125+EK128</f>
        <v>98971.11</v>
      </c>
      <c r="EL122" s="97"/>
      <c r="EM122" s="97"/>
      <c r="EN122" s="97"/>
      <c r="EO122" s="97"/>
      <c r="EP122" s="97"/>
      <c r="EQ122" s="97"/>
      <c r="ER122" s="97"/>
      <c r="ES122" s="97"/>
      <c r="ET122" s="97"/>
      <c r="EU122" s="97"/>
      <c r="EV122" s="97"/>
      <c r="EW122" s="97"/>
      <c r="EX122" s="205">
        <v>0</v>
      </c>
      <c r="EY122" s="206"/>
      <c r="EZ122" s="206"/>
      <c r="FA122" s="206"/>
      <c r="FB122" s="206"/>
      <c r="FC122" s="206"/>
      <c r="FD122" s="206"/>
      <c r="FE122" s="206"/>
      <c r="FF122" s="206"/>
      <c r="FG122" s="206"/>
      <c r="FH122" s="206"/>
      <c r="FI122" s="206"/>
      <c r="FJ122" s="207"/>
      <c r="FK122" s="5"/>
    </row>
    <row r="123" spans="1:167" s="4" customFormat="1" ht="22.5" customHeight="1">
      <c r="A123" s="117" t="s">
        <v>207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  <c r="Y123" s="117"/>
      <c r="Z123" s="117"/>
      <c r="AA123" s="117"/>
      <c r="AB123" s="117"/>
      <c r="AC123" s="117"/>
      <c r="AD123" s="117"/>
      <c r="AE123" s="117"/>
      <c r="AF123" s="117"/>
      <c r="AG123" s="117"/>
      <c r="AH123" s="117"/>
      <c r="AI123" s="117"/>
      <c r="AJ123" s="117"/>
      <c r="AK123" s="144" t="s">
        <v>208</v>
      </c>
      <c r="AL123" s="145"/>
      <c r="AM123" s="145"/>
      <c r="AN123" s="145"/>
      <c r="AO123" s="145"/>
      <c r="AP123" s="146"/>
      <c r="AQ123" s="14"/>
      <c r="AR123" s="14"/>
      <c r="AS123" s="110"/>
      <c r="AT123" s="111"/>
      <c r="AU123" s="111"/>
      <c r="AV123" s="111"/>
      <c r="AW123" s="111"/>
      <c r="AX123" s="111"/>
      <c r="AY123" s="111"/>
      <c r="AZ123" s="111"/>
      <c r="BA123" s="111"/>
      <c r="BB123" s="112"/>
      <c r="BC123" s="59">
        <f>BC124+BC125</f>
        <v>645000</v>
      </c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10"/>
      <c r="BT123" s="10"/>
      <c r="BU123" s="59">
        <f>BU124+BU125</f>
        <v>546100.53</v>
      </c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>
        <f>CH124+CH125</f>
        <v>546100.53</v>
      </c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97">
        <f>DX124+DX125</f>
        <v>546100.53</v>
      </c>
      <c r="DY123" s="97"/>
      <c r="DZ123" s="97"/>
      <c r="EA123" s="97"/>
      <c r="EB123" s="97"/>
      <c r="EC123" s="97"/>
      <c r="ED123" s="97"/>
      <c r="EE123" s="97"/>
      <c r="EF123" s="97"/>
      <c r="EG123" s="97"/>
      <c r="EH123" s="97"/>
      <c r="EI123" s="97"/>
      <c r="EJ123" s="97"/>
      <c r="EK123" s="97">
        <f>EK124+EK125+EK128</f>
        <v>98971.11</v>
      </c>
      <c r="EL123" s="97"/>
      <c r="EM123" s="97"/>
      <c r="EN123" s="97"/>
      <c r="EO123" s="97"/>
      <c r="EP123" s="97"/>
      <c r="EQ123" s="97"/>
      <c r="ER123" s="97"/>
      <c r="ES123" s="97"/>
      <c r="ET123" s="97"/>
      <c r="EU123" s="97"/>
      <c r="EV123" s="97"/>
      <c r="EW123" s="97"/>
      <c r="EX123" s="97"/>
      <c r="EY123" s="97"/>
      <c r="EZ123" s="97"/>
      <c r="FA123" s="97"/>
      <c r="FB123" s="97"/>
      <c r="FC123" s="97"/>
      <c r="FD123" s="97"/>
      <c r="FE123" s="97"/>
      <c r="FF123" s="97"/>
      <c r="FG123" s="97"/>
      <c r="FH123" s="23"/>
      <c r="FI123" s="23"/>
      <c r="FJ123" s="23"/>
      <c r="FK123" s="5"/>
    </row>
    <row r="124" spans="1:167" s="4" customFormat="1" ht="19.5" customHeight="1">
      <c r="A124" s="118" t="s">
        <v>57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62" t="s">
        <v>54</v>
      </c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0">
        <v>490400</v>
      </c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>
        <v>432032.44</v>
      </c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>
        <v>432032.44</v>
      </c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>
        <f>CH124</f>
        <v>432032.44</v>
      </c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>
        <f>BC124-BU124</f>
        <v>58367.56</v>
      </c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58">
        <f>BU124-CH124</f>
        <v>0</v>
      </c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6"/>
      <c r="FK124" s="5"/>
    </row>
    <row r="125" spans="1:167" s="4" customFormat="1" ht="18" customHeight="1">
      <c r="A125" s="118" t="s">
        <v>59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62" t="s">
        <v>56</v>
      </c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0">
        <v>154600</v>
      </c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>
        <v>114068.09</v>
      </c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>
        <v>114068.09</v>
      </c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>
        <f>CH125</f>
        <v>114068.09</v>
      </c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>
        <f>BC125-CH125</f>
        <v>40531.91</v>
      </c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58">
        <v>0</v>
      </c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6"/>
      <c r="FK125" s="5"/>
    </row>
    <row r="126" spans="1:167" s="4" customFormat="1" ht="23.25" customHeight="1">
      <c r="A126" s="117" t="s">
        <v>210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44" t="s">
        <v>209</v>
      </c>
      <c r="AL126" s="145"/>
      <c r="AM126" s="145"/>
      <c r="AN126" s="145"/>
      <c r="AO126" s="145"/>
      <c r="AP126" s="146"/>
      <c r="AQ126" s="14"/>
      <c r="AR126" s="14"/>
      <c r="AS126" s="110"/>
      <c r="AT126" s="111"/>
      <c r="AU126" s="111"/>
      <c r="AV126" s="111"/>
      <c r="AW126" s="111"/>
      <c r="AX126" s="111"/>
      <c r="AY126" s="111"/>
      <c r="AZ126" s="111"/>
      <c r="BA126" s="111"/>
      <c r="BB126" s="112"/>
      <c r="BC126" s="59">
        <f>BC127+BC128</f>
        <v>22200</v>
      </c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10"/>
      <c r="BT126" s="10"/>
      <c r="BU126" s="59">
        <f>BU127+BU128</f>
        <v>22048.36</v>
      </c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>
        <f>CH127+CH128</f>
        <v>22048.36</v>
      </c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97">
        <f>DX127+DX128+DX130</f>
        <v>22048.36</v>
      </c>
      <c r="DY126" s="97"/>
      <c r="DZ126" s="97"/>
      <c r="EA126" s="97"/>
      <c r="EB126" s="97"/>
      <c r="EC126" s="97"/>
      <c r="ED126" s="97"/>
      <c r="EE126" s="97"/>
      <c r="EF126" s="97"/>
      <c r="EG126" s="97"/>
      <c r="EH126" s="97"/>
      <c r="EI126" s="97"/>
      <c r="EJ126" s="97"/>
      <c r="EK126" s="97">
        <f>EK127+EK128</f>
        <v>151.64000000000033</v>
      </c>
      <c r="EL126" s="97"/>
      <c r="EM126" s="97"/>
      <c r="EN126" s="97"/>
      <c r="EO126" s="97"/>
      <c r="EP126" s="97"/>
      <c r="EQ126" s="97"/>
      <c r="ER126" s="97"/>
      <c r="ES126" s="97"/>
      <c r="ET126" s="97"/>
      <c r="EU126" s="97"/>
      <c r="EV126" s="97"/>
      <c r="EW126" s="97"/>
      <c r="EX126" s="97"/>
      <c r="EY126" s="97"/>
      <c r="EZ126" s="97"/>
      <c r="FA126" s="97"/>
      <c r="FB126" s="97"/>
      <c r="FC126" s="97"/>
      <c r="FD126" s="97"/>
      <c r="FE126" s="97"/>
      <c r="FF126" s="97"/>
      <c r="FG126" s="97"/>
      <c r="FH126" s="23"/>
      <c r="FI126" s="23"/>
      <c r="FJ126" s="23"/>
      <c r="FK126" s="5"/>
    </row>
    <row r="127" spans="1:167" s="4" customFormat="1" ht="20.25" customHeight="1">
      <c r="A127" s="118" t="s">
        <v>58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62" t="s">
        <v>55</v>
      </c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0">
        <v>17400</v>
      </c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>
        <v>17320</v>
      </c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>
        <v>17320</v>
      </c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>
        <f>CH127</f>
        <v>17320</v>
      </c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>
        <f>BC127-BU127</f>
        <v>80</v>
      </c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58">
        <f>BU127-CH127</f>
        <v>0</v>
      </c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6"/>
      <c r="FK127" s="5"/>
    </row>
    <row r="128" spans="1:167" s="4" customFormat="1" ht="20.25" customHeight="1">
      <c r="A128" s="118" t="s">
        <v>240</v>
      </c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62" t="s">
        <v>56</v>
      </c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0">
        <v>4800</v>
      </c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>
        <v>4728.36</v>
      </c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>
        <v>4728.36</v>
      </c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>
        <f>CH128</f>
        <v>4728.36</v>
      </c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>
        <f>BC128-CH128</f>
        <v>71.64000000000033</v>
      </c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58">
        <v>0</v>
      </c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6"/>
      <c r="FK128" s="5"/>
    </row>
    <row r="129" spans="1:167" s="4" customFormat="1" ht="18.75">
      <c r="A129" s="123"/>
      <c r="B129" s="124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124"/>
      <c r="AR129" s="124"/>
      <c r="AS129" s="124"/>
      <c r="AT129" s="124"/>
      <c r="AU129" s="124"/>
      <c r="AV129" s="124"/>
      <c r="AW129" s="124"/>
      <c r="AX129" s="124"/>
      <c r="AY129" s="124"/>
      <c r="AZ129" s="124"/>
      <c r="BA129" s="124"/>
      <c r="BB129" s="124"/>
      <c r="BC129" s="124"/>
      <c r="BD129" s="124"/>
      <c r="BE129" s="124"/>
      <c r="BF129" s="124"/>
      <c r="BG129" s="124"/>
      <c r="BH129" s="124"/>
      <c r="BI129" s="124"/>
      <c r="BJ129" s="124"/>
      <c r="BK129" s="124"/>
      <c r="BL129" s="124"/>
      <c r="BM129" s="124"/>
      <c r="BN129" s="124"/>
      <c r="BO129" s="124"/>
      <c r="BP129" s="124"/>
      <c r="BQ129" s="124"/>
      <c r="BR129" s="124"/>
      <c r="BS129" s="124"/>
      <c r="BT129" s="124"/>
      <c r="BU129" s="124"/>
      <c r="BV129" s="124"/>
      <c r="BW129" s="124"/>
      <c r="BX129" s="124"/>
      <c r="BY129" s="124"/>
      <c r="BZ129" s="124"/>
      <c r="CA129" s="124"/>
      <c r="CB129" s="124"/>
      <c r="CC129" s="124"/>
      <c r="CD129" s="124"/>
      <c r="CE129" s="124"/>
      <c r="CF129" s="125"/>
      <c r="CG129" s="113" t="s">
        <v>84</v>
      </c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47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9"/>
      <c r="FH129" s="13"/>
      <c r="FI129" s="13"/>
      <c r="FJ129" s="18" t="s">
        <v>39</v>
      </c>
      <c r="FK129" s="5"/>
    </row>
    <row r="130" spans="1:167" s="4" customFormat="1" ht="19.5" customHeight="1">
      <c r="A130" s="57" t="s">
        <v>8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 t="s">
        <v>23</v>
      </c>
      <c r="AL130" s="57"/>
      <c r="AM130" s="57"/>
      <c r="AN130" s="57"/>
      <c r="AO130" s="57"/>
      <c r="AP130" s="57"/>
      <c r="AQ130" s="57" t="s">
        <v>35</v>
      </c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 t="s">
        <v>36</v>
      </c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 t="s">
        <v>37</v>
      </c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 t="s">
        <v>24</v>
      </c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92" t="s">
        <v>29</v>
      </c>
      <c r="EL130" s="93"/>
      <c r="EM130" s="93"/>
      <c r="EN130" s="93"/>
      <c r="EO130" s="93"/>
      <c r="EP130" s="93"/>
      <c r="EQ130" s="93"/>
      <c r="ER130" s="93"/>
      <c r="ES130" s="93"/>
      <c r="ET130" s="93"/>
      <c r="EU130" s="93"/>
      <c r="EV130" s="93"/>
      <c r="EW130" s="93"/>
      <c r="EX130" s="93"/>
      <c r="EY130" s="93"/>
      <c r="EZ130" s="93"/>
      <c r="FA130" s="93"/>
      <c r="FB130" s="93"/>
      <c r="FC130" s="93"/>
      <c r="FD130" s="93"/>
      <c r="FE130" s="93"/>
      <c r="FF130" s="93"/>
      <c r="FG130" s="93"/>
      <c r="FH130" s="93"/>
      <c r="FI130" s="93"/>
      <c r="FJ130" s="94"/>
      <c r="FK130" s="5"/>
    </row>
    <row r="131" spans="1:167" s="4" customFormat="1" ht="78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 t="s">
        <v>46</v>
      </c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 t="s">
        <v>25</v>
      </c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 t="s">
        <v>26</v>
      </c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 t="s">
        <v>27</v>
      </c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 t="s">
        <v>38</v>
      </c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92" t="s">
        <v>47</v>
      </c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4"/>
      <c r="FK131" s="5"/>
    </row>
    <row r="132" spans="1:167" s="4" customFormat="1" ht="18.75">
      <c r="A132" s="56">
        <v>1</v>
      </c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>
        <v>2</v>
      </c>
      <c r="AL132" s="56"/>
      <c r="AM132" s="56"/>
      <c r="AN132" s="56"/>
      <c r="AO132" s="56"/>
      <c r="AP132" s="56"/>
      <c r="AQ132" s="56">
        <v>3</v>
      </c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>
        <v>4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>
        <v>5</v>
      </c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>
        <v>6</v>
      </c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>
        <v>7</v>
      </c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>
        <v>8</v>
      </c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>
        <v>9</v>
      </c>
      <c r="DY132" s="56"/>
      <c r="DZ132" s="56"/>
      <c r="EA132" s="56"/>
      <c r="EB132" s="56"/>
      <c r="EC132" s="56"/>
      <c r="ED132" s="56"/>
      <c r="EE132" s="56"/>
      <c r="EF132" s="56"/>
      <c r="EG132" s="56"/>
      <c r="EH132" s="56"/>
      <c r="EI132" s="56"/>
      <c r="EJ132" s="56"/>
      <c r="EK132" s="56">
        <v>10</v>
      </c>
      <c r="EL132" s="56"/>
      <c r="EM132" s="56"/>
      <c r="EN132" s="56"/>
      <c r="EO132" s="56"/>
      <c r="EP132" s="56"/>
      <c r="EQ132" s="56"/>
      <c r="ER132" s="56"/>
      <c r="ES132" s="56"/>
      <c r="ET132" s="56"/>
      <c r="EU132" s="56"/>
      <c r="EV132" s="56"/>
      <c r="EW132" s="56"/>
      <c r="EX132" s="47">
        <v>11</v>
      </c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9"/>
      <c r="FK132" s="5"/>
    </row>
    <row r="133" spans="1:167" s="12" customFormat="1" ht="21" customHeight="1">
      <c r="A133" s="114" t="s">
        <v>104</v>
      </c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5" t="s">
        <v>33</v>
      </c>
      <c r="AL133" s="115"/>
      <c r="AM133" s="115"/>
      <c r="AN133" s="115"/>
      <c r="AO133" s="115"/>
      <c r="AP133" s="115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59">
        <f>BC137+BC146+BC143</f>
        <v>2321200</v>
      </c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>
        <f>BU137+BU143+BU146</f>
        <v>1866168.1300000001</v>
      </c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>
        <f>CH137+CH143+CH146</f>
        <v>1835769.03</v>
      </c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>
        <f>DX137+DX143+DX146</f>
        <v>1785670.1800000002</v>
      </c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121">
        <f>EK137+EK143+EK146</f>
        <v>455031.87000000005</v>
      </c>
      <c r="EL133" s="121"/>
      <c r="EM133" s="121"/>
      <c r="EN133" s="121"/>
      <c r="EO133" s="121"/>
      <c r="EP133" s="121"/>
      <c r="EQ133" s="121"/>
      <c r="ER133" s="121"/>
      <c r="ES133" s="121"/>
      <c r="ET133" s="121"/>
      <c r="EU133" s="121"/>
      <c r="EV133" s="121"/>
      <c r="EW133" s="121"/>
      <c r="EX133" s="89">
        <f>EX137+EX143+EX146</f>
        <v>30399.100000000035</v>
      </c>
      <c r="EY133" s="90"/>
      <c r="EZ133" s="90"/>
      <c r="FA133" s="90"/>
      <c r="FB133" s="90"/>
      <c r="FC133" s="90"/>
      <c r="FD133" s="90"/>
      <c r="FE133" s="90"/>
      <c r="FF133" s="90"/>
      <c r="FG133" s="90"/>
      <c r="FH133" s="90"/>
      <c r="FI133" s="90"/>
      <c r="FJ133" s="91"/>
      <c r="FK133" s="11"/>
    </row>
    <row r="134" spans="1:167" s="4" customFormat="1" ht="14.25" customHeight="1">
      <c r="A134" s="119" t="s">
        <v>22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20"/>
      <c r="AL134" s="120"/>
      <c r="AM134" s="120"/>
      <c r="AN134" s="120"/>
      <c r="AO134" s="120"/>
      <c r="AP134" s="120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3"/>
      <c r="EY134" s="64"/>
      <c r="EZ134" s="64"/>
      <c r="FA134" s="64"/>
      <c r="FB134" s="64"/>
      <c r="FC134" s="64"/>
      <c r="FD134" s="64"/>
      <c r="FE134" s="64"/>
      <c r="FF134" s="64"/>
      <c r="FG134" s="64"/>
      <c r="FH134" s="64"/>
      <c r="FI134" s="64"/>
      <c r="FJ134" s="68"/>
      <c r="FK134" s="5"/>
    </row>
    <row r="135" spans="1:166" s="4" customFormat="1" ht="20.25" customHeight="1">
      <c r="A135" s="200" t="s">
        <v>150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  <c r="EU135" s="60"/>
      <c r="EV135" s="60"/>
      <c r="EW135" s="60"/>
      <c r="EX135" s="56"/>
      <c r="EY135" s="56"/>
      <c r="EZ135" s="56"/>
      <c r="FA135" s="56"/>
      <c r="FB135" s="56"/>
      <c r="FC135" s="56"/>
      <c r="FD135" s="56"/>
      <c r="FE135" s="56"/>
      <c r="FF135" s="56"/>
      <c r="FG135" s="56"/>
      <c r="FH135" s="13"/>
      <c r="FI135" s="13"/>
      <c r="FJ135" s="13"/>
    </row>
    <row r="136" spans="1:166" s="4" customFormat="1" ht="18" customHeight="1">
      <c r="A136" s="117" t="s">
        <v>211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29"/>
      <c r="AL136" s="129"/>
      <c r="AM136" s="129"/>
      <c r="AN136" s="129"/>
      <c r="AO136" s="129"/>
      <c r="AP136" s="129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3"/>
      <c r="EY136" s="64"/>
      <c r="EZ136" s="64"/>
      <c r="FA136" s="64"/>
      <c r="FB136" s="64"/>
      <c r="FC136" s="64"/>
      <c r="FD136" s="64"/>
      <c r="FE136" s="64"/>
      <c r="FF136" s="64"/>
      <c r="FG136" s="64"/>
      <c r="FH136" s="64"/>
      <c r="FI136" s="64"/>
      <c r="FJ136" s="68"/>
    </row>
    <row r="137" spans="1:166" s="22" customFormat="1" ht="19.5" customHeight="1">
      <c r="A137" s="108" t="s">
        <v>148</v>
      </c>
      <c r="B137" s="108"/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29" t="s">
        <v>53</v>
      </c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59">
        <f>BC138+BC139</f>
        <v>1630600</v>
      </c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95">
        <f>SUM(BU138:CG139)</f>
        <v>1228375.55</v>
      </c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>
        <f>SUM(CH138:CW139)</f>
        <v>1197976.45</v>
      </c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>
        <f>SUM(DX138:EJ139)</f>
        <v>1197976.45</v>
      </c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>
        <f>EK138+EK139</f>
        <v>402224.45</v>
      </c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84">
        <f>EX138+EX139</f>
        <v>30399.100000000035</v>
      </c>
      <c r="EY137" s="85"/>
      <c r="EZ137" s="85"/>
      <c r="FA137" s="85"/>
      <c r="FB137" s="85"/>
      <c r="FC137" s="85"/>
      <c r="FD137" s="85"/>
      <c r="FE137" s="85"/>
      <c r="FF137" s="85"/>
      <c r="FG137" s="85"/>
      <c r="FH137" s="85"/>
      <c r="FI137" s="85"/>
      <c r="FJ137" s="86"/>
    </row>
    <row r="138" spans="1:166" s="4" customFormat="1" ht="21" customHeight="1">
      <c r="A138" s="118" t="s">
        <v>57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62" t="s">
        <v>54</v>
      </c>
      <c r="AL138" s="62"/>
      <c r="AM138" s="62"/>
      <c r="AN138" s="62"/>
      <c r="AO138" s="62"/>
      <c r="AP138" s="62"/>
      <c r="AQ138" s="62" t="s">
        <v>123</v>
      </c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0">
        <v>1256600</v>
      </c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>
        <v>931827.71</v>
      </c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>
        <v>931827.71</v>
      </c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>
        <f>CH138</f>
        <v>931827.71</v>
      </c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>
        <f>BC138-BU138</f>
        <v>324772.29000000004</v>
      </c>
      <c r="EL138" s="60"/>
      <c r="EM138" s="60"/>
      <c r="EN138" s="60"/>
      <c r="EO138" s="60"/>
      <c r="EP138" s="60"/>
      <c r="EQ138" s="60"/>
      <c r="ER138" s="60"/>
      <c r="ES138" s="60"/>
      <c r="ET138" s="60"/>
      <c r="EU138" s="60"/>
      <c r="EV138" s="60"/>
      <c r="EW138" s="60"/>
      <c r="EX138" s="63">
        <f aca="true" t="shared" si="9" ref="EX138:EX145">BU138-CH138</f>
        <v>0</v>
      </c>
      <c r="EY138" s="64"/>
      <c r="EZ138" s="64"/>
      <c r="FA138" s="64"/>
      <c r="FB138" s="64"/>
      <c r="FC138" s="64"/>
      <c r="FD138" s="64"/>
      <c r="FE138" s="64"/>
      <c r="FF138" s="64"/>
      <c r="FG138" s="64"/>
      <c r="FH138" s="64"/>
      <c r="FI138" s="64"/>
      <c r="FJ138" s="68"/>
    </row>
    <row r="139" spans="1:166" s="4" customFormat="1" ht="22.5" customHeight="1">
      <c r="A139" s="118" t="s">
        <v>59</v>
      </c>
      <c r="B139" s="118"/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62" t="s">
        <v>56</v>
      </c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0">
        <v>374000</v>
      </c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>
        <v>296547.84</v>
      </c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>
        <v>266148.74</v>
      </c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>
        <f>CH139</f>
        <v>266148.74</v>
      </c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>
        <f>BC139-BU139</f>
        <v>77452.15999999997</v>
      </c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3">
        <f t="shared" si="9"/>
        <v>30399.100000000035</v>
      </c>
      <c r="EY139" s="64"/>
      <c r="EZ139" s="64"/>
      <c r="FA139" s="64"/>
      <c r="FB139" s="64"/>
      <c r="FC139" s="64"/>
      <c r="FD139" s="64"/>
      <c r="FE139" s="64"/>
      <c r="FF139" s="64"/>
      <c r="FG139" s="64"/>
      <c r="FH139" s="64"/>
      <c r="FI139" s="64"/>
      <c r="FJ139" s="68"/>
    </row>
    <row r="140" spans="1:166" s="12" customFormat="1" ht="19.5" customHeight="1">
      <c r="A140" s="87" t="s">
        <v>295</v>
      </c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59">
        <f>BC141+BC142</f>
        <v>1442600</v>
      </c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  <c r="BQ140" s="61"/>
      <c r="BR140" s="61"/>
      <c r="BS140" s="61"/>
      <c r="BT140" s="61"/>
      <c r="BU140" s="59">
        <f>BU141+BU142</f>
        <v>1044321.6</v>
      </c>
      <c r="BV140" s="61"/>
      <c r="BW140" s="61"/>
      <c r="BX140" s="61"/>
      <c r="BY140" s="61"/>
      <c r="BZ140" s="61"/>
      <c r="CA140" s="61"/>
      <c r="CB140" s="61"/>
      <c r="CC140" s="61"/>
      <c r="CD140" s="61"/>
      <c r="CE140" s="61"/>
      <c r="CF140" s="61"/>
      <c r="CG140" s="61"/>
      <c r="CH140" s="59">
        <f>CH141+CH142</f>
        <v>1013922.5</v>
      </c>
      <c r="CI140" s="61"/>
      <c r="CJ140" s="61"/>
      <c r="CK140" s="61"/>
      <c r="CL140" s="61"/>
      <c r="CM140" s="61"/>
      <c r="CN140" s="61"/>
      <c r="CO140" s="61"/>
      <c r="CP140" s="61"/>
      <c r="CQ140" s="61"/>
      <c r="CR140" s="61"/>
      <c r="CS140" s="61"/>
      <c r="CT140" s="61"/>
      <c r="CU140" s="61"/>
      <c r="CV140" s="61"/>
      <c r="CW140" s="61"/>
      <c r="CX140" s="61"/>
      <c r="CY140" s="61"/>
      <c r="CZ140" s="61"/>
      <c r="DA140" s="61"/>
      <c r="DB140" s="61"/>
      <c r="DC140" s="61"/>
      <c r="DD140" s="61"/>
      <c r="DE140" s="61"/>
      <c r="DF140" s="61"/>
      <c r="DG140" s="61"/>
      <c r="DH140" s="61"/>
      <c r="DI140" s="61"/>
      <c r="DJ140" s="61"/>
      <c r="DK140" s="61"/>
      <c r="DL140" s="61"/>
      <c r="DM140" s="61"/>
      <c r="DN140" s="61"/>
      <c r="DO140" s="61"/>
      <c r="DP140" s="61"/>
      <c r="DQ140" s="61"/>
      <c r="DR140" s="61"/>
      <c r="DS140" s="61"/>
      <c r="DT140" s="61"/>
      <c r="DU140" s="61"/>
      <c r="DV140" s="61"/>
      <c r="DW140" s="61"/>
      <c r="DX140" s="59">
        <f>CH140</f>
        <v>1013922.5</v>
      </c>
      <c r="DY140" s="61"/>
      <c r="DZ140" s="61"/>
      <c r="EA140" s="61"/>
      <c r="EB140" s="61"/>
      <c r="EC140" s="61"/>
      <c r="ED140" s="61"/>
      <c r="EE140" s="61"/>
      <c r="EF140" s="61"/>
      <c r="EG140" s="61"/>
      <c r="EH140" s="61"/>
      <c r="EI140" s="61"/>
      <c r="EJ140" s="61"/>
      <c r="EK140" s="59">
        <f aca="true" t="shared" si="10" ref="EK140:EK145">BC140-CH140</f>
        <v>428677.5</v>
      </c>
      <c r="EL140" s="61"/>
      <c r="EM140" s="61"/>
      <c r="EN140" s="61"/>
      <c r="EO140" s="61"/>
      <c r="EP140" s="61"/>
      <c r="EQ140" s="61"/>
      <c r="ER140" s="61"/>
      <c r="ES140" s="61"/>
      <c r="ET140" s="61"/>
      <c r="EU140" s="61"/>
      <c r="EV140" s="61"/>
      <c r="EW140" s="61"/>
      <c r="EX140" s="89">
        <f t="shared" si="9"/>
        <v>30399.099999999977</v>
      </c>
      <c r="EY140" s="90"/>
      <c r="EZ140" s="90"/>
      <c r="FA140" s="90"/>
      <c r="FB140" s="90"/>
      <c r="FC140" s="90"/>
      <c r="FD140" s="90"/>
      <c r="FE140" s="90"/>
      <c r="FF140" s="90"/>
      <c r="FG140" s="90"/>
      <c r="FH140" s="90"/>
      <c r="FI140" s="90"/>
      <c r="FJ140" s="91"/>
    </row>
    <row r="141" spans="1:166" s="4" customFormat="1" ht="17.25" customHeight="1">
      <c r="A141" s="118" t="s">
        <v>57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62" t="s">
        <v>54</v>
      </c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0">
        <v>1112600</v>
      </c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>
        <v>814009.25</v>
      </c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>
        <v>814009.25</v>
      </c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>
        <f>CH141</f>
        <v>814009.25</v>
      </c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>
        <f t="shared" si="10"/>
        <v>298590.75</v>
      </c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58">
        <f t="shared" si="9"/>
        <v>0</v>
      </c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6"/>
    </row>
    <row r="142" spans="1:166" s="4" customFormat="1" ht="18" customHeight="1">
      <c r="A142" s="118" t="s">
        <v>59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62" t="s">
        <v>56</v>
      </c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0">
        <v>330000</v>
      </c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>
        <v>230312.35</v>
      </c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>
        <v>199913.25</v>
      </c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>
        <v>230312.35</v>
      </c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>
        <f t="shared" si="10"/>
        <v>130086.75</v>
      </c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58">
        <f t="shared" si="9"/>
        <v>30399.100000000006</v>
      </c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6"/>
    </row>
    <row r="143" spans="1:166" s="22" customFormat="1" ht="21.75" customHeight="1">
      <c r="A143" s="117" t="s">
        <v>212</v>
      </c>
      <c r="B143" s="117"/>
      <c r="C143" s="117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  <c r="V143" s="117"/>
      <c r="W143" s="117"/>
      <c r="X143" s="117"/>
      <c r="Y143" s="117"/>
      <c r="Z143" s="117"/>
      <c r="AA143" s="117"/>
      <c r="AB143" s="117"/>
      <c r="AC143" s="117"/>
      <c r="AD143" s="117"/>
      <c r="AE143" s="117"/>
      <c r="AF143" s="117"/>
      <c r="AG143" s="117"/>
      <c r="AH143" s="117"/>
      <c r="AI143" s="117"/>
      <c r="AJ143" s="117"/>
      <c r="AK143" s="129" t="s">
        <v>53</v>
      </c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59">
        <f>SUM(BC144:BT145)</f>
        <v>57400</v>
      </c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95">
        <f>SUM(BU144:CG145)</f>
        <v>46304.79</v>
      </c>
      <c r="BV143" s="95"/>
      <c r="BW143" s="95"/>
      <c r="BX143" s="95"/>
      <c r="BY143" s="95"/>
      <c r="BZ143" s="95"/>
      <c r="CA143" s="95"/>
      <c r="CB143" s="95"/>
      <c r="CC143" s="95"/>
      <c r="CD143" s="95"/>
      <c r="CE143" s="95"/>
      <c r="CF143" s="95"/>
      <c r="CG143" s="95"/>
      <c r="CH143" s="95">
        <f>SUM(CH144:CW145)</f>
        <v>46304.79</v>
      </c>
      <c r="CI143" s="95"/>
      <c r="CJ143" s="95"/>
      <c r="CK143" s="95"/>
      <c r="CL143" s="95"/>
      <c r="CM143" s="95"/>
      <c r="CN143" s="95"/>
      <c r="CO143" s="95"/>
      <c r="CP143" s="95"/>
      <c r="CQ143" s="95"/>
      <c r="CR143" s="95"/>
      <c r="CS143" s="95"/>
      <c r="CT143" s="95"/>
      <c r="CU143" s="95"/>
      <c r="CV143" s="95"/>
      <c r="CW143" s="95"/>
      <c r="CX143" s="95"/>
      <c r="CY143" s="95"/>
      <c r="CZ143" s="95"/>
      <c r="DA143" s="95"/>
      <c r="DB143" s="95"/>
      <c r="DC143" s="95"/>
      <c r="DD143" s="95"/>
      <c r="DE143" s="95"/>
      <c r="DF143" s="95"/>
      <c r="DG143" s="95"/>
      <c r="DH143" s="95"/>
      <c r="DI143" s="95"/>
      <c r="DJ143" s="95"/>
      <c r="DK143" s="95"/>
      <c r="DL143" s="95"/>
      <c r="DM143" s="95"/>
      <c r="DN143" s="95"/>
      <c r="DO143" s="95"/>
      <c r="DP143" s="95"/>
      <c r="DQ143" s="95"/>
      <c r="DR143" s="95"/>
      <c r="DS143" s="95"/>
      <c r="DT143" s="95"/>
      <c r="DU143" s="95"/>
      <c r="DV143" s="95"/>
      <c r="DW143" s="95"/>
      <c r="DX143" s="95">
        <f>CH143</f>
        <v>46304.79</v>
      </c>
      <c r="DY143" s="95"/>
      <c r="DZ143" s="95"/>
      <c r="EA143" s="95"/>
      <c r="EB143" s="95"/>
      <c r="EC143" s="95"/>
      <c r="ED143" s="95"/>
      <c r="EE143" s="95"/>
      <c r="EF143" s="95"/>
      <c r="EG143" s="95"/>
      <c r="EH143" s="95"/>
      <c r="EI143" s="95"/>
      <c r="EJ143" s="95"/>
      <c r="EK143" s="95">
        <f t="shared" si="10"/>
        <v>11095.21</v>
      </c>
      <c r="EL143" s="95"/>
      <c r="EM143" s="95"/>
      <c r="EN143" s="95"/>
      <c r="EO143" s="95"/>
      <c r="EP143" s="95"/>
      <c r="EQ143" s="95"/>
      <c r="ER143" s="95"/>
      <c r="ES143" s="95"/>
      <c r="ET143" s="95"/>
      <c r="EU143" s="95"/>
      <c r="EV143" s="95"/>
      <c r="EW143" s="95"/>
      <c r="EX143" s="84">
        <f t="shared" si="9"/>
        <v>0</v>
      </c>
      <c r="EY143" s="85"/>
      <c r="EZ143" s="85"/>
      <c r="FA143" s="85"/>
      <c r="FB143" s="85"/>
      <c r="FC143" s="85"/>
      <c r="FD143" s="85"/>
      <c r="FE143" s="85"/>
      <c r="FF143" s="85"/>
      <c r="FG143" s="85"/>
      <c r="FH143" s="85"/>
      <c r="FI143" s="85"/>
      <c r="FJ143" s="86"/>
    </row>
    <row r="144" spans="1:166" s="4" customFormat="1" ht="21.75" customHeight="1">
      <c r="A144" s="118" t="s">
        <v>58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62" t="s">
        <v>55</v>
      </c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0">
        <v>45600</v>
      </c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>
        <v>38621.6</v>
      </c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>
        <v>38621.6</v>
      </c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>
        <f>CH144</f>
        <v>38621.6</v>
      </c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>
        <f t="shared" si="10"/>
        <v>6978.4000000000015</v>
      </c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58">
        <f t="shared" si="9"/>
        <v>0</v>
      </c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6"/>
    </row>
    <row r="145" spans="1:166" s="4" customFormat="1" ht="20.25" customHeight="1">
      <c r="A145" s="118" t="s">
        <v>240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62" t="s">
        <v>56</v>
      </c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0">
        <v>11800</v>
      </c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>
        <v>7683.19</v>
      </c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>
        <v>7683.19</v>
      </c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>
        <v>7683.19</v>
      </c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>
        <f t="shared" si="10"/>
        <v>4116.81</v>
      </c>
      <c r="EL145" s="60"/>
      <c r="EM145" s="60"/>
      <c r="EN145" s="60"/>
      <c r="EO145" s="60"/>
      <c r="EP145" s="60"/>
      <c r="EQ145" s="60"/>
      <c r="ER145" s="60"/>
      <c r="ES145" s="60"/>
      <c r="ET145" s="60"/>
      <c r="EU145" s="60"/>
      <c r="EV145" s="60"/>
      <c r="EW145" s="60"/>
      <c r="EX145" s="58">
        <f t="shared" si="9"/>
        <v>0</v>
      </c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6"/>
    </row>
    <row r="146" spans="1:166" s="22" customFormat="1" ht="18.75" customHeight="1">
      <c r="A146" s="87" t="s">
        <v>168</v>
      </c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59">
        <f>BC147+BC151+BC156+BC158</f>
        <v>633200</v>
      </c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95">
        <f>BU147+BU151+BU156+BU158</f>
        <v>591487.79</v>
      </c>
      <c r="BV146" s="95"/>
      <c r="BW146" s="95"/>
      <c r="BX146" s="95"/>
      <c r="BY146" s="95"/>
      <c r="BZ146" s="95"/>
      <c r="CA146" s="95"/>
      <c r="CB146" s="95"/>
      <c r="CC146" s="95"/>
      <c r="CD146" s="95"/>
      <c r="CE146" s="95"/>
      <c r="CF146" s="95"/>
      <c r="CG146" s="95"/>
      <c r="CH146" s="95">
        <f>CH147+CH151+CH156+CH158</f>
        <v>591487.79</v>
      </c>
      <c r="CI146" s="95"/>
      <c r="CJ146" s="95"/>
      <c r="CK146" s="95"/>
      <c r="CL146" s="95"/>
      <c r="CM146" s="95"/>
      <c r="CN146" s="95"/>
      <c r="CO146" s="95"/>
      <c r="CP146" s="95"/>
      <c r="CQ146" s="95"/>
      <c r="CR146" s="95"/>
      <c r="CS146" s="95"/>
      <c r="CT146" s="95"/>
      <c r="CU146" s="95"/>
      <c r="CV146" s="95"/>
      <c r="CW146" s="95"/>
      <c r="CX146" s="95"/>
      <c r="CY146" s="95"/>
      <c r="CZ146" s="95"/>
      <c r="DA146" s="95"/>
      <c r="DB146" s="95"/>
      <c r="DC146" s="95"/>
      <c r="DD146" s="95"/>
      <c r="DE146" s="95"/>
      <c r="DF146" s="95"/>
      <c r="DG146" s="95"/>
      <c r="DH146" s="95"/>
      <c r="DI146" s="95"/>
      <c r="DJ146" s="95"/>
      <c r="DK146" s="95"/>
      <c r="DL146" s="95"/>
      <c r="DM146" s="95"/>
      <c r="DN146" s="95"/>
      <c r="DO146" s="95"/>
      <c r="DP146" s="95"/>
      <c r="DQ146" s="95"/>
      <c r="DR146" s="95"/>
      <c r="DS146" s="95"/>
      <c r="DT146" s="95"/>
      <c r="DU146" s="95"/>
      <c r="DV146" s="95"/>
      <c r="DW146" s="95"/>
      <c r="DX146" s="95">
        <f>DX147+DX151+DX157+DX158</f>
        <v>541388.9400000001</v>
      </c>
      <c r="DY146" s="95"/>
      <c r="DZ146" s="95"/>
      <c r="EA146" s="95"/>
      <c r="EB146" s="95"/>
      <c r="EC146" s="95"/>
      <c r="ED146" s="95"/>
      <c r="EE146" s="95"/>
      <c r="EF146" s="95"/>
      <c r="EG146" s="95"/>
      <c r="EH146" s="95"/>
      <c r="EI146" s="95"/>
      <c r="EJ146" s="95"/>
      <c r="EK146" s="95">
        <f>EK147+EK151+EK156+EK158</f>
        <v>41712.21</v>
      </c>
      <c r="EL146" s="95"/>
      <c r="EM146" s="95"/>
      <c r="EN146" s="95"/>
      <c r="EO146" s="95"/>
      <c r="EP146" s="95"/>
      <c r="EQ146" s="95"/>
      <c r="ER146" s="95"/>
      <c r="ES146" s="95"/>
      <c r="ET146" s="95"/>
      <c r="EU146" s="95"/>
      <c r="EV146" s="95"/>
      <c r="EW146" s="95"/>
      <c r="EX146" s="84">
        <f>EX147+EX151</f>
        <v>0</v>
      </c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6"/>
    </row>
    <row r="147" spans="1:166" s="4" customFormat="1" ht="19.5" customHeight="1">
      <c r="A147" s="117" t="s">
        <v>213</v>
      </c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59">
        <f>BC148+BC150+BC149</f>
        <v>68200</v>
      </c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15"/>
      <c r="BT147" s="15"/>
      <c r="BU147" s="121">
        <f>BU148+BU150+BU149</f>
        <v>62287.75</v>
      </c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59">
        <f>CH148+CH150+CI149</f>
        <v>62287.75</v>
      </c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95"/>
      <c r="CY147" s="95"/>
      <c r="CZ147" s="95"/>
      <c r="DA147" s="95"/>
      <c r="DB147" s="95"/>
      <c r="DC147" s="95"/>
      <c r="DD147" s="95"/>
      <c r="DE147" s="95"/>
      <c r="DF147" s="95"/>
      <c r="DG147" s="95"/>
      <c r="DH147" s="95"/>
      <c r="DI147" s="95"/>
      <c r="DJ147" s="95"/>
      <c r="DK147" s="95"/>
      <c r="DL147" s="95"/>
      <c r="DM147" s="95"/>
      <c r="DN147" s="95"/>
      <c r="DO147" s="95"/>
      <c r="DP147" s="95"/>
      <c r="DQ147" s="95"/>
      <c r="DR147" s="95"/>
      <c r="DS147" s="95"/>
      <c r="DT147" s="95"/>
      <c r="DU147" s="95"/>
      <c r="DV147" s="95"/>
      <c r="DW147" s="95"/>
      <c r="DX147" s="59">
        <f>DX148+DX150+DX149</f>
        <v>62287.75</v>
      </c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>
        <f>EK148+EK150+EK149</f>
        <v>5912.25</v>
      </c>
      <c r="EL147" s="59"/>
      <c r="EM147" s="59"/>
      <c r="EN147" s="59"/>
      <c r="EO147" s="59"/>
      <c r="EP147" s="59"/>
      <c r="EQ147" s="59"/>
      <c r="ER147" s="59"/>
      <c r="ES147" s="59"/>
      <c r="ET147" s="59"/>
      <c r="EU147" s="59"/>
      <c r="EV147" s="59"/>
      <c r="EW147" s="59"/>
      <c r="EX147" s="59">
        <f>EX148+EX150</f>
        <v>0</v>
      </c>
      <c r="EY147" s="59"/>
      <c r="EZ147" s="59"/>
      <c r="FA147" s="59"/>
      <c r="FB147" s="59"/>
      <c r="FC147" s="59"/>
      <c r="FD147" s="59"/>
      <c r="FE147" s="59"/>
      <c r="FF147" s="59"/>
      <c r="FG147" s="59"/>
      <c r="FH147" s="15"/>
      <c r="FI147" s="15"/>
      <c r="FJ147" s="15"/>
    </row>
    <row r="148" spans="1:166" s="4" customFormat="1" ht="18.75" customHeight="1">
      <c r="A148" s="159" t="s">
        <v>80</v>
      </c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62" t="s">
        <v>81</v>
      </c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0">
        <v>6000</v>
      </c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15"/>
      <c r="BT148" s="15"/>
      <c r="BU148" s="78">
        <v>4747.75</v>
      </c>
      <c r="BV148" s="78"/>
      <c r="BW148" s="78"/>
      <c r="BX148" s="78"/>
      <c r="BY148" s="78"/>
      <c r="BZ148" s="78"/>
      <c r="CA148" s="78"/>
      <c r="CB148" s="78"/>
      <c r="CC148" s="78"/>
      <c r="CD148" s="78"/>
      <c r="CE148" s="78"/>
      <c r="CF148" s="78"/>
      <c r="CG148" s="78"/>
      <c r="CH148" s="60">
        <v>4747.75</v>
      </c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>
        <f>CH148</f>
        <v>4747.75</v>
      </c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>
        <f>BC148-BU148</f>
        <v>1252.25</v>
      </c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>
        <f>BU148-CH148</f>
        <v>0</v>
      </c>
      <c r="EY148" s="60"/>
      <c r="EZ148" s="60"/>
      <c r="FA148" s="60"/>
      <c r="FB148" s="60"/>
      <c r="FC148" s="60"/>
      <c r="FD148" s="60"/>
      <c r="FE148" s="60"/>
      <c r="FF148" s="60"/>
      <c r="FG148" s="60"/>
      <c r="FH148" s="15"/>
      <c r="FI148" s="15"/>
      <c r="FJ148" s="15"/>
    </row>
    <row r="149" spans="1:166" s="4" customFormat="1" ht="21" customHeight="1">
      <c r="A149" s="160" t="s">
        <v>272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2"/>
      <c r="AI149" s="32"/>
      <c r="AJ149" s="32"/>
      <c r="AK149" s="71" t="s">
        <v>303</v>
      </c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3"/>
      <c r="BC149" s="63">
        <v>36500</v>
      </c>
      <c r="BD149" s="64"/>
      <c r="BE149" s="64"/>
      <c r="BF149" s="64"/>
      <c r="BG149" s="64"/>
      <c r="BH149" s="64"/>
      <c r="BI149" s="68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65">
        <v>36100</v>
      </c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7"/>
      <c r="CH149" s="15"/>
      <c r="CI149" s="63">
        <v>36100</v>
      </c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8"/>
      <c r="CX149" s="63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8"/>
      <c r="DS149" s="15"/>
      <c r="DT149" s="15"/>
      <c r="DU149" s="15"/>
      <c r="DV149" s="15"/>
      <c r="DW149" s="15"/>
      <c r="DX149" s="63">
        <f>CI149</f>
        <v>36100</v>
      </c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8"/>
      <c r="EK149" s="63">
        <f>BC149-CI149</f>
        <v>400</v>
      </c>
      <c r="EL149" s="64"/>
      <c r="EM149" s="64"/>
      <c r="EN149" s="64"/>
      <c r="EO149" s="64"/>
      <c r="EP149" s="64"/>
      <c r="EQ149" s="64"/>
      <c r="ER149" s="64"/>
      <c r="ES149" s="64"/>
      <c r="ET149" s="64"/>
      <c r="EU149" s="64"/>
      <c r="EV149" s="64"/>
      <c r="EW149" s="68"/>
      <c r="EX149" s="63">
        <f>BU149-CI149</f>
        <v>0</v>
      </c>
      <c r="EY149" s="64"/>
      <c r="EZ149" s="64"/>
      <c r="FA149" s="64"/>
      <c r="FB149" s="64"/>
      <c r="FC149" s="64"/>
      <c r="FD149" s="64"/>
      <c r="FE149" s="68"/>
      <c r="FF149" s="15"/>
      <c r="FG149" s="15"/>
      <c r="FH149" s="15"/>
      <c r="FI149" s="15"/>
      <c r="FJ149" s="15"/>
    </row>
    <row r="150" spans="1:166" s="4" customFormat="1" ht="22.5" customHeight="1">
      <c r="A150" s="159" t="s">
        <v>68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62" t="s">
        <v>61</v>
      </c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0">
        <v>25700</v>
      </c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15"/>
      <c r="BT150" s="15"/>
      <c r="BU150" s="78">
        <v>21440</v>
      </c>
      <c r="BV150" s="78"/>
      <c r="BW150" s="78"/>
      <c r="BX150" s="78"/>
      <c r="BY150" s="78"/>
      <c r="BZ150" s="78"/>
      <c r="CA150" s="78"/>
      <c r="CB150" s="78"/>
      <c r="CC150" s="78"/>
      <c r="CD150" s="78"/>
      <c r="CE150" s="78"/>
      <c r="CF150" s="78"/>
      <c r="CG150" s="78"/>
      <c r="CH150" s="60">
        <v>21440</v>
      </c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>
        <f>CH150</f>
        <v>21440</v>
      </c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>
        <f>BC150-BU150</f>
        <v>4260</v>
      </c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>
        <f>BU150-CH150</f>
        <v>0</v>
      </c>
      <c r="EY150" s="60"/>
      <c r="EZ150" s="60"/>
      <c r="FA150" s="60"/>
      <c r="FB150" s="60"/>
      <c r="FC150" s="60"/>
      <c r="FD150" s="60"/>
      <c r="FE150" s="60"/>
      <c r="FF150" s="60"/>
      <c r="FG150" s="60"/>
      <c r="FH150" s="15"/>
      <c r="FI150" s="15"/>
      <c r="FJ150" s="15"/>
    </row>
    <row r="151" spans="1:166" s="4" customFormat="1" ht="21" customHeight="1">
      <c r="A151" s="117" t="s">
        <v>214</v>
      </c>
      <c r="B151" s="117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  <c r="V151" s="117"/>
      <c r="W151" s="117"/>
      <c r="X151" s="117"/>
      <c r="Y151" s="117"/>
      <c r="Z151" s="117"/>
      <c r="AA151" s="117"/>
      <c r="AB151" s="117"/>
      <c r="AC151" s="117"/>
      <c r="AD151" s="117"/>
      <c r="AE151" s="117"/>
      <c r="AF151" s="117"/>
      <c r="AG151" s="117"/>
      <c r="AH151" s="117"/>
      <c r="AI151" s="117"/>
      <c r="AJ151" s="117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59">
        <f>BC152+BC155+BC154+BC153</f>
        <v>537500</v>
      </c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15"/>
      <c r="BT151" s="15"/>
      <c r="BU151" s="121">
        <f>BU152+BU154+BU155+BU153</f>
        <v>511001</v>
      </c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59">
        <f>CH152+CH154+CH155+CH153</f>
        <v>511001</v>
      </c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95"/>
      <c r="CY151" s="95"/>
      <c r="CZ151" s="95"/>
      <c r="DA151" s="95"/>
      <c r="DB151" s="95"/>
      <c r="DC151" s="95"/>
      <c r="DD151" s="95"/>
      <c r="DE151" s="95"/>
      <c r="DF151" s="95"/>
      <c r="DG151" s="95"/>
      <c r="DH151" s="95"/>
      <c r="DI151" s="95"/>
      <c r="DJ151" s="95"/>
      <c r="DK151" s="95"/>
      <c r="DL151" s="95"/>
      <c r="DM151" s="95"/>
      <c r="DN151" s="95"/>
      <c r="DO151" s="95"/>
      <c r="DP151" s="95"/>
      <c r="DQ151" s="95"/>
      <c r="DR151" s="95"/>
      <c r="DS151" s="95"/>
      <c r="DT151" s="95"/>
      <c r="DU151" s="95"/>
      <c r="DV151" s="95"/>
      <c r="DW151" s="95"/>
      <c r="DX151" s="59">
        <f>DX152+DX154+DX155</f>
        <v>460902.15</v>
      </c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>
        <f>BC151-CH151</f>
        <v>26499</v>
      </c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>
        <f>EX152+EX155+EX156+EX158</f>
        <v>0</v>
      </c>
      <c r="EY151" s="59"/>
      <c r="EZ151" s="59"/>
      <c r="FA151" s="59"/>
      <c r="FB151" s="59"/>
      <c r="FC151" s="59"/>
      <c r="FD151" s="59"/>
      <c r="FE151" s="59"/>
      <c r="FF151" s="59"/>
      <c r="FG151" s="59"/>
      <c r="FH151" s="15"/>
      <c r="FI151" s="15"/>
      <c r="FJ151" s="15"/>
    </row>
    <row r="152" spans="1:166" s="4" customFormat="1" ht="21.75" customHeight="1">
      <c r="A152" s="159" t="s">
        <v>169</v>
      </c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62" t="s">
        <v>63</v>
      </c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0">
        <v>215000</v>
      </c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15"/>
      <c r="BT152" s="15"/>
      <c r="BU152" s="78">
        <v>192500</v>
      </c>
      <c r="BV152" s="78"/>
      <c r="BW152" s="78"/>
      <c r="BX152" s="78"/>
      <c r="BY152" s="78"/>
      <c r="BZ152" s="78"/>
      <c r="CA152" s="78"/>
      <c r="CB152" s="78"/>
      <c r="CC152" s="78"/>
      <c r="CD152" s="78"/>
      <c r="CE152" s="78"/>
      <c r="CF152" s="78"/>
      <c r="CG152" s="78"/>
      <c r="CH152" s="60">
        <v>192500</v>
      </c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>
        <f>CH152</f>
        <v>192500</v>
      </c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>
        <f>BC152-BU152</f>
        <v>22500</v>
      </c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>
        <f>BU152-CH152</f>
        <v>0</v>
      </c>
      <c r="EY152" s="60"/>
      <c r="EZ152" s="60"/>
      <c r="FA152" s="60"/>
      <c r="FB152" s="60"/>
      <c r="FC152" s="60"/>
      <c r="FD152" s="60"/>
      <c r="FE152" s="60"/>
      <c r="FF152" s="60"/>
      <c r="FG152" s="60"/>
      <c r="FH152" s="15"/>
      <c r="FI152" s="15"/>
      <c r="FJ152" s="15"/>
    </row>
    <row r="153" spans="1:166" s="4" customFormat="1" ht="22.5" customHeight="1">
      <c r="A153" s="159" t="s">
        <v>68</v>
      </c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62" t="s">
        <v>61</v>
      </c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0">
        <v>50100</v>
      </c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15"/>
      <c r="BT153" s="15"/>
      <c r="BU153" s="78">
        <v>50098.85</v>
      </c>
      <c r="BV153" s="78"/>
      <c r="BW153" s="78"/>
      <c r="BX153" s="78"/>
      <c r="BY153" s="78"/>
      <c r="BZ153" s="78"/>
      <c r="CA153" s="78"/>
      <c r="CB153" s="78"/>
      <c r="CC153" s="78"/>
      <c r="CD153" s="78"/>
      <c r="CE153" s="78"/>
      <c r="CF153" s="78"/>
      <c r="CG153" s="78"/>
      <c r="CH153" s="60">
        <v>50098.85</v>
      </c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>
        <f>CH153</f>
        <v>50098.85</v>
      </c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>
        <f>BC153-BU153</f>
        <v>1.1500000000014552</v>
      </c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>
        <f>BU153-CH153</f>
        <v>0</v>
      </c>
      <c r="EY153" s="60"/>
      <c r="EZ153" s="60"/>
      <c r="FA153" s="60"/>
      <c r="FB153" s="60"/>
      <c r="FC153" s="60"/>
      <c r="FD153" s="60"/>
      <c r="FE153" s="60"/>
      <c r="FF153" s="60"/>
      <c r="FG153" s="60"/>
      <c r="FH153" s="15"/>
      <c r="FI153" s="15"/>
      <c r="FJ153" s="15"/>
    </row>
    <row r="154" spans="1:166" s="4" customFormat="1" ht="18" customHeight="1">
      <c r="A154" s="118" t="s">
        <v>83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62" t="s">
        <v>64</v>
      </c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0">
        <v>57900</v>
      </c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>
        <v>57777.75</v>
      </c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>
        <v>57777.75</v>
      </c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>
        <f>CH154</f>
        <v>57777.75</v>
      </c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>
        <f>BC154-CH154</f>
        <v>122.25</v>
      </c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3">
        <v>0</v>
      </c>
      <c r="EY154" s="64"/>
      <c r="EZ154" s="64"/>
      <c r="FA154" s="64"/>
      <c r="FB154" s="64"/>
      <c r="FC154" s="64"/>
      <c r="FD154" s="64"/>
      <c r="FE154" s="64"/>
      <c r="FF154" s="64"/>
      <c r="FG154" s="64"/>
      <c r="FH154" s="64"/>
      <c r="FI154" s="64"/>
      <c r="FJ154" s="68"/>
    </row>
    <row r="155" spans="1:166" s="4" customFormat="1" ht="19.5" customHeight="1">
      <c r="A155" s="108" t="s">
        <v>151</v>
      </c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62" t="s">
        <v>62</v>
      </c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0">
        <v>214500</v>
      </c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15"/>
      <c r="BT155" s="15"/>
      <c r="BU155" s="78">
        <v>210624.4</v>
      </c>
      <c r="BV155" s="78"/>
      <c r="BW155" s="78"/>
      <c r="BX155" s="78"/>
      <c r="BY155" s="78"/>
      <c r="BZ155" s="78"/>
      <c r="CA155" s="78"/>
      <c r="CB155" s="78"/>
      <c r="CC155" s="78"/>
      <c r="CD155" s="78"/>
      <c r="CE155" s="78"/>
      <c r="CF155" s="78"/>
      <c r="CG155" s="78"/>
      <c r="CH155" s="60">
        <v>210624.4</v>
      </c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>
        <f>CH155</f>
        <v>210624.4</v>
      </c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>
        <f>BC155-CH155</f>
        <v>3875.600000000006</v>
      </c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>
        <f>BU155-CH155</f>
        <v>0</v>
      </c>
      <c r="EY155" s="60"/>
      <c r="EZ155" s="60"/>
      <c r="FA155" s="60"/>
      <c r="FB155" s="60"/>
      <c r="FC155" s="60"/>
      <c r="FD155" s="60"/>
      <c r="FE155" s="60"/>
      <c r="FF155" s="60"/>
      <c r="FG155" s="60"/>
      <c r="FH155" s="15"/>
      <c r="FI155" s="15"/>
      <c r="FJ155" s="15"/>
    </row>
    <row r="156" spans="1:166" s="12" customFormat="1" ht="19.5" customHeight="1">
      <c r="A156" s="87" t="s">
        <v>215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59">
        <f>BC157</f>
        <v>17800</v>
      </c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9"/>
      <c r="BT156" s="9"/>
      <c r="BU156" s="121">
        <f>BU157</f>
        <v>8600</v>
      </c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59">
        <f>CH157</f>
        <v>8600</v>
      </c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>
        <f>DX157</f>
        <v>8600</v>
      </c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>
        <f>EK157</f>
        <v>9200</v>
      </c>
      <c r="EL156" s="59"/>
      <c r="EM156" s="59"/>
      <c r="EN156" s="59"/>
      <c r="EO156" s="59"/>
      <c r="EP156" s="59"/>
      <c r="EQ156" s="59"/>
      <c r="ER156" s="59"/>
      <c r="ES156" s="59"/>
      <c r="ET156" s="59"/>
      <c r="EU156" s="59"/>
      <c r="EV156" s="59"/>
      <c r="EW156" s="59"/>
      <c r="EX156" s="59">
        <f>EX157</f>
        <v>0</v>
      </c>
      <c r="EY156" s="59"/>
      <c r="EZ156" s="59"/>
      <c r="FA156" s="59"/>
      <c r="FB156" s="59"/>
      <c r="FC156" s="59"/>
      <c r="FD156" s="59"/>
      <c r="FE156" s="59"/>
      <c r="FF156" s="59"/>
      <c r="FG156" s="59"/>
      <c r="FH156" s="9"/>
      <c r="FI156" s="9"/>
      <c r="FJ156" s="9"/>
    </row>
    <row r="157" spans="1:166" s="4" customFormat="1" ht="34.5" customHeight="1">
      <c r="A157" s="201" t="s">
        <v>216</v>
      </c>
      <c r="B157" s="202"/>
      <c r="C157" s="202"/>
      <c r="D157" s="202"/>
      <c r="E157" s="202"/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  <c r="AA157" s="202"/>
      <c r="AB157" s="202"/>
      <c r="AC157" s="202"/>
      <c r="AD157" s="202"/>
      <c r="AE157" s="202"/>
      <c r="AF157" s="202"/>
      <c r="AG157" s="202"/>
      <c r="AH157" s="202"/>
      <c r="AI157" s="202"/>
      <c r="AJ157" s="203"/>
      <c r="AK157" s="62" t="s">
        <v>66</v>
      </c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0">
        <v>17800</v>
      </c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15"/>
      <c r="BR157" s="15"/>
      <c r="BS157" s="15"/>
      <c r="BT157" s="15"/>
      <c r="BU157" s="78">
        <v>8600</v>
      </c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60">
        <v>8600</v>
      </c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>
        <f>CH157</f>
        <v>8600</v>
      </c>
      <c r="DY157" s="60"/>
      <c r="DZ157" s="60"/>
      <c r="EA157" s="60"/>
      <c r="EB157" s="60"/>
      <c r="EC157" s="60"/>
      <c r="ED157" s="60"/>
      <c r="EE157" s="60"/>
      <c r="EF157" s="60"/>
      <c r="EG157" s="60"/>
      <c r="EH157" s="60"/>
      <c r="EI157" s="60"/>
      <c r="EJ157" s="60"/>
      <c r="EK157" s="154">
        <f>BC157-BU157</f>
        <v>9200</v>
      </c>
      <c r="EL157" s="56"/>
      <c r="EM157" s="56"/>
      <c r="EN157" s="56"/>
      <c r="EO157" s="56"/>
      <c r="EP157" s="56"/>
      <c r="EQ157" s="56"/>
      <c r="ER157" s="56"/>
      <c r="ES157" s="56"/>
      <c r="ET157" s="56"/>
      <c r="EU157" s="56"/>
      <c r="EV157" s="56"/>
      <c r="EW157" s="56"/>
      <c r="EX157" s="60">
        <f>BU157-CH157</f>
        <v>0</v>
      </c>
      <c r="EY157" s="60"/>
      <c r="EZ157" s="60"/>
      <c r="FA157" s="60"/>
      <c r="FB157" s="60"/>
      <c r="FC157" s="60"/>
      <c r="FD157" s="60"/>
      <c r="FE157" s="60"/>
      <c r="FF157" s="60"/>
      <c r="FG157" s="60"/>
      <c r="FH157" s="15"/>
      <c r="FI157" s="15"/>
      <c r="FJ157" s="15"/>
    </row>
    <row r="158" spans="1:166" s="12" customFormat="1" ht="21.75" customHeight="1">
      <c r="A158" s="87" t="s">
        <v>217</v>
      </c>
      <c r="B158" s="87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59">
        <f>BC159</f>
        <v>9700</v>
      </c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9"/>
      <c r="BT158" s="9"/>
      <c r="BU158" s="121">
        <f>BU159</f>
        <v>9599.04</v>
      </c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59">
        <f>CH159</f>
        <v>9599.04</v>
      </c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>
        <f>DX159</f>
        <v>9599.04</v>
      </c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>
        <f>EK159</f>
        <v>100.95999999999913</v>
      </c>
      <c r="EL158" s="59"/>
      <c r="EM158" s="59"/>
      <c r="EN158" s="59"/>
      <c r="EO158" s="59"/>
      <c r="EP158" s="59"/>
      <c r="EQ158" s="59"/>
      <c r="ER158" s="59"/>
      <c r="ES158" s="59"/>
      <c r="ET158" s="59"/>
      <c r="EU158" s="59"/>
      <c r="EV158" s="59"/>
      <c r="EW158" s="59"/>
      <c r="EX158" s="59">
        <f>EX159</f>
        <v>0</v>
      </c>
      <c r="EY158" s="59"/>
      <c r="EZ158" s="59"/>
      <c r="FA158" s="59"/>
      <c r="FB158" s="59"/>
      <c r="FC158" s="59"/>
      <c r="FD158" s="59"/>
      <c r="FE158" s="59"/>
      <c r="FF158" s="59"/>
      <c r="FG158" s="59"/>
      <c r="FH158" s="9"/>
      <c r="FI158" s="9"/>
      <c r="FJ158" s="9"/>
    </row>
    <row r="159" spans="1:166" s="4" customFormat="1" ht="21.75" customHeight="1">
      <c r="A159" s="159" t="s">
        <v>68</v>
      </c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62" t="s">
        <v>69</v>
      </c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0">
        <v>9700</v>
      </c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15"/>
      <c r="BT159" s="15"/>
      <c r="BU159" s="78">
        <v>9599.04</v>
      </c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60">
        <v>9599.04</v>
      </c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>
        <f>CH159</f>
        <v>9599.04</v>
      </c>
      <c r="DY159" s="60"/>
      <c r="DZ159" s="60"/>
      <c r="EA159" s="60"/>
      <c r="EB159" s="60"/>
      <c r="EC159" s="60"/>
      <c r="ED159" s="60"/>
      <c r="EE159" s="60"/>
      <c r="EF159" s="60"/>
      <c r="EG159" s="60"/>
      <c r="EH159" s="60"/>
      <c r="EI159" s="60"/>
      <c r="EJ159" s="60"/>
      <c r="EK159" s="60">
        <f>BC159-BU159</f>
        <v>100.95999999999913</v>
      </c>
      <c r="EL159" s="60"/>
      <c r="EM159" s="60"/>
      <c r="EN159" s="60"/>
      <c r="EO159" s="60"/>
      <c r="EP159" s="60"/>
      <c r="EQ159" s="60"/>
      <c r="ER159" s="60"/>
      <c r="ES159" s="60"/>
      <c r="ET159" s="60"/>
      <c r="EU159" s="60"/>
      <c r="EV159" s="60"/>
      <c r="EW159" s="60"/>
      <c r="EX159" s="60">
        <f>BU159-CH159</f>
        <v>0</v>
      </c>
      <c r="EY159" s="60"/>
      <c r="EZ159" s="60"/>
      <c r="FA159" s="60"/>
      <c r="FB159" s="60"/>
      <c r="FC159" s="60"/>
      <c r="FD159" s="60"/>
      <c r="FE159" s="60"/>
      <c r="FF159" s="60"/>
      <c r="FG159" s="60"/>
      <c r="FH159" s="15"/>
      <c r="FI159" s="15"/>
      <c r="FJ159" s="15"/>
    </row>
    <row r="160" spans="1:166" s="4" customFormat="1" ht="18.75">
      <c r="A160" s="123"/>
      <c r="B160" s="124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4"/>
      <c r="AB160" s="124"/>
      <c r="AC160" s="124"/>
      <c r="AD160" s="124"/>
      <c r="AE160" s="124"/>
      <c r="AF160" s="124"/>
      <c r="AG160" s="124"/>
      <c r="AH160" s="124"/>
      <c r="AI160" s="124"/>
      <c r="AJ160" s="124"/>
      <c r="AK160" s="124"/>
      <c r="AL160" s="124"/>
      <c r="AM160" s="124"/>
      <c r="AN160" s="124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24"/>
      <c r="BT160" s="124"/>
      <c r="BU160" s="124"/>
      <c r="BV160" s="124"/>
      <c r="BW160" s="124"/>
      <c r="BX160" s="124"/>
      <c r="BY160" s="124"/>
      <c r="BZ160" s="124"/>
      <c r="CA160" s="124"/>
      <c r="CB160" s="124"/>
      <c r="CC160" s="124"/>
      <c r="CD160" s="124"/>
      <c r="CE160" s="124"/>
      <c r="CF160" s="125"/>
      <c r="CG160" s="113" t="s">
        <v>84</v>
      </c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47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9"/>
      <c r="FH160" s="13"/>
      <c r="FI160" s="13"/>
      <c r="FJ160" s="18" t="s">
        <v>39</v>
      </c>
    </row>
    <row r="161" spans="1:166" s="4" customFormat="1" ht="20.25" customHeight="1">
      <c r="A161" s="57" t="s">
        <v>8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 t="s">
        <v>23</v>
      </c>
      <c r="AL161" s="57"/>
      <c r="AM161" s="57"/>
      <c r="AN161" s="57"/>
      <c r="AO161" s="57"/>
      <c r="AP161" s="57"/>
      <c r="AQ161" s="57" t="s">
        <v>35</v>
      </c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 t="s">
        <v>36</v>
      </c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  <c r="BS161" s="57"/>
      <c r="BT161" s="57"/>
      <c r="BU161" s="57" t="s">
        <v>37</v>
      </c>
      <c r="BV161" s="57"/>
      <c r="BW161" s="57"/>
      <c r="BX161" s="57"/>
      <c r="BY161" s="57"/>
      <c r="BZ161" s="57"/>
      <c r="CA161" s="57"/>
      <c r="CB161" s="57"/>
      <c r="CC161" s="57"/>
      <c r="CD161" s="57"/>
      <c r="CE161" s="57"/>
      <c r="CF161" s="57"/>
      <c r="CG161" s="57"/>
      <c r="CH161" s="57" t="s">
        <v>24</v>
      </c>
      <c r="CI161" s="57"/>
      <c r="CJ161" s="57"/>
      <c r="CK161" s="57"/>
      <c r="CL161" s="57"/>
      <c r="CM161" s="57"/>
      <c r="CN161" s="57"/>
      <c r="CO161" s="57"/>
      <c r="CP161" s="57"/>
      <c r="CQ161" s="57"/>
      <c r="CR161" s="57"/>
      <c r="CS161" s="57"/>
      <c r="CT161" s="57"/>
      <c r="CU161" s="57"/>
      <c r="CV161" s="57"/>
      <c r="CW161" s="57"/>
      <c r="CX161" s="57"/>
      <c r="CY161" s="57"/>
      <c r="CZ161" s="57"/>
      <c r="DA161" s="57"/>
      <c r="DB161" s="57"/>
      <c r="DC161" s="57"/>
      <c r="DD161" s="57"/>
      <c r="DE161" s="57"/>
      <c r="DF161" s="57"/>
      <c r="DG161" s="57"/>
      <c r="DH161" s="57"/>
      <c r="DI161" s="57"/>
      <c r="DJ161" s="57"/>
      <c r="DK161" s="57"/>
      <c r="DL161" s="57"/>
      <c r="DM161" s="57"/>
      <c r="DN161" s="57"/>
      <c r="DO161" s="57"/>
      <c r="DP161" s="57"/>
      <c r="DQ161" s="57"/>
      <c r="DR161" s="57"/>
      <c r="DS161" s="57"/>
      <c r="DT161" s="57"/>
      <c r="DU161" s="57"/>
      <c r="DV161" s="57"/>
      <c r="DW161" s="57"/>
      <c r="DX161" s="57"/>
      <c r="DY161" s="57"/>
      <c r="DZ161" s="57"/>
      <c r="EA161" s="57"/>
      <c r="EB161" s="57"/>
      <c r="EC161" s="57"/>
      <c r="ED161" s="57"/>
      <c r="EE161" s="57"/>
      <c r="EF161" s="57"/>
      <c r="EG161" s="57"/>
      <c r="EH161" s="57"/>
      <c r="EI161" s="57"/>
      <c r="EJ161" s="57"/>
      <c r="EK161" s="92" t="s">
        <v>29</v>
      </c>
      <c r="EL161" s="93"/>
      <c r="EM161" s="93"/>
      <c r="EN161" s="93"/>
      <c r="EO161" s="93"/>
      <c r="EP161" s="93"/>
      <c r="EQ161" s="93"/>
      <c r="ER161" s="93"/>
      <c r="ES161" s="93"/>
      <c r="ET161" s="93"/>
      <c r="EU161" s="93"/>
      <c r="EV161" s="93"/>
      <c r="EW161" s="93"/>
      <c r="EX161" s="93"/>
      <c r="EY161" s="93"/>
      <c r="EZ161" s="93"/>
      <c r="FA161" s="93"/>
      <c r="FB161" s="93"/>
      <c r="FC161" s="93"/>
      <c r="FD161" s="93"/>
      <c r="FE161" s="93"/>
      <c r="FF161" s="93"/>
      <c r="FG161" s="93"/>
      <c r="FH161" s="93"/>
      <c r="FI161" s="93"/>
      <c r="FJ161" s="94"/>
    </row>
    <row r="162" spans="1:166" s="4" customFormat="1" ht="78.75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  <c r="BS162" s="57"/>
      <c r="BT162" s="57"/>
      <c r="BU162" s="57"/>
      <c r="BV162" s="57"/>
      <c r="BW162" s="57"/>
      <c r="BX162" s="57"/>
      <c r="BY162" s="57"/>
      <c r="BZ162" s="57"/>
      <c r="CA162" s="57"/>
      <c r="CB162" s="57"/>
      <c r="CC162" s="57"/>
      <c r="CD162" s="57"/>
      <c r="CE162" s="57"/>
      <c r="CF162" s="57"/>
      <c r="CG162" s="57"/>
      <c r="CH162" s="57" t="s">
        <v>46</v>
      </c>
      <c r="CI162" s="57"/>
      <c r="CJ162" s="57"/>
      <c r="CK162" s="57"/>
      <c r="CL162" s="57"/>
      <c r="CM162" s="57"/>
      <c r="CN162" s="57"/>
      <c r="CO162" s="57"/>
      <c r="CP162" s="57"/>
      <c r="CQ162" s="57"/>
      <c r="CR162" s="57"/>
      <c r="CS162" s="57"/>
      <c r="CT162" s="57"/>
      <c r="CU162" s="57"/>
      <c r="CV162" s="57"/>
      <c r="CW162" s="57"/>
      <c r="CX162" s="57" t="s">
        <v>25</v>
      </c>
      <c r="CY162" s="57"/>
      <c r="CZ162" s="57"/>
      <c r="DA162" s="57"/>
      <c r="DB162" s="57"/>
      <c r="DC162" s="57"/>
      <c r="DD162" s="57"/>
      <c r="DE162" s="57"/>
      <c r="DF162" s="57"/>
      <c r="DG162" s="57"/>
      <c r="DH162" s="57"/>
      <c r="DI162" s="57"/>
      <c r="DJ162" s="57"/>
      <c r="DK162" s="57" t="s">
        <v>26</v>
      </c>
      <c r="DL162" s="57"/>
      <c r="DM162" s="57"/>
      <c r="DN162" s="57"/>
      <c r="DO162" s="57"/>
      <c r="DP162" s="57"/>
      <c r="DQ162" s="57"/>
      <c r="DR162" s="57"/>
      <c r="DS162" s="57"/>
      <c r="DT162" s="57"/>
      <c r="DU162" s="57"/>
      <c r="DV162" s="57"/>
      <c r="DW162" s="57"/>
      <c r="DX162" s="57" t="s">
        <v>27</v>
      </c>
      <c r="DY162" s="57"/>
      <c r="DZ162" s="57"/>
      <c r="EA162" s="57"/>
      <c r="EB162" s="57"/>
      <c r="EC162" s="57"/>
      <c r="ED162" s="57"/>
      <c r="EE162" s="57"/>
      <c r="EF162" s="57"/>
      <c r="EG162" s="57"/>
      <c r="EH162" s="57"/>
      <c r="EI162" s="57"/>
      <c r="EJ162" s="57"/>
      <c r="EK162" s="57" t="s">
        <v>38</v>
      </c>
      <c r="EL162" s="57"/>
      <c r="EM162" s="57"/>
      <c r="EN162" s="57"/>
      <c r="EO162" s="57"/>
      <c r="EP162" s="57"/>
      <c r="EQ162" s="57"/>
      <c r="ER162" s="57"/>
      <c r="ES162" s="57"/>
      <c r="ET162" s="57"/>
      <c r="EU162" s="57"/>
      <c r="EV162" s="57"/>
      <c r="EW162" s="57"/>
      <c r="EX162" s="92" t="s">
        <v>47</v>
      </c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4"/>
    </row>
    <row r="163" spans="1:166" s="4" customFormat="1" ht="18.75">
      <c r="A163" s="56">
        <v>1</v>
      </c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>
        <v>2</v>
      </c>
      <c r="AL163" s="56"/>
      <c r="AM163" s="56"/>
      <c r="AN163" s="56"/>
      <c r="AO163" s="56"/>
      <c r="AP163" s="56"/>
      <c r="AQ163" s="56">
        <v>3</v>
      </c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>
        <v>4</v>
      </c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>
        <v>5</v>
      </c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>
        <v>6</v>
      </c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>
        <v>7</v>
      </c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>
        <v>8</v>
      </c>
      <c r="DL163" s="56"/>
      <c r="DM163" s="56"/>
      <c r="DN163" s="56"/>
      <c r="DO163" s="56"/>
      <c r="DP163" s="56"/>
      <c r="DQ163" s="56"/>
      <c r="DR163" s="56"/>
      <c r="DS163" s="56"/>
      <c r="DT163" s="56"/>
      <c r="DU163" s="56"/>
      <c r="DV163" s="56"/>
      <c r="DW163" s="56"/>
      <c r="DX163" s="56">
        <v>9</v>
      </c>
      <c r="DY163" s="56"/>
      <c r="DZ163" s="56"/>
      <c r="EA163" s="56"/>
      <c r="EB163" s="56"/>
      <c r="EC163" s="56"/>
      <c r="ED163" s="56"/>
      <c r="EE163" s="56"/>
      <c r="EF163" s="56"/>
      <c r="EG163" s="56"/>
      <c r="EH163" s="56"/>
      <c r="EI163" s="56"/>
      <c r="EJ163" s="56"/>
      <c r="EK163" s="56">
        <v>10</v>
      </c>
      <c r="EL163" s="56"/>
      <c r="EM163" s="56"/>
      <c r="EN163" s="56"/>
      <c r="EO163" s="56"/>
      <c r="EP163" s="56"/>
      <c r="EQ163" s="56"/>
      <c r="ER163" s="56"/>
      <c r="ES163" s="56"/>
      <c r="ET163" s="56"/>
      <c r="EU163" s="56"/>
      <c r="EV163" s="56"/>
      <c r="EW163" s="56"/>
      <c r="EX163" s="47">
        <v>11</v>
      </c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9"/>
    </row>
    <row r="164" spans="1:166" s="4" customFormat="1" ht="18.75" customHeight="1">
      <c r="A164" s="135" t="s">
        <v>32</v>
      </c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  <c r="AD164" s="135"/>
      <c r="AE164" s="135"/>
      <c r="AF164" s="135"/>
      <c r="AG164" s="135"/>
      <c r="AH164" s="135"/>
      <c r="AI164" s="135"/>
      <c r="AJ164" s="135"/>
      <c r="AK164" s="62" t="s">
        <v>33</v>
      </c>
      <c r="AL164" s="62"/>
      <c r="AM164" s="62"/>
      <c r="AN164" s="62"/>
      <c r="AO164" s="62"/>
      <c r="AP164" s="62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59">
        <f>BC167+BC170</f>
        <v>119800</v>
      </c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15"/>
      <c r="BT164" s="15"/>
      <c r="BU164" s="121">
        <f>BU167+BU170</f>
        <v>119800</v>
      </c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59">
        <f>CH167+CH170</f>
        <v>119800</v>
      </c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95"/>
      <c r="CY164" s="95"/>
      <c r="CZ164" s="95"/>
      <c r="DA164" s="95"/>
      <c r="DB164" s="95"/>
      <c r="DC164" s="95"/>
      <c r="DD164" s="95"/>
      <c r="DE164" s="95"/>
      <c r="DF164" s="95"/>
      <c r="DG164" s="95"/>
      <c r="DH164" s="95"/>
      <c r="DI164" s="95"/>
      <c r="DJ164" s="95"/>
      <c r="DK164" s="56"/>
      <c r="DL164" s="56"/>
      <c r="DM164" s="56"/>
      <c r="DN164" s="56"/>
      <c r="DO164" s="56"/>
      <c r="DP164" s="56"/>
      <c r="DQ164" s="56"/>
      <c r="DR164" s="56"/>
      <c r="DS164" s="56"/>
      <c r="DT164" s="56"/>
      <c r="DU164" s="56"/>
      <c r="DV164" s="56"/>
      <c r="DW164" s="56"/>
      <c r="DX164" s="59">
        <f>DX167+DX170</f>
        <v>119800</v>
      </c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>
        <f>BU164-CH164</f>
        <v>0</v>
      </c>
      <c r="EL164" s="59"/>
      <c r="EM164" s="59"/>
      <c r="EN164" s="59"/>
      <c r="EO164" s="59"/>
      <c r="EP164" s="59"/>
      <c r="EQ164" s="59"/>
      <c r="ER164" s="59"/>
      <c r="ES164" s="59"/>
      <c r="ET164" s="59"/>
      <c r="EU164" s="59"/>
      <c r="EV164" s="59"/>
      <c r="EW164" s="59"/>
      <c r="EX164" s="89">
        <f>EX167</f>
        <v>0</v>
      </c>
      <c r="EY164" s="90"/>
      <c r="EZ164" s="90"/>
      <c r="FA164" s="90"/>
      <c r="FB164" s="90"/>
      <c r="FC164" s="90"/>
      <c r="FD164" s="90"/>
      <c r="FE164" s="90"/>
      <c r="FF164" s="90"/>
      <c r="FG164" s="90"/>
      <c r="FH164" s="91"/>
      <c r="FI164" s="15"/>
      <c r="FJ164" s="15"/>
    </row>
    <row r="165" spans="1:166" s="4" customFormat="1" ht="18.75" customHeight="1">
      <c r="A165" s="118" t="s">
        <v>22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62" t="s">
        <v>34</v>
      </c>
      <c r="AL165" s="62"/>
      <c r="AM165" s="62"/>
      <c r="AN165" s="62"/>
      <c r="AO165" s="62"/>
      <c r="AP165" s="62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95"/>
      <c r="BD165" s="95"/>
      <c r="BE165" s="95"/>
      <c r="BF165" s="95"/>
      <c r="BG165" s="95"/>
      <c r="BH165" s="95"/>
      <c r="BI165" s="95"/>
      <c r="BJ165" s="95"/>
      <c r="BK165" s="95"/>
      <c r="BL165" s="95"/>
      <c r="BM165" s="95"/>
      <c r="BN165" s="95"/>
      <c r="BO165" s="95"/>
      <c r="BP165" s="95"/>
      <c r="BQ165" s="95"/>
      <c r="BR165" s="95"/>
      <c r="BS165" s="95"/>
      <c r="BT165" s="95"/>
      <c r="BU165" s="95"/>
      <c r="BV165" s="95"/>
      <c r="BW165" s="95"/>
      <c r="BX165" s="95"/>
      <c r="BY165" s="95"/>
      <c r="BZ165" s="95"/>
      <c r="CA165" s="95"/>
      <c r="CB165" s="95"/>
      <c r="CC165" s="95"/>
      <c r="CD165" s="95"/>
      <c r="CE165" s="95"/>
      <c r="CF165" s="95"/>
      <c r="CG165" s="95"/>
      <c r="CH165" s="95"/>
      <c r="CI165" s="95"/>
      <c r="CJ165" s="95"/>
      <c r="CK165" s="95"/>
      <c r="CL165" s="95"/>
      <c r="CM165" s="95"/>
      <c r="CN165" s="95"/>
      <c r="CO165" s="95"/>
      <c r="CP165" s="95"/>
      <c r="CQ165" s="95"/>
      <c r="CR165" s="95"/>
      <c r="CS165" s="95"/>
      <c r="CT165" s="95"/>
      <c r="CU165" s="95"/>
      <c r="CV165" s="95"/>
      <c r="CW165" s="95"/>
      <c r="CX165" s="95"/>
      <c r="CY165" s="95"/>
      <c r="CZ165" s="95"/>
      <c r="DA165" s="95"/>
      <c r="DB165" s="95"/>
      <c r="DC165" s="95"/>
      <c r="DD165" s="95"/>
      <c r="DE165" s="95"/>
      <c r="DF165" s="95"/>
      <c r="DG165" s="95"/>
      <c r="DH165" s="95"/>
      <c r="DI165" s="95"/>
      <c r="DJ165" s="95"/>
      <c r="DK165" s="95"/>
      <c r="DL165" s="95"/>
      <c r="DM165" s="95"/>
      <c r="DN165" s="95"/>
      <c r="DO165" s="95"/>
      <c r="DP165" s="95"/>
      <c r="DQ165" s="95"/>
      <c r="DR165" s="95"/>
      <c r="DS165" s="95"/>
      <c r="DT165" s="95"/>
      <c r="DU165" s="95"/>
      <c r="DV165" s="95"/>
      <c r="DW165" s="95"/>
      <c r="DX165" s="95"/>
      <c r="DY165" s="95"/>
      <c r="DZ165" s="95"/>
      <c r="EA165" s="95"/>
      <c r="EB165" s="95"/>
      <c r="EC165" s="95"/>
      <c r="ED165" s="95"/>
      <c r="EE165" s="95"/>
      <c r="EF165" s="95"/>
      <c r="EG165" s="95"/>
      <c r="EH165" s="95"/>
      <c r="EI165" s="95"/>
      <c r="EJ165" s="95"/>
      <c r="EK165" s="95"/>
      <c r="EL165" s="95"/>
      <c r="EM165" s="95"/>
      <c r="EN165" s="95"/>
      <c r="EO165" s="95"/>
      <c r="EP165" s="95"/>
      <c r="EQ165" s="95"/>
      <c r="ER165" s="95"/>
      <c r="ES165" s="95"/>
      <c r="ET165" s="95"/>
      <c r="EU165" s="95"/>
      <c r="EV165" s="95"/>
      <c r="EW165" s="95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15"/>
      <c r="FI165" s="15"/>
      <c r="FJ165" s="15"/>
    </row>
    <row r="166" spans="1:166" s="22" customFormat="1" ht="150" customHeight="1">
      <c r="A166" s="108" t="s">
        <v>243</v>
      </c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95"/>
      <c r="BD166" s="95"/>
      <c r="BE166" s="95"/>
      <c r="BF166" s="95"/>
      <c r="BG166" s="95"/>
      <c r="BH166" s="95"/>
      <c r="BI166" s="95"/>
      <c r="BJ166" s="95"/>
      <c r="BK166" s="95"/>
      <c r="BL166" s="95"/>
      <c r="BM166" s="95"/>
      <c r="BN166" s="95"/>
      <c r="BO166" s="95"/>
      <c r="BP166" s="95"/>
      <c r="BQ166" s="95"/>
      <c r="BR166" s="95"/>
      <c r="BS166" s="20"/>
      <c r="BT166" s="20"/>
      <c r="BU166" s="95"/>
      <c r="BV166" s="95"/>
      <c r="BW166" s="95"/>
      <c r="BX166" s="95"/>
      <c r="BY166" s="95"/>
      <c r="BZ166" s="95"/>
      <c r="CA166" s="95"/>
      <c r="CB166" s="95"/>
      <c r="CC166" s="95"/>
      <c r="CD166" s="95"/>
      <c r="CE166" s="95"/>
      <c r="CF166" s="95"/>
      <c r="CG166" s="95"/>
      <c r="CH166" s="95"/>
      <c r="CI166" s="95"/>
      <c r="CJ166" s="95"/>
      <c r="CK166" s="95"/>
      <c r="CL166" s="95"/>
      <c r="CM166" s="95"/>
      <c r="CN166" s="95"/>
      <c r="CO166" s="95"/>
      <c r="CP166" s="95"/>
      <c r="CQ166" s="95"/>
      <c r="CR166" s="95"/>
      <c r="CS166" s="95"/>
      <c r="CT166" s="95"/>
      <c r="CU166" s="95"/>
      <c r="CV166" s="95"/>
      <c r="CW166" s="95"/>
      <c r="CX166" s="95"/>
      <c r="CY166" s="95"/>
      <c r="CZ166" s="95"/>
      <c r="DA166" s="95"/>
      <c r="DB166" s="95"/>
      <c r="DC166" s="95"/>
      <c r="DD166" s="95"/>
      <c r="DE166" s="95"/>
      <c r="DF166" s="95"/>
      <c r="DG166" s="95"/>
      <c r="DH166" s="95"/>
      <c r="DI166" s="95"/>
      <c r="DJ166" s="95"/>
      <c r="DK166" s="95"/>
      <c r="DL166" s="95"/>
      <c r="DM166" s="95"/>
      <c r="DN166" s="95"/>
      <c r="DO166" s="95"/>
      <c r="DP166" s="95"/>
      <c r="DQ166" s="95"/>
      <c r="DR166" s="95"/>
      <c r="DS166" s="95"/>
      <c r="DT166" s="95"/>
      <c r="DU166" s="95"/>
      <c r="DV166" s="95"/>
      <c r="DW166" s="95"/>
      <c r="DX166" s="95"/>
      <c r="DY166" s="95"/>
      <c r="DZ166" s="95"/>
      <c r="EA166" s="95"/>
      <c r="EB166" s="95"/>
      <c r="EC166" s="95"/>
      <c r="ED166" s="95"/>
      <c r="EE166" s="95"/>
      <c r="EF166" s="95"/>
      <c r="EG166" s="95"/>
      <c r="EH166" s="95"/>
      <c r="EI166" s="95"/>
      <c r="EJ166" s="95"/>
      <c r="EK166" s="95"/>
      <c r="EL166" s="95"/>
      <c r="EM166" s="95"/>
      <c r="EN166" s="95"/>
      <c r="EO166" s="95"/>
      <c r="EP166" s="95"/>
      <c r="EQ166" s="95"/>
      <c r="ER166" s="95"/>
      <c r="ES166" s="95"/>
      <c r="ET166" s="95"/>
      <c r="EU166" s="95"/>
      <c r="EV166" s="95"/>
      <c r="EW166" s="95"/>
      <c r="EX166" s="95"/>
      <c r="EY166" s="95"/>
      <c r="EZ166" s="95"/>
      <c r="FA166" s="95"/>
      <c r="FB166" s="95"/>
      <c r="FC166" s="95"/>
      <c r="FD166" s="95"/>
      <c r="FE166" s="95"/>
      <c r="FF166" s="95"/>
      <c r="FG166" s="95"/>
      <c r="FH166" s="20"/>
      <c r="FI166" s="20"/>
      <c r="FJ166" s="20"/>
    </row>
    <row r="167" spans="1:166" s="4" customFormat="1" ht="17.25" customHeight="1">
      <c r="A167" s="117" t="s">
        <v>218</v>
      </c>
      <c r="B167" s="117"/>
      <c r="C167" s="117"/>
      <c r="D167" s="117"/>
      <c r="E167" s="117"/>
      <c r="F167" s="117"/>
      <c r="G167" s="117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7"/>
      <c r="V167" s="117"/>
      <c r="W167" s="117"/>
      <c r="X167" s="117"/>
      <c r="Y167" s="117"/>
      <c r="Z167" s="117"/>
      <c r="AA167" s="117"/>
      <c r="AB167" s="117"/>
      <c r="AC167" s="117"/>
      <c r="AD167" s="117"/>
      <c r="AE167" s="117"/>
      <c r="AF167" s="117"/>
      <c r="AG167" s="117"/>
      <c r="AH167" s="117"/>
      <c r="AI167" s="117"/>
      <c r="AJ167" s="117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59">
        <f>BC168</f>
        <v>200</v>
      </c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>
        <f>BU168</f>
        <v>200</v>
      </c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>
        <f>CH168</f>
        <v>200</v>
      </c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>
        <f>DX168</f>
        <v>200</v>
      </c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>
        <f>BC167-CH167</f>
        <v>0</v>
      </c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89">
        <f>EX168</f>
        <v>0</v>
      </c>
      <c r="EY167" s="90"/>
      <c r="EZ167" s="90"/>
      <c r="FA167" s="90"/>
      <c r="FB167" s="90"/>
      <c r="FC167" s="90"/>
      <c r="FD167" s="90"/>
      <c r="FE167" s="90"/>
      <c r="FF167" s="90"/>
      <c r="FG167" s="90"/>
      <c r="FH167" s="90"/>
      <c r="FI167" s="90"/>
      <c r="FJ167" s="91"/>
    </row>
    <row r="168" spans="1:166" s="22" customFormat="1" ht="24" customHeight="1">
      <c r="A168" s="133" t="s">
        <v>151</v>
      </c>
      <c r="B168" s="133"/>
      <c r="C168" s="133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62" t="s">
        <v>62</v>
      </c>
      <c r="AL168" s="62"/>
      <c r="AM168" s="62"/>
      <c r="AN168" s="62"/>
      <c r="AO168" s="62"/>
      <c r="AP168" s="62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60">
        <v>200</v>
      </c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>
        <v>200</v>
      </c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>
        <v>200</v>
      </c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>
        <f>CH168</f>
        <v>200</v>
      </c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>
        <f>BC168-CH168</f>
        <v>0</v>
      </c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3">
        <f>BU168-CH168</f>
        <v>0</v>
      </c>
      <c r="EY168" s="64"/>
      <c r="EZ168" s="64"/>
      <c r="FA168" s="64"/>
      <c r="FB168" s="64"/>
      <c r="FC168" s="64"/>
      <c r="FD168" s="64"/>
      <c r="FE168" s="64"/>
      <c r="FF168" s="64"/>
      <c r="FG168" s="64"/>
      <c r="FH168" s="64"/>
      <c r="FI168" s="64"/>
      <c r="FJ168" s="68"/>
    </row>
    <row r="169" spans="1:166" s="4" customFormat="1" ht="53.25" customHeight="1">
      <c r="A169" s="130" t="s">
        <v>239</v>
      </c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  <c r="AA169" s="131"/>
      <c r="AB169" s="131"/>
      <c r="AC169" s="131"/>
      <c r="AD169" s="131"/>
      <c r="AE169" s="131"/>
      <c r="AF169" s="131"/>
      <c r="AG169" s="131"/>
      <c r="AH169" s="131"/>
      <c r="AI169" s="131"/>
      <c r="AJ169" s="13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3"/>
      <c r="EY169" s="64"/>
      <c r="EZ169" s="64"/>
      <c r="FA169" s="64"/>
      <c r="FB169" s="64"/>
      <c r="FC169" s="64"/>
      <c r="FD169" s="64"/>
      <c r="FE169" s="64"/>
      <c r="FF169" s="64"/>
      <c r="FG169" s="64"/>
      <c r="FH169" s="64"/>
      <c r="FI169" s="64"/>
      <c r="FJ169" s="68"/>
    </row>
    <row r="170" spans="1:166" s="4" customFormat="1" ht="21" customHeight="1">
      <c r="A170" s="135" t="s">
        <v>32</v>
      </c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62" t="s">
        <v>33</v>
      </c>
      <c r="AL170" s="62"/>
      <c r="AM170" s="62"/>
      <c r="AN170" s="62"/>
      <c r="AO170" s="62"/>
      <c r="AP170" s="62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59">
        <f>BC171</f>
        <v>119600</v>
      </c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15"/>
      <c r="BT170" s="15"/>
      <c r="BU170" s="121">
        <f>BU171</f>
        <v>119600</v>
      </c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59">
        <f>CH171</f>
        <v>119600</v>
      </c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95"/>
      <c r="CY170" s="95"/>
      <c r="CZ170" s="95"/>
      <c r="DA170" s="95"/>
      <c r="DB170" s="95"/>
      <c r="DC170" s="95"/>
      <c r="DD170" s="95"/>
      <c r="DE170" s="95"/>
      <c r="DF170" s="95"/>
      <c r="DG170" s="95"/>
      <c r="DH170" s="95"/>
      <c r="DI170" s="95"/>
      <c r="DJ170" s="95"/>
      <c r="DK170" s="56"/>
      <c r="DL170" s="56"/>
      <c r="DM170" s="56"/>
      <c r="DN170" s="56"/>
      <c r="DO170" s="56"/>
      <c r="DP170" s="56"/>
      <c r="DQ170" s="56"/>
      <c r="DR170" s="56"/>
      <c r="DS170" s="56"/>
      <c r="DT170" s="56"/>
      <c r="DU170" s="56"/>
      <c r="DV170" s="56"/>
      <c r="DW170" s="56"/>
      <c r="DX170" s="59">
        <f>DX171</f>
        <v>119600</v>
      </c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>
        <f>EK171</f>
        <v>0</v>
      </c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89">
        <f>EX171</f>
        <v>0</v>
      </c>
      <c r="EY170" s="90"/>
      <c r="EZ170" s="90"/>
      <c r="FA170" s="90"/>
      <c r="FB170" s="90"/>
      <c r="FC170" s="90"/>
      <c r="FD170" s="90"/>
      <c r="FE170" s="90"/>
      <c r="FF170" s="90"/>
      <c r="FG170" s="90"/>
      <c r="FH170" s="91"/>
      <c r="FI170" s="15"/>
      <c r="FJ170" s="15"/>
    </row>
    <row r="171" spans="1:166" s="4" customFormat="1" ht="20.25" customHeight="1">
      <c r="A171" s="117" t="s">
        <v>219</v>
      </c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7"/>
      <c r="V171" s="117"/>
      <c r="W171" s="117"/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7"/>
      <c r="AH171" s="117"/>
      <c r="AI171" s="117"/>
      <c r="AJ171" s="117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59">
        <f>BC172</f>
        <v>119600</v>
      </c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>
        <f>BU172</f>
        <v>119600</v>
      </c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>
        <f>CH172</f>
        <v>119600</v>
      </c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>
        <f>DX172</f>
        <v>119600</v>
      </c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>
        <v>0</v>
      </c>
      <c r="EL171" s="59"/>
      <c r="EM171" s="59"/>
      <c r="EN171" s="59"/>
      <c r="EO171" s="59"/>
      <c r="EP171" s="59"/>
      <c r="EQ171" s="59"/>
      <c r="ER171" s="59"/>
      <c r="ES171" s="59"/>
      <c r="ET171" s="59"/>
      <c r="EU171" s="59"/>
      <c r="EV171" s="59"/>
      <c r="EW171" s="59"/>
      <c r="EX171" s="89">
        <f>EX172</f>
        <v>0</v>
      </c>
      <c r="EY171" s="90"/>
      <c r="EZ171" s="90"/>
      <c r="FA171" s="90"/>
      <c r="FB171" s="90"/>
      <c r="FC171" s="90"/>
      <c r="FD171" s="90"/>
      <c r="FE171" s="90"/>
      <c r="FF171" s="90"/>
      <c r="FG171" s="90"/>
      <c r="FH171" s="90"/>
      <c r="FI171" s="90"/>
      <c r="FJ171" s="91"/>
    </row>
    <row r="172" spans="1:166" s="4" customFormat="1" ht="18.75" customHeight="1">
      <c r="A172" s="118" t="s">
        <v>60</v>
      </c>
      <c r="B172" s="118"/>
      <c r="C172" s="118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62" t="s">
        <v>69</v>
      </c>
      <c r="AL172" s="62"/>
      <c r="AM172" s="62"/>
      <c r="AN172" s="62"/>
      <c r="AO172" s="62"/>
      <c r="AP172" s="62"/>
      <c r="AQ172" s="62"/>
      <c r="AR172" s="62"/>
      <c r="AS172" s="62"/>
      <c r="AT172" s="62"/>
      <c r="AU172" s="62"/>
      <c r="AV172" s="62"/>
      <c r="AW172" s="62"/>
      <c r="AX172" s="62"/>
      <c r="AY172" s="62"/>
      <c r="AZ172" s="62"/>
      <c r="BA172" s="62"/>
      <c r="BB172" s="62"/>
      <c r="BC172" s="60">
        <v>119600</v>
      </c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15"/>
      <c r="BT172" s="15"/>
      <c r="BU172" s="60">
        <v>119600</v>
      </c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>
        <v>119600</v>
      </c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>
        <v>119600</v>
      </c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>
        <v>0</v>
      </c>
      <c r="EL172" s="60"/>
      <c r="EM172" s="60"/>
      <c r="EN172" s="60"/>
      <c r="EO172" s="60"/>
      <c r="EP172" s="60"/>
      <c r="EQ172" s="60"/>
      <c r="ER172" s="60"/>
      <c r="ES172" s="60"/>
      <c r="ET172" s="60"/>
      <c r="EU172" s="60"/>
      <c r="EV172" s="60"/>
      <c r="EW172" s="60"/>
      <c r="EX172" s="60">
        <v>0</v>
      </c>
      <c r="EY172" s="96"/>
      <c r="EZ172" s="96"/>
      <c r="FA172" s="96"/>
      <c r="FB172" s="96"/>
      <c r="FC172" s="96"/>
      <c r="FD172" s="96"/>
      <c r="FE172" s="96"/>
      <c r="FF172" s="96"/>
      <c r="FG172" s="96"/>
      <c r="FH172" s="15"/>
      <c r="FI172" s="15"/>
      <c r="FJ172" s="15"/>
    </row>
    <row r="173" spans="1:166" s="4" customFormat="1" ht="15" customHeight="1">
      <c r="A173" s="123"/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4"/>
      <c r="AB173" s="124"/>
      <c r="AC173" s="124"/>
      <c r="AD173" s="124"/>
      <c r="AE173" s="124"/>
      <c r="AF173" s="124"/>
      <c r="AG173" s="124"/>
      <c r="AH173" s="124"/>
      <c r="AI173" s="124"/>
      <c r="AJ173" s="124"/>
      <c r="AK173" s="124"/>
      <c r="AL173" s="124"/>
      <c r="AM173" s="124"/>
      <c r="AN173" s="124"/>
      <c r="AO173" s="124"/>
      <c r="AP173" s="124"/>
      <c r="AQ173" s="124"/>
      <c r="AR173" s="124"/>
      <c r="AS173" s="124"/>
      <c r="AT173" s="124"/>
      <c r="AU173" s="124"/>
      <c r="AV173" s="124"/>
      <c r="AW173" s="124"/>
      <c r="AX173" s="124"/>
      <c r="AY173" s="124"/>
      <c r="AZ173" s="124"/>
      <c r="BA173" s="124"/>
      <c r="BB173" s="124"/>
      <c r="BC173" s="124"/>
      <c r="BD173" s="124"/>
      <c r="BE173" s="124"/>
      <c r="BF173" s="124"/>
      <c r="BG173" s="124"/>
      <c r="BH173" s="124"/>
      <c r="BI173" s="124"/>
      <c r="BJ173" s="124"/>
      <c r="BK173" s="124"/>
      <c r="BL173" s="124"/>
      <c r="BM173" s="124"/>
      <c r="BN173" s="124"/>
      <c r="BO173" s="124"/>
      <c r="BP173" s="124"/>
      <c r="BQ173" s="124"/>
      <c r="BR173" s="124"/>
      <c r="BS173" s="124"/>
      <c r="BT173" s="124"/>
      <c r="BU173" s="124"/>
      <c r="BV173" s="124"/>
      <c r="BW173" s="124"/>
      <c r="BX173" s="124"/>
      <c r="BY173" s="124"/>
      <c r="BZ173" s="124"/>
      <c r="CA173" s="124"/>
      <c r="CB173" s="124"/>
      <c r="CC173" s="124"/>
      <c r="CD173" s="125"/>
      <c r="CE173" s="13"/>
      <c r="CF173" s="13"/>
      <c r="CG173" s="113" t="s">
        <v>84</v>
      </c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6"/>
      <c r="DS173" s="56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6"/>
      <c r="EF173" s="56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6"/>
      <c r="ES173" s="56"/>
      <c r="ET173" s="56"/>
      <c r="EU173" s="56"/>
      <c r="EV173" s="56"/>
      <c r="EW173" s="56"/>
      <c r="EX173" s="56"/>
      <c r="EY173" s="56"/>
      <c r="EZ173" s="56"/>
      <c r="FA173" s="56"/>
      <c r="FB173" s="56"/>
      <c r="FC173" s="56"/>
      <c r="FD173" s="56"/>
      <c r="FE173" s="56"/>
      <c r="FF173" s="56"/>
      <c r="FG173" s="56"/>
      <c r="FH173" s="13"/>
      <c r="FI173" s="13"/>
      <c r="FJ173" s="18" t="s">
        <v>39</v>
      </c>
    </row>
    <row r="174" spans="1:166" s="4" customFormat="1" ht="32.25" customHeight="1">
      <c r="A174" s="57" t="s">
        <v>8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 t="s">
        <v>23</v>
      </c>
      <c r="AL174" s="57"/>
      <c r="AM174" s="57"/>
      <c r="AN174" s="57"/>
      <c r="AO174" s="57"/>
      <c r="AP174" s="57"/>
      <c r="AQ174" s="57" t="s">
        <v>35</v>
      </c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 t="s">
        <v>146</v>
      </c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  <c r="BS174" s="57"/>
      <c r="BT174" s="57"/>
      <c r="BU174" s="57" t="s">
        <v>37</v>
      </c>
      <c r="BV174" s="57"/>
      <c r="BW174" s="57"/>
      <c r="BX174" s="57"/>
      <c r="BY174" s="57"/>
      <c r="BZ174" s="57"/>
      <c r="CA174" s="57"/>
      <c r="CB174" s="57"/>
      <c r="CC174" s="57"/>
      <c r="CD174" s="57"/>
      <c r="CE174" s="57"/>
      <c r="CF174" s="57"/>
      <c r="CG174" s="57"/>
      <c r="CH174" s="57" t="s">
        <v>24</v>
      </c>
      <c r="CI174" s="57"/>
      <c r="CJ174" s="57"/>
      <c r="CK174" s="57"/>
      <c r="CL174" s="57"/>
      <c r="CM174" s="57"/>
      <c r="CN174" s="57"/>
      <c r="CO174" s="57"/>
      <c r="CP174" s="57"/>
      <c r="CQ174" s="57"/>
      <c r="CR174" s="57"/>
      <c r="CS174" s="57"/>
      <c r="CT174" s="57"/>
      <c r="CU174" s="57"/>
      <c r="CV174" s="57"/>
      <c r="CW174" s="57"/>
      <c r="CX174" s="57"/>
      <c r="CY174" s="57"/>
      <c r="CZ174" s="57"/>
      <c r="DA174" s="57"/>
      <c r="DB174" s="57"/>
      <c r="DC174" s="57"/>
      <c r="DD174" s="57"/>
      <c r="DE174" s="57"/>
      <c r="DF174" s="57"/>
      <c r="DG174" s="57"/>
      <c r="DH174" s="57"/>
      <c r="DI174" s="57"/>
      <c r="DJ174" s="57"/>
      <c r="DK174" s="57"/>
      <c r="DL174" s="57"/>
      <c r="DM174" s="57"/>
      <c r="DN174" s="57"/>
      <c r="DO174" s="57"/>
      <c r="DP174" s="57"/>
      <c r="DQ174" s="57"/>
      <c r="DR174" s="57"/>
      <c r="DS174" s="57"/>
      <c r="DT174" s="57"/>
      <c r="DU174" s="57"/>
      <c r="DV174" s="57"/>
      <c r="DW174" s="57"/>
      <c r="DX174" s="57"/>
      <c r="DY174" s="57"/>
      <c r="DZ174" s="57"/>
      <c r="EA174" s="57"/>
      <c r="EB174" s="57"/>
      <c r="EC174" s="57"/>
      <c r="ED174" s="57"/>
      <c r="EE174" s="57"/>
      <c r="EF174" s="57"/>
      <c r="EG174" s="57"/>
      <c r="EH174" s="57"/>
      <c r="EI174" s="57"/>
      <c r="EJ174" s="57"/>
      <c r="EK174" s="92" t="s">
        <v>29</v>
      </c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4"/>
    </row>
    <row r="175" spans="1:166" s="4" customFormat="1" ht="81.75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  <c r="BS175" s="57"/>
      <c r="BT175" s="57"/>
      <c r="BU175" s="57"/>
      <c r="BV175" s="57"/>
      <c r="BW175" s="57"/>
      <c r="BX175" s="57"/>
      <c r="BY175" s="57"/>
      <c r="BZ175" s="57"/>
      <c r="CA175" s="57"/>
      <c r="CB175" s="57"/>
      <c r="CC175" s="57"/>
      <c r="CD175" s="57"/>
      <c r="CE175" s="57"/>
      <c r="CF175" s="57"/>
      <c r="CG175" s="57"/>
      <c r="CH175" s="57" t="s">
        <v>46</v>
      </c>
      <c r="CI175" s="57"/>
      <c r="CJ175" s="57"/>
      <c r="CK175" s="57"/>
      <c r="CL175" s="57"/>
      <c r="CM175" s="57"/>
      <c r="CN175" s="57"/>
      <c r="CO175" s="57"/>
      <c r="CP175" s="57"/>
      <c r="CQ175" s="57"/>
      <c r="CR175" s="57"/>
      <c r="CS175" s="57"/>
      <c r="CT175" s="57"/>
      <c r="CU175" s="57"/>
      <c r="CV175" s="57"/>
      <c r="CW175" s="57"/>
      <c r="CX175" s="57" t="s">
        <v>25</v>
      </c>
      <c r="CY175" s="57"/>
      <c r="CZ175" s="57"/>
      <c r="DA175" s="57"/>
      <c r="DB175" s="57"/>
      <c r="DC175" s="57"/>
      <c r="DD175" s="57"/>
      <c r="DE175" s="57"/>
      <c r="DF175" s="57"/>
      <c r="DG175" s="57"/>
      <c r="DH175" s="57"/>
      <c r="DI175" s="57"/>
      <c r="DJ175" s="57"/>
      <c r="DK175" s="57" t="s">
        <v>26</v>
      </c>
      <c r="DL175" s="57"/>
      <c r="DM175" s="57"/>
      <c r="DN175" s="57"/>
      <c r="DO175" s="57"/>
      <c r="DP175" s="57"/>
      <c r="DQ175" s="57"/>
      <c r="DR175" s="57"/>
      <c r="DS175" s="57"/>
      <c r="DT175" s="57"/>
      <c r="DU175" s="57"/>
      <c r="DV175" s="57"/>
      <c r="DW175" s="57"/>
      <c r="DX175" s="57" t="s">
        <v>27</v>
      </c>
      <c r="DY175" s="57"/>
      <c r="DZ175" s="57"/>
      <c r="EA175" s="57"/>
      <c r="EB175" s="57"/>
      <c r="EC175" s="57"/>
      <c r="ED175" s="57"/>
      <c r="EE175" s="57"/>
      <c r="EF175" s="57"/>
      <c r="EG175" s="57"/>
      <c r="EH175" s="57"/>
      <c r="EI175" s="57"/>
      <c r="EJ175" s="57"/>
      <c r="EK175" s="57" t="s">
        <v>38</v>
      </c>
      <c r="EL175" s="57"/>
      <c r="EM175" s="57"/>
      <c r="EN175" s="57"/>
      <c r="EO175" s="57"/>
      <c r="EP175" s="57"/>
      <c r="EQ175" s="57"/>
      <c r="ER175" s="57"/>
      <c r="ES175" s="57"/>
      <c r="ET175" s="57"/>
      <c r="EU175" s="57"/>
      <c r="EV175" s="57"/>
      <c r="EW175" s="57"/>
      <c r="EX175" s="92" t="s">
        <v>47</v>
      </c>
      <c r="EY175" s="93"/>
      <c r="EZ175" s="93"/>
      <c r="FA175" s="93"/>
      <c r="FB175" s="93"/>
      <c r="FC175" s="93"/>
      <c r="FD175" s="93"/>
      <c r="FE175" s="93"/>
      <c r="FF175" s="93"/>
      <c r="FG175" s="93"/>
      <c r="FH175" s="93"/>
      <c r="FI175" s="93"/>
      <c r="FJ175" s="94"/>
    </row>
    <row r="176" spans="1:166" s="4" customFormat="1" ht="15" customHeight="1">
      <c r="A176" s="56">
        <v>1</v>
      </c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>
        <v>2</v>
      </c>
      <c r="AL176" s="56"/>
      <c r="AM176" s="56"/>
      <c r="AN176" s="56"/>
      <c r="AO176" s="56"/>
      <c r="AP176" s="56"/>
      <c r="AQ176" s="56">
        <v>3</v>
      </c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>
        <v>4</v>
      </c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>
        <v>5</v>
      </c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>
        <v>6</v>
      </c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>
        <v>7</v>
      </c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>
        <v>8</v>
      </c>
      <c r="DL176" s="56"/>
      <c r="DM176" s="56"/>
      <c r="DN176" s="56"/>
      <c r="DO176" s="56"/>
      <c r="DP176" s="56"/>
      <c r="DQ176" s="56"/>
      <c r="DR176" s="56"/>
      <c r="DS176" s="56"/>
      <c r="DT176" s="56"/>
      <c r="DU176" s="56"/>
      <c r="DV176" s="56"/>
      <c r="DW176" s="56"/>
      <c r="DX176" s="56">
        <v>9</v>
      </c>
      <c r="DY176" s="56"/>
      <c r="DZ176" s="56"/>
      <c r="EA176" s="56"/>
      <c r="EB176" s="56"/>
      <c r="EC176" s="56"/>
      <c r="ED176" s="56"/>
      <c r="EE176" s="56"/>
      <c r="EF176" s="56"/>
      <c r="EG176" s="56"/>
      <c r="EH176" s="56"/>
      <c r="EI176" s="56"/>
      <c r="EJ176" s="56"/>
      <c r="EK176" s="56">
        <v>10</v>
      </c>
      <c r="EL176" s="56"/>
      <c r="EM176" s="56"/>
      <c r="EN176" s="56"/>
      <c r="EO176" s="56"/>
      <c r="EP176" s="56"/>
      <c r="EQ176" s="56"/>
      <c r="ER176" s="56"/>
      <c r="ES176" s="56"/>
      <c r="ET176" s="56"/>
      <c r="EU176" s="56"/>
      <c r="EV176" s="56"/>
      <c r="EW176" s="56"/>
      <c r="EX176" s="47">
        <v>11</v>
      </c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9"/>
    </row>
    <row r="177" spans="1:166" s="4" customFormat="1" ht="15" customHeight="1">
      <c r="A177" s="135" t="s">
        <v>32</v>
      </c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35"/>
      <c r="AG177" s="135"/>
      <c r="AH177" s="135"/>
      <c r="AI177" s="135"/>
      <c r="AJ177" s="135"/>
      <c r="AK177" s="62" t="s">
        <v>33</v>
      </c>
      <c r="AL177" s="62"/>
      <c r="AM177" s="62"/>
      <c r="AN177" s="62"/>
      <c r="AO177" s="62"/>
      <c r="AP177" s="62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59">
        <f>BC183+BC186+BC180</f>
        <v>19500</v>
      </c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15"/>
      <c r="BT177" s="15"/>
      <c r="BU177" s="121">
        <f>CH183+CH180</f>
        <v>9500</v>
      </c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59">
        <f>CH183+CH180</f>
        <v>9500</v>
      </c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95"/>
      <c r="CY177" s="95"/>
      <c r="CZ177" s="95"/>
      <c r="DA177" s="95"/>
      <c r="DB177" s="95"/>
      <c r="DC177" s="95"/>
      <c r="DD177" s="95"/>
      <c r="DE177" s="95"/>
      <c r="DF177" s="95"/>
      <c r="DG177" s="95"/>
      <c r="DH177" s="95"/>
      <c r="DI177" s="95"/>
      <c r="DJ177" s="95"/>
      <c r="DK177" s="56"/>
      <c r="DL177" s="56"/>
      <c r="DM177" s="56"/>
      <c r="DN177" s="56"/>
      <c r="DO177" s="56"/>
      <c r="DP177" s="56"/>
      <c r="DQ177" s="56"/>
      <c r="DR177" s="56"/>
      <c r="DS177" s="56"/>
      <c r="DT177" s="56"/>
      <c r="DU177" s="56"/>
      <c r="DV177" s="56"/>
      <c r="DW177" s="56"/>
      <c r="DX177" s="59">
        <f>DX183+DX186+DX180</f>
        <v>9500</v>
      </c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>
        <f>EK184+EK186</f>
        <v>10000</v>
      </c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89">
        <f>EX184</f>
        <v>0</v>
      </c>
      <c r="EY177" s="90"/>
      <c r="EZ177" s="90"/>
      <c r="FA177" s="90"/>
      <c r="FB177" s="90"/>
      <c r="FC177" s="90"/>
      <c r="FD177" s="90"/>
      <c r="FE177" s="90"/>
      <c r="FF177" s="90"/>
      <c r="FG177" s="90"/>
      <c r="FH177" s="91"/>
      <c r="FI177" s="15"/>
      <c r="FJ177" s="15"/>
    </row>
    <row r="178" spans="1:166" s="4" customFormat="1" ht="19.5" customHeight="1">
      <c r="A178" s="118" t="s">
        <v>22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62"/>
      <c r="AL178" s="62"/>
      <c r="AM178" s="62"/>
      <c r="AN178" s="62"/>
      <c r="AO178" s="62"/>
      <c r="AP178" s="62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95"/>
      <c r="BD178" s="95"/>
      <c r="BE178" s="95"/>
      <c r="BF178" s="95"/>
      <c r="BG178" s="95"/>
      <c r="BH178" s="95"/>
      <c r="BI178" s="95"/>
      <c r="BJ178" s="95"/>
      <c r="BK178" s="95"/>
      <c r="BL178" s="95"/>
      <c r="BM178" s="95"/>
      <c r="BN178" s="95"/>
      <c r="BO178" s="95"/>
      <c r="BP178" s="95"/>
      <c r="BQ178" s="95"/>
      <c r="BR178" s="95"/>
      <c r="BS178" s="95"/>
      <c r="BT178" s="95"/>
      <c r="BU178" s="95"/>
      <c r="BV178" s="95"/>
      <c r="BW178" s="95"/>
      <c r="BX178" s="95"/>
      <c r="BY178" s="95"/>
      <c r="BZ178" s="95"/>
      <c r="CA178" s="95"/>
      <c r="CB178" s="95"/>
      <c r="CC178" s="95"/>
      <c r="CD178" s="95"/>
      <c r="CE178" s="95"/>
      <c r="CF178" s="95"/>
      <c r="CG178" s="95"/>
      <c r="CH178" s="95"/>
      <c r="CI178" s="95"/>
      <c r="CJ178" s="95"/>
      <c r="CK178" s="95"/>
      <c r="CL178" s="95"/>
      <c r="CM178" s="95"/>
      <c r="CN178" s="95"/>
      <c r="CO178" s="95"/>
      <c r="CP178" s="95"/>
      <c r="CQ178" s="95"/>
      <c r="CR178" s="95"/>
      <c r="CS178" s="95"/>
      <c r="CT178" s="95"/>
      <c r="CU178" s="95"/>
      <c r="CV178" s="95"/>
      <c r="CW178" s="95"/>
      <c r="CX178" s="95"/>
      <c r="CY178" s="95"/>
      <c r="CZ178" s="95"/>
      <c r="DA178" s="95"/>
      <c r="DB178" s="95"/>
      <c r="DC178" s="95"/>
      <c r="DD178" s="95"/>
      <c r="DE178" s="95"/>
      <c r="DF178" s="95"/>
      <c r="DG178" s="95"/>
      <c r="DH178" s="95"/>
      <c r="DI178" s="95"/>
      <c r="DJ178" s="95"/>
      <c r="DK178" s="95"/>
      <c r="DL178" s="95"/>
      <c r="DM178" s="95"/>
      <c r="DN178" s="95"/>
      <c r="DO178" s="95"/>
      <c r="DP178" s="95"/>
      <c r="DQ178" s="95"/>
      <c r="DR178" s="95"/>
      <c r="DS178" s="95"/>
      <c r="DT178" s="95"/>
      <c r="DU178" s="95"/>
      <c r="DV178" s="95"/>
      <c r="DW178" s="95"/>
      <c r="DX178" s="95"/>
      <c r="DY178" s="95"/>
      <c r="DZ178" s="95"/>
      <c r="EA178" s="95"/>
      <c r="EB178" s="95"/>
      <c r="EC178" s="95"/>
      <c r="ED178" s="95"/>
      <c r="EE178" s="95"/>
      <c r="EF178" s="95"/>
      <c r="EG178" s="95"/>
      <c r="EH178" s="95"/>
      <c r="EI178" s="95"/>
      <c r="EJ178" s="95"/>
      <c r="EK178" s="95"/>
      <c r="EL178" s="95"/>
      <c r="EM178" s="95"/>
      <c r="EN178" s="95"/>
      <c r="EO178" s="95"/>
      <c r="EP178" s="95"/>
      <c r="EQ178" s="95"/>
      <c r="ER178" s="95"/>
      <c r="ES178" s="95"/>
      <c r="ET178" s="95"/>
      <c r="EU178" s="95"/>
      <c r="EV178" s="95"/>
      <c r="EW178" s="95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15"/>
      <c r="FI178" s="15"/>
      <c r="FJ178" s="15"/>
    </row>
    <row r="179" spans="1:166" s="4" customFormat="1" ht="19.5" customHeight="1">
      <c r="A179" s="134" t="s">
        <v>170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  <c r="AB179" s="134"/>
      <c r="AC179" s="134"/>
      <c r="AD179" s="134"/>
      <c r="AE179" s="134"/>
      <c r="AF179" s="134"/>
      <c r="AG179" s="134"/>
      <c r="AH179" s="134"/>
      <c r="AI179" s="134"/>
      <c r="AJ179" s="134"/>
      <c r="AK179" s="62"/>
      <c r="AL179" s="62"/>
      <c r="AM179" s="62"/>
      <c r="AN179" s="62"/>
      <c r="AO179" s="62"/>
      <c r="AP179" s="62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95"/>
      <c r="BD179" s="95"/>
      <c r="BE179" s="95"/>
      <c r="BF179" s="95"/>
      <c r="BG179" s="95"/>
      <c r="BH179" s="95"/>
      <c r="BI179" s="95"/>
      <c r="BJ179" s="95"/>
      <c r="BK179" s="95"/>
      <c r="BL179" s="95"/>
      <c r="BM179" s="95"/>
      <c r="BN179" s="95"/>
      <c r="BO179" s="95"/>
      <c r="BP179" s="95"/>
      <c r="BQ179" s="95"/>
      <c r="BR179" s="95"/>
      <c r="BS179" s="95"/>
      <c r="BT179" s="95"/>
      <c r="BU179" s="95"/>
      <c r="BV179" s="95"/>
      <c r="BW179" s="95"/>
      <c r="BX179" s="95"/>
      <c r="BY179" s="95"/>
      <c r="BZ179" s="95"/>
      <c r="CA179" s="95"/>
      <c r="CB179" s="95"/>
      <c r="CC179" s="95"/>
      <c r="CD179" s="95"/>
      <c r="CE179" s="95"/>
      <c r="CF179" s="95"/>
      <c r="CG179" s="95"/>
      <c r="CH179" s="95"/>
      <c r="CI179" s="95"/>
      <c r="CJ179" s="95"/>
      <c r="CK179" s="95"/>
      <c r="CL179" s="95"/>
      <c r="CM179" s="95"/>
      <c r="CN179" s="95"/>
      <c r="CO179" s="95"/>
      <c r="CP179" s="95"/>
      <c r="CQ179" s="95"/>
      <c r="CR179" s="95"/>
      <c r="CS179" s="95"/>
      <c r="CT179" s="95"/>
      <c r="CU179" s="95"/>
      <c r="CV179" s="95"/>
      <c r="CW179" s="95"/>
      <c r="CX179" s="95"/>
      <c r="CY179" s="95"/>
      <c r="CZ179" s="95"/>
      <c r="DA179" s="95"/>
      <c r="DB179" s="95"/>
      <c r="DC179" s="95"/>
      <c r="DD179" s="95"/>
      <c r="DE179" s="95"/>
      <c r="DF179" s="95"/>
      <c r="DG179" s="95"/>
      <c r="DH179" s="95"/>
      <c r="DI179" s="95"/>
      <c r="DJ179" s="95"/>
      <c r="DK179" s="95"/>
      <c r="DL179" s="95"/>
      <c r="DM179" s="95"/>
      <c r="DN179" s="95"/>
      <c r="DO179" s="95"/>
      <c r="DP179" s="95"/>
      <c r="DQ179" s="95"/>
      <c r="DR179" s="95"/>
      <c r="DS179" s="95"/>
      <c r="DT179" s="95"/>
      <c r="DU179" s="95"/>
      <c r="DV179" s="95"/>
      <c r="DW179" s="95"/>
      <c r="DX179" s="95"/>
      <c r="DY179" s="95"/>
      <c r="DZ179" s="95"/>
      <c r="EA179" s="95"/>
      <c r="EB179" s="95"/>
      <c r="EC179" s="95"/>
      <c r="ED179" s="95"/>
      <c r="EE179" s="95"/>
      <c r="EF179" s="95"/>
      <c r="EG179" s="95"/>
      <c r="EH179" s="95"/>
      <c r="EI179" s="95"/>
      <c r="EJ179" s="95"/>
      <c r="EK179" s="95"/>
      <c r="EL179" s="95"/>
      <c r="EM179" s="95"/>
      <c r="EN179" s="95"/>
      <c r="EO179" s="95"/>
      <c r="EP179" s="95"/>
      <c r="EQ179" s="95"/>
      <c r="ER179" s="95"/>
      <c r="ES179" s="95"/>
      <c r="ET179" s="95"/>
      <c r="EU179" s="95"/>
      <c r="EV179" s="95"/>
      <c r="EW179" s="95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15"/>
      <c r="FI179" s="15"/>
      <c r="FJ179" s="15"/>
    </row>
    <row r="180" spans="1:166" s="4" customFormat="1" ht="19.5" customHeight="1">
      <c r="A180" s="117" t="s">
        <v>302</v>
      </c>
      <c r="B180" s="117"/>
      <c r="C180" s="117"/>
      <c r="D180" s="117"/>
      <c r="E180" s="117"/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62"/>
      <c r="AL180" s="62"/>
      <c r="AM180" s="62"/>
      <c r="AN180" s="62"/>
      <c r="AO180" s="62"/>
      <c r="AP180" s="62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59">
        <f>BC181</f>
        <v>4500</v>
      </c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>
        <f>BU181</f>
        <v>4500</v>
      </c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>
        <v>4500</v>
      </c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95"/>
      <c r="CY180" s="95"/>
      <c r="CZ180" s="95"/>
      <c r="DA180" s="95"/>
      <c r="DB180" s="95"/>
      <c r="DC180" s="95"/>
      <c r="DD180" s="95"/>
      <c r="DE180" s="95"/>
      <c r="DF180" s="95"/>
      <c r="DG180" s="95"/>
      <c r="DH180" s="95"/>
      <c r="DI180" s="95"/>
      <c r="DJ180" s="95"/>
      <c r="DK180" s="95"/>
      <c r="DL180" s="95"/>
      <c r="DM180" s="95"/>
      <c r="DN180" s="95"/>
      <c r="DO180" s="95"/>
      <c r="DP180" s="95"/>
      <c r="DQ180" s="95"/>
      <c r="DR180" s="95"/>
      <c r="DS180" s="95"/>
      <c r="DT180" s="95"/>
      <c r="DU180" s="95"/>
      <c r="DV180" s="95"/>
      <c r="DW180" s="95"/>
      <c r="DX180" s="59">
        <v>4500</v>
      </c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>
        <f>BC180-CH180</f>
        <v>0</v>
      </c>
      <c r="EL180" s="59"/>
      <c r="EM180" s="59"/>
      <c r="EN180" s="59"/>
      <c r="EO180" s="59"/>
      <c r="EP180" s="59"/>
      <c r="EQ180" s="59"/>
      <c r="ER180" s="59"/>
      <c r="ES180" s="59"/>
      <c r="ET180" s="59"/>
      <c r="EU180" s="59"/>
      <c r="EV180" s="59"/>
      <c r="EW180" s="59"/>
      <c r="EX180" s="59">
        <v>0</v>
      </c>
      <c r="EY180" s="59"/>
      <c r="EZ180" s="59"/>
      <c r="FA180" s="59"/>
      <c r="FB180" s="59"/>
      <c r="FC180" s="59"/>
      <c r="FD180" s="59"/>
      <c r="FE180" s="59"/>
      <c r="FF180" s="59"/>
      <c r="FG180" s="59"/>
      <c r="FH180" s="15"/>
      <c r="FI180" s="15"/>
      <c r="FJ180" s="15"/>
    </row>
    <row r="181" spans="1:166" s="4" customFormat="1" ht="19.5" customHeight="1">
      <c r="A181" s="118" t="s">
        <v>301</v>
      </c>
      <c r="B181" s="118"/>
      <c r="C181" s="118"/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62" t="s">
        <v>61</v>
      </c>
      <c r="AL181" s="62"/>
      <c r="AM181" s="62"/>
      <c r="AN181" s="62"/>
      <c r="AO181" s="62"/>
      <c r="AP181" s="62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60">
        <v>4500</v>
      </c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>
        <v>4500</v>
      </c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>
        <v>4500</v>
      </c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95"/>
      <c r="CY181" s="95"/>
      <c r="CZ181" s="95"/>
      <c r="DA181" s="95"/>
      <c r="DB181" s="95"/>
      <c r="DC181" s="95"/>
      <c r="DD181" s="95"/>
      <c r="DE181" s="95"/>
      <c r="DF181" s="95"/>
      <c r="DG181" s="95"/>
      <c r="DH181" s="95"/>
      <c r="DI181" s="95"/>
      <c r="DJ181" s="95"/>
      <c r="DK181" s="95"/>
      <c r="DL181" s="95"/>
      <c r="DM181" s="95"/>
      <c r="DN181" s="95"/>
      <c r="DO181" s="95"/>
      <c r="DP181" s="95"/>
      <c r="DQ181" s="95"/>
      <c r="DR181" s="95"/>
      <c r="DS181" s="95"/>
      <c r="DT181" s="95"/>
      <c r="DU181" s="95"/>
      <c r="DV181" s="95"/>
      <c r="DW181" s="95"/>
      <c r="DX181" s="60">
        <v>4500</v>
      </c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59">
        <f>BC181-CH181</f>
        <v>0</v>
      </c>
      <c r="EL181" s="59"/>
      <c r="EM181" s="59"/>
      <c r="EN181" s="59"/>
      <c r="EO181" s="59"/>
      <c r="EP181" s="59"/>
      <c r="EQ181" s="59"/>
      <c r="ER181" s="59"/>
      <c r="ES181" s="59"/>
      <c r="ET181" s="59"/>
      <c r="EU181" s="59"/>
      <c r="EV181" s="59"/>
      <c r="EW181" s="59"/>
      <c r="EX181" s="60">
        <v>0</v>
      </c>
      <c r="EY181" s="60"/>
      <c r="EZ181" s="60"/>
      <c r="FA181" s="60"/>
      <c r="FB181" s="60"/>
      <c r="FC181" s="60"/>
      <c r="FD181" s="60"/>
      <c r="FE181" s="60"/>
      <c r="FF181" s="60"/>
      <c r="FG181" s="60"/>
      <c r="FH181" s="15"/>
      <c r="FI181" s="15"/>
      <c r="FJ181" s="15"/>
    </row>
    <row r="182" spans="1:166" s="4" customFormat="1" ht="33.75" customHeight="1">
      <c r="A182" s="134" t="s">
        <v>170</v>
      </c>
      <c r="B182" s="134"/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  <c r="AB182" s="134"/>
      <c r="AC182" s="134"/>
      <c r="AD182" s="134"/>
      <c r="AE182" s="134"/>
      <c r="AF182" s="134"/>
      <c r="AG182" s="134"/>
      <c r="AH182" s="134"/>
      <c r="AI182" s="134"/>
      <c r="AJ182" s="134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  <c r="AU182" s="62"/>
      <c r="AV182" s="62"/>
      <c r="AW182" s="62"/>
      <c r="AX182" s="62"/>
      <c r="AY182" s="62"/>
      <c r="AZ182" s="62"/>
      <c r="BA182" s="62"/>
      <c r="BB182" s="62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15"/>
      <c r="BT182" s="15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96"/>
      <c r="EZ182" s="96"/>
      <c r="FA182" s="96"/>
      <c r="FB182" s="96"/>
      <c r="FC182" s="96"/>
      <c r="FD182" s="96"/>
      <c r="FE182" s="96"/>
      <c r="FF182" s="96"/>
      <c r="FG182" s="96"/>
      <c r="FH182" s="15"/>
      <c r="FI182" s="15"/>
      <c r="FJ182" s="15"/>
    </row>
    <row r="183" spans="1:166" s="4" customFormat="1" ht="18.75" customHeight="1">
      <c r="A183" s="117" t="s">
        <v>220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59">
        <f>BC184</f>
        <v>5000</v>
      </c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9"/>
      <c r="BT183" s="9"/>
      <c r="BU183" s="59">
        <f>BU184</f>
        <v>5000</v>
      </c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>
        <f>CH184</f>
        <v>5000</v>
      </c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>
        <f>CH183</f>
        <v>5000</v>
      </c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>
        <f>BC183-CH183</f>
        <v>0</v>
      </c>
      <c r="EL183" s="59"/>
      <c r="EM183" s="59"/>
      <c r="EN183" s="59"/>
      <c r="EO183" s="59"/>
      <c r="EP183" s="59"/>
      <c r="EQ183" s="59"/>
      <c r="ER183" s="59"/>
      <c r="ES183" s="59"/>
      <c r="ET183" s="59"/>
      <c r="EU183" s="59"/>
      <c r="EV183" s="59"/>
      <c r="EW183" s="59"/>
      <c r="EX183" s="59">
        <f>BU183-CH183</f>
        <v>0</v>
      </c>
      <c r="EY183" s="204"/>
      <c r="EZ183" s="204"/>
      <c r="FA183" s="204"/>
      <c r="FB183" s="204"/>
      <c r="FC183" s="204"/>
      <c r="FD183" s="204"/>
      <c r="FE183" s="204"/>
      <c r="FF183" s="204"/>
      <c r="FG183" s="204"/>
      <c r="FH183" s="15"/>
      <c r="FI183" s="15"/>
      <c r="FJ183" s="15"/>
    </row>
    <row r="184" spans="1:166" s="4" customFormat="1" ht="15" customHeight="1">
      <c r="A184" s="118" t="s">
        <v>60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62" t="s">
        <v>69</v>
      </c>
      <c r="AL184" s="62"/>
      <c r="AM184" s="62"/>
      <c r="AN184" s="62"/>
      <c r="AO184" s="62"/>
      <c r="AP184" s="62"/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0">
        <v>5000</v>
      </c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15"/>
      <c r="BT184" s="15"/>
      <c r="BU184" s="60">
        <v>5000</v>
      </c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>
        <v>5000</v>
      </c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>
        <f>CH184</f>
        <v>5000</v>
      </c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>
        <f>BC184-CH184</f>
        <v>0</v>
      </c>
      <c r="EL184" s="60"/>
      <c r="EM184" s="60"/>
      <c r="EN184" s="60"/>
      <c r="EO184" s="60"/>
      <c r="EP184" s="60"/>
      <c r="EQ184" s="60"/>
      <c r="ER184" s="60"/>
      <c r="ES184" s="60"/>
      <c r="ET184" s="60"/>
      <c r="EU184" s="60"/>
      <c r="EV184" s="60"/>
      <c r="EW184" s="60"/>
      <c r="EX184" s="60">
        <f>BU184-CH184</f>
        <v>0</v>
      </c>
      <c r="EY184" s="96"/>
      <c r="EZ184" s="96"/>
      <c r="FA184" s="96"/>
      <c r="FB184" s="96"/>
      <c r="FC184" s="96"/>
      <c r="FD184" s="96"/>
      <c r="FE184" s="96"/>
      <c r="FF184" s="96"/>
      <c r="FG184" s="96"/>
      <c r="FH184" s="15"/>
      <c r="FI184" s="15"/>
      <c r="FJ184" s="15"/>
    </row>
    <row r="185" spans="1:166" s="4" customFormat="1" ht="74.25" customHeight="1">
      <c r="A185" s="150" t="s">
        <v>244</v>
      </c>
      <c r="B185" s="151"/>
      <c r="C185" s="151"/>
      <c r="D185" s="151"/>
      <c r="E185" s="151"/>
      <c r="F185" s="151"/>
      <c r="G185" s="151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51"/>
      <c r="AH185" s="151"/>
      <c r="AI185" s="151"/>
      <c r="AJ185" s="15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15"/>
      <c r="BT185" s="15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  <c r="EU185" s="60"/>
      <c r="EV185" s="60"/>
      <c r="EW185" s="60"/>
      <c r="EX185" s="60"/>
      <c r="EY185" s="96"/>
      <c r="EZ185" s="96"/>
      <c r="FA185" s="96"/>
      <c r="FB185" s="96"/>
      <c r="FC185" s="96"/>
      <c r="FD185" s="96"/>
      <c r="FE185" s="96"/>
      <c r="FF185" s="96"/>
      <c r="FG185" s="96"/>
      <c r="FH185" s="15"/>
      <c r="FI185" s="15"/>
      <c r="FJ185" s="15"/>
    </row>
    <row r="186" spans="1:166" s="12" customFormat="1" ht="18.75" customHeight="1">
      <c r="A186" s="117" t="s">
        <v>221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59">
        <f>BC187</f>
        <v>10000</v>
      </c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9"/>
      <c r="BT186" s="9"/>
      <c r="BU186" s="59">
        <f>BU187</f>
        <v>0</v>
      </c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>
        <f>CH187</f>
        <v>0</v>
      </c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>
        <f>DX187</f>
        <v>0</v>
      </c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>
        <f>BC186-CH186</f>
        <v>10000</v>
      </c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>
        <f>BU186-CH186</f>
        <v>0</v>
      </c>
      <c r="EY186" s="204"/>
      <c r="EZ186" s="204"/>
      <c r="FA186" s="204"/>
      <c r="FB186" s="204"/>
      <c r="FC186" s="204"/>
      <c r="FD186" s="204"/>
      <c r="FE186" s="204"/>
      <c r="FF186" s="204"/>
      <c r="FG186" s="204"/>
      <c r="FH186" s="9"/>
      <c r="FI186" s="9"/>
      <c r="FJ186" s="9"/>
    </row>
    <row r="187" spans="1:166" s="4" customFormat="1" ht="15" customHeight="1">
      <c r="A187" s="118" t="s">
        <v>60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62" t="s">
        <v>69</v>
      </c>
      <c r="AL187" s="62"/>
      <c r="AM187" s="62"/>
      <c r="AN187" s="62"/>
      <c r="AO187" s="62"/>
      <c r="AP187" s="62"/>
      <c r="AQ187" s="62"/>
      <c r="AR187" s="62"/>
      <c r="AS187" s="62"/>
      <c r="AT187" s="62"/>
      <c r="AU187" s="62"/>
      <c r="AV187" s="62"/>
      <c r="AW187" s="62"/>
      <c r="AX187" s="62"/>
      <c r="AY187" s="62"/>
      <c r="AZ187" s="62"/>
      <c r="BA187" s="62"/>
      <c r="BB187" s="62"/>
      <c r="BC187" s="60">
        <v>10000</v>
      </c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15"/>
      <c r="BT187" s="15"/>
      <c r="BU187" s="60">
        <v>0</v>
      </c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>
        <v>0</v>
      </c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>
        <v>0</v>
      </c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>
        <f>BC187-CH187</f>
        <v>10000</v>
      </c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>
        <f>BU187-CH187</f>
        <v>0</v>
      </c>
      <c r="EY187" s="96"/>
      <c r="EZ187" s="96"/>
      <c r="FA187" s="96"/>
      <c r="FB187" s="96"/>
      <c r="FC187" s="96"/>
      <c r="FD187" s="96"/>
      <c r="FE187" s="96"/>
      <c r="FF187" s="96"/>
      <c r="FG187" s="96"/>
      <c r="FH187" s="15"/>
      <c r="FI187" s="15"/>
      <c r="FJ187" s="15"/>
    </row>
    <row r="188" spans="1:166" s="4" customFormat="1" ht="18.75">
      <c r="A188" s="123"/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4"/>
      <c r="AB188" s="124"/>
      <c r="AC188" s="124"/>
      <c r="AD188" s="124"/>
      <c r="AE188" s="124"/>
      <c r="AF188" s="124"/>
      <c r="AG188" s="124"/>
      <c r="AH188" s="124"/>
      <c r="AI188" s="124"/>
      <c r="AJ188" s="124"/>
      <c r="AK188" s="124"/>
      <c r="AL188" s="124"/>
      <c r="AM188" s="124"/>
      <c r="AN188" s="124"/>
      <c r="AO188" s="124"/>
      <c r="AP188" s="124"/>
      <c r="AQ188" s="124"/>
      <c r="AR188" s="124"/>
      <c r="AS188" s="124"/>
      <c r="AT188" s="124"/>
      <c r="AU188" s="124"/>
      <c r="AV188" s="124"/>
      <c r="AW188" s="124"/>
      <c r="AX188" s="124"/>
      <c r="AY188" s="124"/>
      <c r="AZ188" s="124"/>
      <c r="BA188" s="124"/>
      <c r="BB188" s="124"/>
      <c r="BC188" s="124"/>
      <c r="BD188" s="124"/>
      <c r="BE188" s="124"/>
      <c r="BF188" s="124"/>
      <c r="BG188" s="124"/>
      <c r="BH188" s="124"/>
      <c r="BI188" s="124"/>
      <c r="BJ188" s="124"/>
      <c r="BK188" s="124"/>
      <c r="BL188" s="124"/>
      <c r="BM188" s="124"/>
      <c r="BN188" s="124"/>
      <c r="BO188" s="124"/>
      <c r="BP188" s="124"/>
      <c r="BQ188" s="124"/>
      <c r="BR188" s="124"/>
      <c r="BS188" s="124"/>
      <c r="BT188" s="124"/>
      <c r="BU188" s="124"/>
      <c r="BV188" s="124"/>
      <c r="BW188" s="124"/>
      <c r="BX188" s="124"/>
      <c r="BY188" s="124"/>
      <c r="BZ188" s="124"/>
      <c r="CA188" s="124"/>
      <c r="CB188" s="124"/>
      <c r="CC188" s="124"/>
      <c r="CD188" s="124"/>
      <c r="CE188" s="124"/>
      <c r="CF188" s="124"/>
      <c r="CG188" s="124"/>
      <c r="CH188" s="124"/>
      <c r="CI188" s="124"/>
      <c r="CJ188" s="124"/>
      <c r="CK188" s="124"/>
      <c r="CL188" s="124"/>
      <c r="CM188" s="124"/>
      <c r="CN188" s="124"/>
      <c r="CO188" s="124"/>
      <c r="CP188" s="124"/>
      <c r="CQ188" s="124"/>
      <c r="CR188" s="124"/>
      <c r="CS188" s="124"/>
      <c r="CT188" s="124"/>
      <c r="CU188" s="124"/>
      <c r="CV188" s="124"/>
      <c r="CW188" s="124"/>
      <c r="CX188" s="124"/>
      <c r="CY188" s="124"/>
      <c r="CZ188" s="124"/>
      <c r="DA188" s="124"/>
      <c r="DB188" s="124"/>
      <c r="DC188" s="124"/>
      <c r="DD188" s="124"/>
      <c r="DE188" s="124"/>
      <c r="DF188" s="124"/>
      <c r="DG188" s="124"/>
      <c r="DH188" s="124"/>
      <c r="DI188" s="124"/>
      <c r="DJ188" s="124"/>
      <c r="DK188" s="124"/>
      <c r="DL188" s="124"/>
      <c r="DM188" s="124"/>
      <c r="DN188" s="124"/>
      <c r="DO188" s="124"/>
      <c r="DP188" s="124"/>
      <c r="DQ188" s="124"/>
      <c r="DR188" s="124"/>
      <c r="DS188" s="124"/>
      <c r="DT188" s="124"/>
      <c r="DU188" s="124"/>
      <c r="DV188" s="124"/>
      <c r="DW188" s="124"/>
      <c r="DX188" s="124"/>
      <c r="DY188" s="124"/>
      <c r="DZ188" s="124"/>
      <c r="EA188" s="124"/>
      <c r="EB188" s="124"/>
      <c r="EC188" s="124"/>
      <c r="ED188" s="124"/>
      <c r="EE188" s="124"/>
      <c r="EF188" s="124"/>
      <c r="EG188" s="124"/>
      <c r="EH188" s="124"/>
      <c r="EI188" s="124"/>
      <c r="EJ188" s="124"/>
      <c r="EK188" s="124"/>
      <c r="EL188" s="124"/>
      <c r="EM188" s="124"/>
      <c r="EN188" s="124"/>
      <c r="EO188" s="124"/>
      <c r="EP188" s="124"/>
      <c r="EQ188" s="124"/>
      <c r="ER188" s="124"/>
      <c r="ES188" s="124"/>
      <c r="ET188" s="124"/>
      <c r="EU188" s="124"/>
      <c r="EV188" s="124"/>
      <c r="EW188" s="124"/>
      <c r="EX188" s="124"/>
      <c r="EY188" s="124"/>
      <c r="EZ188" s="124"/>
      <c r="FA188" s="124"/>
      <c r="FB188" s="124"/>
      <c r="FC188" s="124"/>
      <c r="FD188" s="124"/>
      <c r="FE188" s="124"/>
      <c r="FF188" s="124"/>
      <c r="FG188" s="125"/>
      <c r="FH188" s="13"/>
      <c r="FI188" s="13"/>
      <c r="FJ188" s="18" t="s">
        <v>39</v>
      </c>
    </row>
    <row r="189" spans="1:166" s="4" customFormat="1" ht="18.75">
      <c r="A189" s="123" t="s">
        <v>84</v>
      </c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124"/>
      <c r="AE189" s="124"/>
      <c r="AF189" s="124"/>
      <c r="AG189" s="124"/>
      <c r="AH189" s="124"/>
      <c r="AI189" s="124"/>
      <c r="AJ189" s="124"/>
      <c r="AK189" s="124"/>
      <c r="AL189" s="124"/>
      <c r="AM189" s="124"/>
      <c r="AN189" s="124"/>
      <c r="AO189" s="124"/>
      <c r="AP189" s="124"/>
      <c r="AQ189" s="124"/>
      <c r="AR189" s="124"/>
      <c r="AS189" s="124"/>
      <c r="AT189" s="124"/>
      <c r="AU189" s="124"/>
      <c r="AV189" s="124"/>
      <c r="AW189" s="124"/>
      <c r="AX189" s="124"/>
      <c r="AY189" s="124"/>
      <c r="AZ189" s="124"/>
      <c r="BA189" s="124"/>
      <c r="BB189" s="124"/>
      <c r="BC189" s="124"/>
      <c r="BD189" s="124"/>
      <c r="BE189" s="124"/>
      <c r="BF189" s="124"/>
      <c r="BG189" s="124"/>
      <c r="BH189" s="124"/>
      <c r="BI189" s="124"/>
      <c r="BJ189" s="124"/>
      <c r="BK189" s="124"/>
      <c r="BL189" s="124"/>
      <c r="BM189" s="124"/>
      <c r="BN189" s="124"/>
      <c r="BO189" s="124"/>
      <c r="BP189" s="124"/>
      <c r="BQ189" s="124"/>
      <c r="BR189" s="124"/>
      <c r="BS189" s="124"/>
      <c r="BT189" s="124"/>
      <c r="BU189" s="124"/>
      <c r="BV189" s="124"/>
      <c r="BW189" s="124"/>
      <c r="BX189" s="124"/>
      <c r="BY189" s="124"/>
      <c r="BZ189" s="124"/>
      <c r="CA189" s="124"/>
      <c r="CB189" s="124"/>
      <c r="CC189" s="124"/>
      <c r="CD189" s="124"/>
      <c r="CE189" s="124"/>
      <c r="CF189" s="124"/>
      <c r="CG189" s="124"/>
      <c r="CH189" s="124"/>
      <c r="CI189" s="124"/>
      <c r="CJ189" s="124"/>
      <c r="CK189" s="124"/>
      <c r="CL189" s="124"/>
      <c r="CM189" s="124"/>
      <c r="CN189" s="124"/>
      <c r="CO189" s="124"/>
      <c r="CP189" s="124"/>
      <c r="CQ189" s="124"/>
      <c r="CR189" s="124"/>
      <c r="CS189" s="124"/>
      <c r="CT189" s="124"/>
      <c r="CU189" s="124"/>
      <c r="CV189" s="124"/>
      <c r="CW189" s="124"/>
      <c r="CX189" s="124"/>
      <c r="CY189" s="124"/>
      <c r="CZ189" s="124"/>
      <c r="DA189" s="124"/>
      <c r="DB189" s="124"/>
      <c r="DC189" s="124"/>
      <c r="DD189" s="124"/>
      <c r="DE189" s="124"/>
      <c r="DF189" s="124"/>
      <c r="DG189" s="124"/>
      <c r="DH189" s="124"/>
      <c r="DI189" s="124"/>
      <c r="DJ189" s="124"/>
      <c r="DK189" s="124"/>
      <c r="DL189" s="124"/>
      <c r="DM189" s="124"/>
      <c r="DN189" s="124"/>
      <c r="DO189" s="124"/>
      <c r="DP189" s="124"/>
      <c r="DQ189" s="124"/>
      <c r="DR189" s="124"/>
      <c r="DS189" s="124"/>
      <c r="DT189" s="124"/>
      <c r="DU189" s="124"/>
      <c r="DV189" s="124"/>
      <c r="DW189" s="124"/>
      <c r="DX189" s="124"/>
      <c r="DY189" s="124"/>
      <c r="DZ189" s="124"/>
      <c r="EA189" s="124"/>
      <c r="EB189" s="124"/>
      <c r="EC189" s="124"/>
      <c r="ED189" s="124"/>
      <c r="EE189" s="124"/>
      <c r="EF189" s="124"/>
      <c r="EG189" s="124"/>
      <c r="EH189" s="124"/>
      <c r="EI189" s="124"/>
      <c r="EJ189" s="124"/>
      <c r="EK189" s="124"/>
      <c r="EL189" s="124"/>
      <c r="EM189" s="124"/>
      <c r="EN189" s="124"/>
      <c r="EO189" s="124"/>
      <c r="EP189" s="124"/>
      <c r="EQ189" s="124"/>
      <c r="ER189" s="124"/>
      <c r="ES189" s="124"/>
      <c r="ET189" s="124"/>
      <c r="EU189" s="124"/>
      <c r="EV189" s="124"/>
      <c r="EW189" s="124"/>
      <c r="EX189" s="124"/>
      <c r="EY189" s="124"/>
      <c r="EZ189" s="124"/>
      <c r="FA189" s="124"/>
      <c r="FB189" s="124"/>
      <c r="FC189" s="124"/>
      <c r="FD189" s="124"/>
      <c r="FE189" s="124"/>
      <c r="FF189" s="124"/>
      <c r="FG189" s="124"/>
      <c r="FH189" s="124"/>
      <c r="FI189" s="124"/>
      <c r="FJ189" s="125"/>
    </row>
    <row r="190" spans="1:166" s="4" customFormat="1" ht="17.25" customHeight="1">
      <c r="A190" s="57" t="s">
        <v>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 t="s">
        <v>23</v>
      </c>
      <c r="AL190" s="57"/>
      <c r="AM190" s="57"/>
      <c r="AN190" s="57"/>
      <c r="AO190" s="57"/>
      <c r="AP190" s="57"/>
      <c r="AQ190" s="57" t="s">
        <v>35</v>
      </c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 t="s">
        <v>36</v>
      </c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  <c r="BS190" s="57"/>
      <c r="BT190" s="57"/>
      <c r="BU190" s="57" t="s">
        <v>37</v>
      </c>
      <c r="BV190" s="57"/>
      <c r="BW190" s="57"/>
      <c r="BX190" s="57"/>
      <c r="BY190" s="57"/>
      <c r="BZ190" s="57"/>
      <c r="CA190" s="57"/>
      <c r="CB190" s="57"/>
      <c r="CC190" s="57"/>
      <c r="CD190" s="57"/>
      <c r="CE190" s="57"/>
      <c r="CF190" s="57"/>
      <c r="CG190" s="57"/>
      <c r="CH190" s="57" t="s">
        <v>24</v>
      </c>
      <c r="CI190" s="57"/>
      <c r="CJ190" s="57"/>
      <c r="CK190" s="57"/>
      <c r="CL190" s="57"/>
      <c r="CM190" s="57"/>
      <c r="CN190" s="57"/>
      <c r="CO190" s="57"/>
      <c r="CP190" s="57"/>
      <c r="CQ190" s="57"/>
      <c r="CR190" s="57"/>
      <c r="CS190" s="57"/>
      <c r="CT190" s="57"/>
      <c r="CU190" s="57"/>
      <c r="CV190" s="57"/>
      <c r="CW190" s="57"/>
      <c r="CX190" s="57"/>
      <c r="CY190" s="57"/>
      <c r="CZ190" s="57"/>
      <c r="DA190" s="57"/>
      <c r="DB190" s="57"/>
      <c r="DC190" s="57"/>
      <c r="DD190" s="57"/>
      <c r="DE190" s="57"/>
      <c r="DF190" s="57"/>
      <c r="DG190" s="57"/>
      <c r="DH190" s="57"/>
      <c r="DI190" s="57"/>
      <c r="DJ190" s="57"/>
      <c r="DK190" s="57"/>
      <c r="DL190" s="57"/>
      <c r="DM190" s="57"/>
      <c r="DN190" s="57"/>
      <c r="DO190" s="57"/>
      <c r="DP190" s="57"/>
      <c r="DQ190" s="57"/>
      <c r="DR190" s="57"/>
      <c r="DS190" s="57"/>
      <c r="DT190" s="57"/>
      <c r="DU190" s="57"/>
      <c r="DV190" s="57"/>
      <c r="DW190" s="57"/>
      <c r="DX190" s="57"/>
      <c r="DY190" s="57"/>
      <c r="DZ190" s="57"/>
      <c r="EA190" s="57"/>
      <c r="EB190" s="57"/>
      <c r="EC190" s="57"/>
      <c r="ED190" s="57"/>
      <c r="EE190" s="57"/>
      <c r="EF190" s="57"/>
      <c r="EG190" s="57"/>
      <c r="EH190" s="57"/>
      <c r="EI190" s="57"/>
      <c r="EJ190" s="57"/>
      <c r="EK190" s="92" t="s">
        <v>29</v>
      </c>
      <c r="EL190" s="93"/>
      <c r="EM190" s="93"/>
      <c r="EN190" s="93"/>
      <c r="EO190" s="93"/>
      <c r="EP190" s="93"/>
      <c r="EQ190" s="93"/>
      <c r="ER190" s="93"/>
      <c r="ES190" s="93"/>
      <c r="ET190" s="93"/>
      <c r="EU190" s="93"/>
      <c r="EV190" s="93"/>
      <c r="EW190" s="93"/>
      <c r="EX190" s="93"/>
      <c r="EY190" s="93"/>
      <c r="EZ190" s="93"/>
      <c r="FA190" s="93"/>
      <c r="FB190" s="93"/>
      <c r="FC190" s="93"/>
      <c r="FD190" s="93"/>
      <c r="FE190" s="93"/>
      <c r="FF190" s="93"/>
      <c r="FG190" s="93"/>
      <c r="FH190" s="93"/>
      <c r="FI190" s="93"/>
      <c r="FJ190" s="94"/>
    </row>
    <row r="191" spans="1:166" s="4" customFormat="1" ht="78.75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  <c r="BS191" s="57"/>
      <c r="BT191" s="57"/>
      <c r="BU191" s="57"/>
      <c r="BV191" s="57"/>
      <c r="BW191" s="57"/>
      <c r="BX191" s="57"/>
      <c r="BY191" s="57"/>
      <c r="BZ191" s="57"/>
      <c r="CA191" s="57"/>
      <c r="CB191" s="57"/>
      <c r="CC191" s="57"/>
      <c r="CD191" s="57"/>
      <c r="CE191" s="57"/>
      <c r="CF191" s="57"/>
      <c r="CG191" s="57"/>
      <c r="CH191" s="57" t="s">
        <v>46</v>
      </c>
      <c r="CI191" s="57"/>
      <c r="CJ191" s="57"/>
      <c r="CK191" s="57"/>
      <c r="CL191" s="57"/>
      <c r="CM191" s="57"/>
      <c r="CN191" s="57"/>
      <c r="CO191" s="57"/>
      <c r="CP191" s="57"/>
      <c r="CQ191" s="57"/>
      <c r="CR191" s="57"/>
      <c r="CS191" s="57"/>
      <c r="CT191" s="57"/>
      <c r="CU191" s="57"/>
      <c r="CV191" s="57"/>
      <c r="CW191" s="57"/>
      <c r="CX191" s="57" t="s">
        <v>25</v>
      </c>
      <c r="CY191" s="57"/>
      <c r="CZ191" s="57"/>
      <c r="DA191" s="57"/>
      <c r="DB191" s="57"/>
      <c r="DC191" s="57"/>
      <c r="DD191" s="57"/>
      <c r="DE191" s="57"/>
      <c r="DF191" s="57"/>
      <c r="DG191" s="57"/>
      <c r="DH191" s="57"/>
      <c r="DI191" s="57"/>
      <c r="DJ191" s="57"/>
      <c r="DK191" s="57" t="s">
        <v>26</v>
      </c>
      <c r="DL191" s="57"/>
      <c r="DM191" s="57"/>
      <c r="DN191" s="57"/>
      <c r="DO191" s="57"/>
      <c r="DP191" s="57"/>
      <c r="DQ191" s="57"/>
      <c r="DR191" s="57"/>
      <c r="DS191" s="57"/>
      <c r="DT191" s="57"/>
      <c r="DU191" s="57"/>
      <c r="DV191" s="57"/>
      <c r="DW191" s="57"/>
      <c r="DX191" s="57" t="s">
        <v>27</v>
      </c>
      <c r="DY191" s="57"/>
      <c r="DZ191" s="57"/>
      <c r="EA191" s="57"/>
      <c r="EB191" s="57"/>
      <c r="EC191" s="57"/>
      <c r="ED191" s="57"/>
      <c r="EE191" s="57"/>
      <c r="EF191" s="57"/>
      <c r="EG191" s="57"/>
      <c r="EH191" s="57"/>
      <c r="EI191" s="57"/>
      <c r="EJ191" s="57"/>
      <c r="EK191" s="57" t="s">
        <v>38</v>
      </c>
      <c r="EL191" s="57"/>
      <c r="EM191" s="57"/>
      <c r="EN191" s="57"/>
      <c r="EO191" s="57"/>
      <c r="EP191" s="57"/>
      <c r="EQ191" s="57"/>
      <c r="ER191" s="57"/>
      <c r="ES191" s="57"/>
      <c r="ET191" s="57"/>
      <c r="EU191" s="57"/>
      <c r="EV191" s="57"/>
      <c r="EW191" s="57"/>
      <c r="EX191" s="92" t="s">
        <v>47</v>
      </c>
      <c r="EY191" s="93"/>
      <c r="EZ191" s="93"/>
      <c r="FA191" s="93"/>
      <c r="FB191" s="93"/>
      <c r="FC191" s="93"/>
      <c r="FD191" s="93"/>
      <c r="FE191" s="93"/>
      <c r="FF191" s="93"/>
      <c r="FG191" s="93"/>
      <c r="FH191" s="93"/>
      <c r="FI191" s="93"/>
      <c r="FJ191" s="94"/>
    </row>
    <row r="192" spans="1:166" s="4" customFormat="1" ht="18.75">
      <c r="A192" s="56">
        <v>1</v>
      </c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>
        <v>2</v>
      </c>
      <c r="AL192" s="56"/>
      <c r="AM192" s="56"/>
      <c r="AN192" s="56"/>
      <c r="AO192" s="56"/>
      <c r="AP192" s="56"/>
      <c r="AQ192" s="56">
        <v>3</v>
      </c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>
        <v>4</v>
      </c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>
        <v>5</v>
      </c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>
        <v>6</v>
      </c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>
        <v>7</v>
      </c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>
        <v>8</v>
      </c>
      <c r="DL192" s="56"/>
      <c r="DM192" s="56"/>
      <c r="DN192" s="56"/>
      <c r="DO192" s="56"/>
      <c r="DP192" s="56"/>
      <c r="DQ192" s="56"/>
      <c r="DR192" s="56"/>
      <c r="DS192" s="56"/>
      <c r="DT192" s="56"/>
      <c r="DU192" s="56"/>
      <c r="DV192" s="56"/>
      <c r="DW192" s="56"/>
      <c r="DX192" s="56">
        <v>9</v>
      </c>
      <c r="DY192" s="56"/>
      <c r="DZ192" s="56"/>
      <c r="EA192" s="56"/>
      <c r="EB192" s="56"/>
      <c r="EC192" s="56"/>
      <c r="ED192" s="56"/>
      <c r="EE192" s="56"/>
      <c r="EF192" s="56"/>
      <c r="EG192" s="56"/>
      <c r="EH192" s="56"/>
      <c r="EI192" s="56"/>
      <c r="EJ192" s="56"/>
      <c r="EK192" s="56">
        <v>10</v>
      </c>
      <c r="EL192" s="56"/>
      <c r="EM192" s="56"/>
      <c r="EN192" s="56"/>
      <c r="EO192" s="56"/>
      <c r="EP192" s="56"/>
      <c r="EQ192" s="56"/>
      <c r="ER192" s="56"/>
      <c r="ES192" s="56"/>
      <c r="ET192" s="56"/>
      <c r="EU192" s="56"/>
      <c r="EV192" s="56"/>
      <c r="EW192" s="56"/>
      <c r="EX192" s="47">
        <v>11</v>
      </c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9"/>
    </row>
    <row r="193" spans="1:166" s="12" customFormat="1" ht="15" customHeight="1">
      <c r="A193" s="114" t="s">
        <v>32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/>
      <c r="AH193" s="114"/>
      <c r="AI193" s="114"/>
      <c r="AJ193" s="114"/>
      <c r="AK193" s="115" t="s">
        <v>33</v>
      </c>
      <c r="AL193" s="115"/>
      <c r="AM193" s="115"/>
      <c r="AN193" s="115"/>
      <c r="AO193" s="115"/>
      <c r="AP193" s="115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59">
        <f>BC196+BC204</f>
        <v>139300</v>
      </c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>
        <f>BU196+BU204</f>
        <v>121989.15</v>
      </c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>
        <f>CH196+CH204</f>
        <v>121989.15</v>
      </c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>
        <f>CH193</f>
        <v>121989.15</v>
      </c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>
        <f>EK196+EK204</f>
        <v>17310.850000000006</v>
      </c>
      <c r="EL193" s="59"/>
      <c r="EM193" s="59"/>
      <c r="EN193" s="59"/>
      <c r="EO193" s="59"/>
      <c r="EP193" s="59"/>
      <c r="EQ193" s="59"/>
      <c r="ER193" s="59"/>
      <c r="ES193" s="59"/>
      <c r="ET193" s="59"/>
      <c r="EU193" s="59"/>
      <c r="EV193" s="59"/>
      <c r="EW193" s="59"/>
      <c r="EX193" s="89">
        <f>EX196+EX204</f>
        <v>0</v>
      </c>
      <c r="EY193" s="90"/>
      <c r="EZ193" s="90"/>
      <c r="FA193" s="90"/>
      <c r="FB193" s="90"/>
      <c r="FC193" s="90"/>
      <c r="FD193" s="90"/>
      <c r="FE193" s="90"/>
      <c r="FF193" s="90"/>
      <c r="FG193" s="90"/>
      <c r="FH193" s="90"/>
      <c r="FI193" s="90"/>
      <c r="FJ193" s="91"/>
    </row>
    <row r="194" spans="1:166" s="4" customFormat="1" ht="15" customHeight="1">
      <c r="A194" s="119" t="s">
        <v>22</v>
      </c>
      <c r="B194" s="119"/>
      <c r="C194" s="119"/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20" t="s">
        <v>34</v>
      </c>
      <c r="AL194" s="120"/>
      <c r="AM194" s="120"/>
      <c r="AN194" s="120"/>
      <c r="AO194" s="120"/>
      <c r="AP194" s="120"/>
      <c r="AQ194" s="62"/>
      <c r="AR194" s="62"/>
      <c r="AS194" s="62"/>
      <c r="AT194" s="62"/>
      <c r="AU194" s="62"/>
      <c r="AV194" s="62"/>
      <c r="AW194" s="62"/>
      <c r="AX194" s="62"/>
      <c r="AY194" s="62"/>
      <c r="AZ194" s="62"/>
      <c r="BA194" s="62"/>
      <c r="BB194" s="62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3"/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8"/>
    </row>
    <row r="195" spans="1:166" s="4" customFormat="1" ht="57.75" customHeight="1">
      <c r="A195" s="122" t="s">
        <v>152</v>
      </c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22"/>
      <c r="AJ195" s="12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  <c r="AU195" s="62"/>
      <c r="AV195" s="62"/>
      <c r="AW195" s="62"/>
      <c r="AX195" s="62"/>
      <c r="AY195" s="62"/>
      <c r="AZ195" s="62"/>
      <c r="BA195" s="62"/>
      <c r="BB195" s="62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3"/>
      <c r="EY195" s="64"/>
      <c r="EZ195" s="64"/>
      <c r="FA195" s="64"/>
      <c r="FB195" s="64"/>
      <c r="FC195" s="64"/>
      <c r="FD195" s="64"/>
      <c r="FE195" s="64"/>
      <c r="FF195" s="64"/>
      <c r="FG195" s="64"/>
      <c r="FH195" s="64"/>
      <c r="FI195" s="64"/>
      <c r="FJ195" s="68"/>
    </row>
    <row r="196" spans="1:166" s="22" customFormat="1" ht="19.5" customHeight="1">
      <c r="A196" s="117" t="s">
        <v>223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7"/>
      <c r="V196" s="117"/>
      <c r="W196" s="117"/>
      <c r="X196" s="117"/>
      <c r="Y196" s="117"/>
      <c r="Z196" s="117"/>
      <c r="AA196" s="117"/>
      <c r="AB196" s="117"/>
      <c r="AC196" s="117"/>
      <c r="AD196" s="117"/>
      <c r="AE196" s="117"/>
      <c r="AF196" s="117"/>
      <c r="AG196" s="117"/>
      <c r="AH196" s="117"/>
      <c r="AI196" s="117"/>
      <c r="AJ196" s="117"/>
      <c r="AK196" s="129"/>
      <c r="AL196" s="129"/>
      <c r="AM196" s="129"/>
      <c r="AN196" s="129"/>
      <c r="AO196" s="129"/>
      <c r="AP196" s="129"/>
      <c r="AQ196" s="129"/>
      <c r="AR196" s="129"/>
      <c r="AS196" s="129"/>
      <c r="AT196" s="129"/>
      <c r="AU196" s="129"/>
      <c r="AV196" s="129"/>
      <c r="AW196" s="129"/>
      <c r="AX196" s="129"/>
      <c r="AY196" s="129"/>
      <c r="AZ196" s="129"/>
      <c r="BA196" s="129"/>
      <c r="BB196" s="129"/>
      <c r="BC196" s="59">
        <f>BC197</f>
        <v>128700</v>
      </c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>
        <f>BU197</f>
        <v>115989.15</v>
      </c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>
        <f>CH197</f>
        <v>115989.15</v>
      </c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95"/>
      <c r="CY196" s="95"/>
      <c r="CZ196" s="95"/>
      <c r="DA196" s="95"/>
      <c r="DB196" s="95"/>
      <c r="DC196" s="95"/>
      <c r="DD196" s="95"/>
      <c r="DE196" s="95"/>
      <c r="DF196" s="95"/>
      <c r="DG196" s="95"/>
      <c r="DH196" s="95"/>
      <c r="DI196" s="95"/>
      <c r="DJ196" s="95"/>
      <c r="DK196" s="95"/>
      <c r="DL196" s="95"/>
      <c r="DM196" s="95"/>
      <c r="DN196" s="95"/>
      <c r="DO196" s="95"/>
      <c r="DP196" s="95"/>
      <c r="DQ196" s="95"/>
      <c r="DR196" s="95"/>
      <c r="DS196" s="95"/>
      <c r="DT196" s="95"/>
      <c r="DU196" s="95"/>
      <c r="DV196" s="95"/>
      <c r="DW196" s="95"/>
      <c r="DX196" s="59">
        <f>CH196</f>
        <v>115989.15</v>
      </c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>
        <f>EK197</f>
        <v>12710.850000000006</v>
      </c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89">
        <f>EX197</f>
        <v>0</v>
      </c>
      <c r="EY196" s="90"/>
      <c r="EZ196" s="90"/>
      <c r="FA196" s="90"/>
      <c r="FB196" s="90"/>
      <c r="FC196" s="90"/>
      <c r="FD196" s="90"/>
      <c r="FE196" s="90"/>
      <c r="FF196" s="90"/>
      <c r="FG196" s="90"/>
      <c r="FH196" s="90"/>
      <c r="FI196" s="90"/>
      <c r="FJ196" s="91"/>
    </row>
    <row r="197" spans="1:166" s="4" customFormat="1" ht="20.25" customHeight="1">
      <c r="A197" s="108" t="s">
        <v>148</v>
      </c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80" t="s">
        <v>53</v>
      </c>
      <c r="AL197" s="80"/>
      <c r="AM197" s="80"/>
      <c r="AN197" s="80"/>
      <c r="AO197" s="80"/>
      <c r="AP197" s="80"/>
      <c r="AQ197" s="62"/>
      <c r="AR197" s="62"/>
      <c r="AS197" s="62"/>
      <c r="AT197" s="62"/>
      <c r="AU197" s="62"/>
      <c r="AV197" s="62"/>
      <c r="AW197" s="62"/>
      <c r="AX197" s="62"/>
      <c r="AY197" s="62"/>
      <c r="AZ197" s="62"/>
      <c r="BA197" s="62"/>
      <c r="BB197" s="62"/>
      <c r="BC197" s="59">
        <f>BC198+BC199</f>
        <v>128700</v>
      </c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>
        <f>BU198+BU199</f>
        <v>115989.15</v>
      </c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>
        <f>CH198+CH199</f>
        <v>115989.15</v>
      </c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>
        <f>SUM(DX198:EJ199)</f>
        <v>115989.15</v>
      </c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>
        <f>BC197-CH197</f>
        <v>12710.850000000006</v>
      </c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89">
        <f>BU197-CH197</f>
        <v>0</v>
      </c>
      <c r="EY197" s="90"/>
      <c r="EZ197" s="90"/>
      <c r="FA197" s="90"/>
      <c r="FB197" s="90"/>
      <c r="FC197" s="90"/>
      <c r="FD197" s="90"/>
      <c r="FE197" s="90"/>
      <c r="FF197" s="90"/>
      <c r="FG197" s="90"/>
      <c r="FH197" s="90"/>
      <c r="FI197" s="90"/>
      <c r="FJ197" s="91"/>
    </row>
    <row r="198" spans="1:166" s="4" customFormat="1" ht="15.75" customHeight="1">
      <c r="A198" s="118" t="s">
        <v>57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62" t="s">
        <v>54</v>
      </c>
      <c r="AL198" s="62"/>
      <c r="AM198" s="62"/>
      <c r="AN198" s="62"/>
      <c r="AO198" s="62"/>
      <c r="AP198" s="62"/>
      <c r="AQ198" s="62"/>
      <c r="AR198" s="62"/>
      <c r="AS198" s="62"/>
      <c r="AT198" s="62"/>
      <c r="AU198" s="62"/>
      <c r="AV198" s="62"/>
      <c r="AW198" s="62"/>
      <c r="AX198" s="62"/>
      <c r="AY198" s="62"/>
      <c r="AZ198" s="62"/>
      <c r="BA198" s="62"/>
      <c r="BB198" s="62"/>
      <c r="BC198" s="60">
        <v>98700</v>
      </c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>
        <v>91108.19</v>
      </c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>
        <v>91108.19</v>
      </c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>
        <f>CH198</f>
        <v>91108.19</v>
      </c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>
        <f>BC198-BU198</f>
        <v>7591.809999999998</v>
      </c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3">
        <v>0</v>
      </c>
      <c r="EY198" s="64"/>
      <c r="EZ198" s="64"/>
      <c r="FA198" s="64"/>
      <c r="FB198" s="64"/>
      <c r="FC198" s="64"/>
      <c r="FD198" s="64"/>
      <c r="FE198" s="64"/>
      <c r="FF198" s="64"/>
      <c r="FG198" s="64"/>
      <c r="FH198" s="64"/>
      <c r="FI198" s="64"/>
      <c r="FJ198" s="68"/>
    </row>
    <row r="199" spans="1:166" s="4" customFormat="1" ht="18.75" customHeight="1">
      <c r="A199" s="118" t="s">
        <v>59</v>
      </c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62" t="s">
        <v>56</v>
      </c>
      <c r="AL199" s="62"/>
      <c r="AM199" s="62"/>
      <c r="AN199" s="62"/>
      <c r="AO199" s="62"/>
      <c r="AP199" s="62"/>
      <c r="AQ199" s="62"/>
      <c r="AR199" s="62"/>
      <c r="AS199" s="62"/>
      <c r="AT199" s="62"/>
      <c r="AU199" s="62"/>
      <c r="AV199" s="62"/>
      <c r="AW199" s="62"/>
      <c r="AX199" s="62"/>
      <c r="AY199" s="62"/>
      <c r="AZ199" s="62"/>
      <c r="BA199" s="62"/>
      <c r="BB199" s="62"/>
      <c r="BC199" s="60">
        <v>30000</v>
      </c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>
        <v>24880.96</v>
      </c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>
        <v>24880.96</v>
      </c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>
        <f>CH199</f>
        <v>24880.96</v>
      </c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>
        <f>BC199-BU199</f>
        <v>5119.040000000001</v>
      </c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3">
        <f>BU199-CH199</f>
        <v>0</v>
      </c>
      <c r="EY199" s="64"/>
      <c r="EZ199" s="64"/>
      <c r="FA199" s="64"/>
      <c r="FB199" s="64"/>
      <c r="FC199" s="64"/>
      <c r="FD199" s="64"/>
      <c r="FE199" s="64"/>
      <c r="FF199" s="64"/>
      <c r="FG199" s="64"/>
      <c r="FH199" s="64"/>
      <c r="FI199" s="64"/>
      <c r="FJ199" s="68"/>
    </row>
    <row r="200" spans="1:166" s="4" customFormat="1" ht="18" customHeight="1">
      <c r="A200" s="87" t="s">
        <v>124</v>
      </c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0"/>
      <c r="AL200" s="80"/>
      <c r="AM200" s="80"/>
      <c r="AN200" s="80"/>
      <c r="AO200" s="80"/>
      <c r="AP200" s="80"/>
      <c r="AQ200" s="62"/>
      <c r="AR200" s="62"/>
      <c r="AS200" s="62"/>
      <c r="AT200" s="62"/>
      <c r="AU200" s="62"/>
      <c r="AV200" s="62"/>
      <c r="AW200" s="62"/>
      <c r="AX200" s="62"/>
      <c r="AY200" s="62"/>
      <c r="AZ200" s="62"/>
      <c r="BA200" s="62"/>
      <c r="BB200" s="62"/>
      <c r="BC200" s="97"/>
      <c r="BD200" s="97"/>
      <c r="BE200" s="97"/>
      <c r="BF200" s="97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7"/>
      <c r="BS200" s="97"/>
      <c r="BT200" s="97"/>
      <c r="BU200" s="97"/>
      <c r="BV200" s="97"/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7"/>
      <c r="CK200" s="97"/>
      <c r="CL200" s="97"/>
      <c r="CM200" s="97"/>
      <c r="CN200" s="97"/>
      <c r="CO200" s="97"/>
      <c r="CP200" s="97"/>
      <c r="CQ200" s="97"/>
      <c r="CR200" s="97"/>
      <c r="CS200" s="97"/>
      <c r="CT200" s="97"/>
      <c r="CU200" s="97"/>
      <c r="CV200" s="97"/>
      <c r="CW200" s="97"/>
      <c r="CX200" s="97"/>
      <c r="CY200" s="97"/>
      <c r="CZ200" s="97"/>
      <c r="DA200" s="97"/>
      <c r="DB200" s="97"/>
      <c r="DC200" s="97"/>
      <c r="DD200" s="97"/>
      <c r="DE200" s="97"/>
      <c r="DF200" s="97"/>
      <c r="DG200" s="97"/>
      <c r="DH200" s="97"/>
      <c r="DI200" s="97"/>
      <c r="DJ200" s="97"/>
      <c r="DK200" s="97"/>
      <c r="DL200" s="97"/>
      <c r="DM200" s="97"/>
      <c r="DN200" s="97"/>
      <c r="DO200" s="97"/>
      <c r="DP200" s="97"/>
      <c r="DQ200" s="97"/>
      <c r="DR200" s="97"/>
      <c r="DS200" s="97"/>
      <c r="DT200" s="97"/>
      <c r="DU200" s="97"/>
      <c r="DV200" s="97"/>
      <c r="DW200" s="97"/>
      <c r="DX200" s="97"/>
      <c r="DY200" s="97"/>
      <c r="DZ200" s="97"/>
      <c r="EA200" s="97"/>
      <c r="EB200" s="97"/>
      <c r="EC200" s="97"/>
      <c r="ED200" s="97"/>
      <c r="EE200" s="97"/>
      <c r="EF200" s="97"/>
      <c r="EG200" s="97"/>
      <c r="EH200" s="97"/>
      <c r="EI200" s="97"/>
      <c r="EJ200" s="97"/>
      <c r="EK200" s="97"/>
      <c r="EL200" s="97"/>
      <c r="EM200" s="97"/>
      <c r="EN200" s="97"/>
      <c r="EO200" s="97"/>
      <c r="EP200" s="97"/>
      <c r="EQ200" s="97"/>
      <c r="ER200" s="97"/>
      <c r="ES200" s="97"/>
      <c r="ET200" s="97"/>
      <c r="EU200" s="97"/>
      <c r="EV200" s="97"/>
      <c r="EW200" s="97"/>
      <c r="EX200" s="58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6"/>
    </row>
    <row r="201" spans="1:166" s="4" customFormat="1" ht="15" customHeight="1" hidden="1">
      <c r="A201" s="108"/>
      <c r="B201" s="108"/>
      <c r="C201" s="108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  <c r="AU201" s="62"/>
      <c r="AV201" s="62"/>
      <c r="AW201" s="62"/>
      <c r="AX201" s="62"/>
      <c r="AY201" s="62"/>
      <c r="AZ201" s="62"/>
      <c r="BA201" s="62"/>
      <c r="BB201" s="62"/>
      <c r="BC201" s="59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16"/>
      <c r="BT201" s="16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  <c r="EQ201" s="59"/>
      <c r="ER201" s="59"/>
      <c r="ES201" s="59"/>
      <c r="ET201" s="59"/>
      <c r="EU201" s="59"/>
      <c r="EV201" s="59"/>
      <c r="EW201" s="59"/>
      <c r="EX201" s="59"/>
      <c r="EY201" s="59"/>
      <c r="EZ201" s="59"/>
      <c r="FA201" s="59"/>
      <c r="FB201" s="59"/>
      <c r="FC201" s="59"/>
      <c r="FD201" s="59"/>
      <c r="FE201" s="59"/>
      <c r="FF201" s="59"/>
      <c r="FG201" s="59"/>
      <c r="FH201" s="16"/>
      <c r="FI201" s="16"/>
      <c r="FJ201" s="16"/>
    </row>
    <row r="202" spans="1:166" s="4" customFormat="1" ht="15" customHeight="1" hidden="1">
      <c r="A202" s="118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16"/>
      <c r="BT202" s="16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60"/>
      <c r="EL202" s="74"/>
      <c r="EM202" s="74"/>
      <c r="EN202" s="74"/>
      <c r="EO202" s="74"/>
      <c r="EP202" s="74"/>
      <c r="EQ202" s="74"/>
      <c r="ER202" s="74"/>
      <c r="ES202" s="74"/>
      <c r="ET202" s="74"/>
      <c r="EU202" s="74"/>
      <c r="EV202" s="74"/>
      <c r="EW202" s="74"/>
      <c r="EX202" s="52"/>
      <c r="EY202" s="74"/>
      <c r="EZ202" s="74"/>
      <c r="FA202" s="74"/>
      <c r="FB202" s="74"/>
      <c r="FC202" s="74"/>
      <c r="FD202" s="74"/>
      <c r="FE202" s="74"/>
      <c r="FF202" s="74"/>
      <c r="FG202" s="74"/>
      <c r="FH202" s="16"/>
      <c r="FI202" s="16"/>
      <c r="FJ202" s="16"/>
    </row>
    <row r="203" spans="1:166" s="4" customFormat="1" ht="15" customHeight="1" hidden="1">
      <c r="A203" s="118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16"/>
      <c r="BT203" s="16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60"/>
      <c r="EL203" s="74"/>
      <c r="EM203" s="74"/>
      <c r="EN203" s="74"/>
      <c r="EO203" s="74"/>
      <c r="EP203" s="74"/>
      <c r="EQ203" s="74"/>
      <c r="ER203" s="74"/>
      <c r="ES203" s="74"/>
      <c r="ET203" s="74"/>
      <c r="EU203" s="74"/>
      <c r="EV203" s="74"/>
      <c r="EW203" s="74"/>
      <c r="EX203" s="52"/>
      <c r="EY203" s="74"/>
      <c r="EZ203" s="74"/>
      <c r="FA203" s="74"/>
      <c r="FB203" s="74"/>
      <c r="FC203" s="74"/>
      <c r="FD203" s="74"/>
      <c r="FE203" s="74"/>
      <c r="FF203" s="74"/>
      <c r="FG203" s="74"/>
      <c r="FH203" s="16"/>
      <c r="FI203" s="16"/>
      <c r="FJ203" s="16"/>
    </row>
    <row r="204" spans="1:166" s="4" customFormat="1" ht="18.75" customHeight="1">
      <c r="A204" s="117" t="s">
        <v>222</v>
      </c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7"/>
      <c r="V204" s="117"/>
      <c r="W204" s="117"/>
      <c r="X204" s="117"/>
      <c r="Y204" s="117"/>
      <c r="Z204" s="117"/>
      <c r="AA204" s="117"/>
      <c r="AB204" s="117"/>
      <c r="AC204" s="117"/>
      <c r="AD204" s="117"/>
      <c r="AE204" s="117"/>
      <c r="AF204" s="117"/>
      <c r="AG204" s="117"/>
      <c r="AH204" s="117"/>
      <c r="AI204" s="117"/>
      <c r="AJ204" s="117"/>
      <c r="AK204" s="80" t="s">
        <v>190</v>
      </c>
      <c r="AL204" s="80"/>
      <c r="AM204" s="80"/>
      <c r="AN204" s="80"/>
      <c r="AO204" s="80"/>
      <c r="AP204" s="80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59">
        <f>BC205+BC206</f>
        <v>10600</v>
      </c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>
        <f>BU205+BU206</f>
        <v>6000</v>
      </c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>
        <f>CH205+CH206</f>
        <v>6000</v>
      </c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>
        <f>DX205+DX206</f>
        <v>6000</v>
      </c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>
        <f>EK205+EK206</f>
        <v>4600</v>
      </c>
      <c r="EL204" s="59"/>
      <c r="EM204" s="59"/>
      <c r="EN204" s="59"/>
      <c r="EO204" s="59"/>
      <c r="EP204" s="59"/>
      <c r="EQ204" s="59"/>
      <c r="ER204" s="59"/>
      <c r="ES204" s="59"/>
      <c r="ET204" s="59"/>
      <c r="EU204" s="59"/>
      <c r="EV204" s="59"/>
      <c r="EW204" s="59"/>
      <c r="EX204" s="89">
        <f>EX205+EX206</f>
        <v>0</v>
      </c>
      <c r="EY204" s="90"/>
      <c r="EZ204" s="90"/>
      <c r="FA204" s="90"/>
      <c r="FB204" s="90"/>
      <c r="FC204" s="90"/>
      <c r="FD204" s="90"/>
      <c r="FE204" s="90"/>
      <c r="FF204" s="90"/>
      <c r="FG204" s="90"/>
      <c r="FH204" s="90"/>
      <c r="FI204" s="90"/>
      <c r="FJ204" s="91"/>
    </row>
    <row r="205" spans="1:166" s="4" customFormat="1" ht="15" customHeight="1">
      <c r="A205" s="118" t="s">
        <v>83</v>
      </c>
      <c r="B205" s="118"/>
      <c r="C205" s="118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62" t="s">
        <v>64</v>
      </c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0">
        <v>4600</v>
      </c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>
        <v>0</v>
      </c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>
        <v>0</v>
      </c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>
        <f>CH205</f>
        <v>0</v>
      </c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>
        <f>BC205-CH205</f>
        <v>4600</v>
      </c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3">
        <v>0</v>
      </c>
      <c r="EY205" s="64"/>
      <c r="EZ205" s="64"/>
      <c r="FA205" s="64"/>
      <c r="FB205" s="64"/>
      <c r="FC205" s="64"/>
      <c r="FD205" s="64"/>
      <c r="FE205" s="64"/>
      <c r="FF205" s="64"/>
      <c r="FG205" s="64"/>
      <c r="FH205" s="64"/>
      <c r="FI205" s="64"/>
      <c r="FJ205" s="68"/>
    </row>
    <row r="206" spans="1:166" s="4" customFormat="1" ht="18.75" customHeight="1">
      <c r="A206" s="108" t="s">
        <v>151</v>
      </c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62" t="s">
        <v>62</v>
      </c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0">
        <v>6000</v>
      </c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>
        <v>6000</v>
      </c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>
        <v>6000</v>
      </c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>
        <f>CH206</f>
        <v>6000</v>
      </c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>
        <f>BC206-CH206</f>
        <v>0</v>
      </c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3">
        <f>BU206-CH206</f>
        <v>0</v>
      </c>
      <c r="EY206" s="64"/>
      <c r="EZ206" s="64"/>
      <c r="FA206" s="64"/>
      <c r="FB206" s="64"/>
      <c r="FC206" s="64"/>
      <c r="FD206" s="64"/>
      <c r="FE206" s="64"/>
      <c r="FF206" s="64"/>
      <c r="FG206" s="64"/>
      <c r="FH206" s="64"/>
      <c r="FI206" s="64"/>
      <c r="FJ206" s="68"/>
    </row>
    <row r="207" spans="1:166" s="4" customFormat="1" ht="18.75">
      <c r="A207" s="123" t="s">
        <v>84</v>
      </c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4"/>
      <c r="AB207" s="124"/>
      <c r="AC207" s="124"/>
      <c r="AD207" s="124"/>
      <c r="AE207" s="124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124"/>
      <c r="AP207" s="124"/>
      <c r="AQ207" s="124"/>
      <c r="AR207" s="124"/>
      <c r="AS207" s="124"/>
      <c r="AT207" s="124"/>
      <c r="AU207" s="124"/>
      <c r="AV207" s="124"/>
      <c r="AW207" s="124"/>
      <c r="AX207" s="124"/>
      <c r="AY207" s="124"/>
      <c r="AZ207" s="124"/>
      <c r="BA207" s="124"/>
      <c r="BB207" s="124"/>
      <c r="BC207" s="124"/>
      <c r="BD207" s="124"/>
      <c r="BE207" s="124"/>
      <c r="BF207" s="124"/>
      <c r="BG207" s="124"/>
      <c r="BH207" s="124"/>
      <c r="BI207" s="124"/>
      <c r="BJ207" s="124"/>
      <c r="BK207" s="124"/>
      <c r="BL207" s="124"/>
      <c r="BM207" s="124"/>
      <c r="BN207" s="124"/>
      <c r="BO207" s="124"/>
      <c r="BP207" s="124"/>
      <c r="BQ207" s="124"/>
      <c r="BR207" s="124"/>
      <c r="BS207" s="124"/>
      <c r="BT207" s="124"/>
      <c r="BU207" s="124"/>
      <c r="BV207" s="124"/>
      <c r="BW207" s="124"/>
      <c r="BX207" s="124"/>
      <c r="BY207" s="124"/>
      <c r="BZ207" s="124"/>
      <c r="CA207" s="124"/>
      <c r="CB207" s="124"/>
      <c r="CC207" s="124"/>
      <c r="CD207" s="124"/>
      <c r="CE207" s="124"/>
      <c r="CF207" s="124"/>
      <c r="CG207" s="124"/>
      <c r="CH207" s="124"/>
      <c r="CI207" s="124"/>
      <c r="CJ207" s="124"/>
      <c r="CK207" s="124"/>
      <c r="CL207" s="124"/>
      <c r="CM207" s="124"/>
      <c r="CN207" s="124"/>
      <c r="CO207" s="124"/>
      <c r="CP207" s="124"/>
      <c r="CQ207" s="124"/>
      <c r="CR207" s="124"/>
      <c r="CS207" s="124"/>
      <c r="CT207" s="124"/>
      <c r="CU207" s="124"/>
      <c r="CV207" s="124"/>
      <c r="CW207" s="124"/>
      <c r="CX207" s="124"/>
      <c r="CY207" s="124"/>
      <c r="CZ207" s="124"/>
      <c r="DA207" s="124"/>
      <c r="DB207" s="124"/>
      <c r="DC207" s="124"/>
      <c r="DD207" s="124"/>
      <c r="DE207" s="124"/>
      <c r="DF207" s="124"/>
      <c r="DG207" s="124"/>
      <c r="DH207" s="124"/>
      <c r="DI207" s="124"/>
      <c r="DJ207" s="124"/>
      <c r="DK207" s="124"/>
      <c r="DL207" s="124"/>
      <c r="DM207" s="124"/>
      <c r="DN207" s="124"/>
      <c r="DO207" s="124"/>
      <c r="DP207" s="124"/>
      <c r="DQ207" s="124"/>
      <c r="DR207" s="124"/>
      <c r="DS207" s="124"/>
      <c r="DT207" s="124"/>
      <c r="DU207" s="124"/>
      <c r="DV207" s="124"/>
      <c r="DW207" s="124"/>
      <c r="DX207" s="124"/>
      <c r="DY207" s="124"/>
      <c r="DZ207" s="124"/>
      <c r="EA207" s="124"/>
      <c r="EB207" s="124"/>
      <c r="EC207" s="124"/>
      <c r="ED207" s="124"/>
      <c r="EE207" s="124"/>
      <c r="EF207" s="124"/>
      <c r="EG207" s="124"/>
      <c r="EH207" s="124"/>
      <c r="EI207" s="124"/>
      <c r="EJ207" s="124"/>
      <c r="EK207" s="124"/>
      <c r="EL207" s="124"/>
      <c r="EM207" s="124"/>
      <c r="EN207" s="124"/>
      <c r="EO207" s="124"/>
      <c r="EP207" s="124"/>
      <c r="EQ207" s="124"/>
      <c r="ER207" s="124"/>
      <c r="ES207" s="124"/>
      <c r="ET207" s="124"/>
      <c r="EU207" s="124"/>
      <c r="EV207" s="124"/>
      <c r="EW207" s="124"/>
      <c r="EX207" s="124"/>
      <c r="EY207" s="124"/>
      <c r="EZ207" s="124"/>
      <c r="FA207" s="124"/>
      <c r="FB207" s="124"/>
      <c r="FC207" s="124"/>
      <c r="FD207" s="124"/>
      <c r="FE207" s="124"/>
      <c r="FF207" s="124"/>
      <c r="FG207" s="124"/>
      <c r="FH207" s="124"/>
      <c r="FI207" s="124"/>
      <c r="FJ207" s="125"/>
    </row>
    <row r="208" spans="1:166" s="4" customFormat="1" ht="15.75" customHeight="1">
      <c r="A208" s="57" t="s">
        <v>8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 t="s">
        <v>23</v>
      </c>
      <c r="AL208" s="57"/>
      <c r="AM208" s="57"/>
      <c r="AN208" s="57"/>
      <c r="AO208" s="57"/>
      <c r="AP208" s="57"/>
      <c r="AQ208" s="57" t="s">
        <v>35</v>
      </c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 t="s">
        <v>36</v>
      </c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  <c r="BS208" s="57"/>
      <c r="BT208" s="57"/>
      <c r="BU208" s="57" t="s">
        <v>37</v>
      </c>
      <c r="BV208" s="57"/>
      <c r="BW208" s="57"/>
      <c r="BX208" s="57"/>
      <c r="BY208" s="57"/>
      <c r="BZ208" s="57"/>
      <c r="CA208" s="57"/>
      <c r="CB208" s="57"/>
      <c r="CC208" s="57"/>
      <c r="CD208" s="57"/>
      <c r="CE208" s="57"/>
      <c r="CF208" s="57"/>
      <c r="CG208" s="57"/>
      <c r="CH208" s="57" t="s">
        <v>24</v>
      </c>
      <c r="CI208" s="57"/>
      <c r="CJ208" s="57"/>
      <c r="CK208" s="57"/>
      <c r="CL208" s="57"/>
      <c r="CM208" s="57"/>
      <c r="CN208" s="57"/>
      <c r="CO208" s="57"/>
      <c r="CP208" s="57"/>
      <c r="CQ208" s="57"/>
      <c r="CR208" s="57"/>
      <c r="CS208" s="57"/>
      <c r="CT208" s="57"/>
      <c r="CU208" s="57"/>
      <c r="CV208" s="57"/>
      <c r="CW208" s="57"/>
      <c r="CX208" s="57"/>
      <c r="CY208" s="57"/>
      <c r="CZ208" s="57"/>
      <c r="DA208" s="57"/>
      <c r="DB208" s="57"/>
      <c r="DC208" s="57"/>
      <c r="DD208" s="57"/>
      <c r="DE208" s="57"/>
      <c r="DF208" s="57"/>
      <c r="DG208" s="57"/>
      <c r="DH208" s="57"/>
      <c r="DI208" s="57"/>
      <c r="DJ208" s="57"/>
      <c r="DK208" s="57"/>
      <c r="DL208" s="57"/>
      <c r="DM208" s="57"/>
      <c r="DN208" s="57"/>
      <c r="DO208" s="57"/>
      <c r="DP208" s="57"/>
      <c r="DQ208" s="57"/>
      <c r="DR208" s="57"/>
      <c r="DS208" s="57"/>
      <c r="DT208" s="57"/>
      <c r="DU208" s="57"/>
      <c r="DV208" s="57"/>
      <c r="DW208" s="57"/>
      <c r="DX208" s="57"/>
      <c r="DY208" s="57"/>
      <c r="DZ208" s="57"/>
      <c r="EA208" s="57"/>
      <c r="EB208" s="57"/>
      <c r="EC208" s="57"/>
      <c r="ED208" s="57"/>
      <c r="EE208" s="57"/>
      <c r="EF208" s="57"/>
      <c r="EG208" s="57"/>
      <c r="EH208" s="57"/>
      <c r="EI208" s="57"/>
      <c r="EJ208" s="57"/>
      <c r="EK208" s="92" t="s">
        <v>29</v>
      </c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93"/>
      <c r="EY208" s="93"/>
      <c r="EZ208" s="93"/>
      <c r="FA208" s="93"/>
      <c r="FB208" s="93"/>
      <c r="FC208" s="93"/>
      <c r="FD208" s="93"/>
      <c r="FE208" s="93"/>
      <c r="FF208" s="93"/>
      <c r="FG208" s="93"/>
      <c r="FH208" s="93"/>
      <c r="FI208" s="93"/>
      <c r="FJ208" s="94"/>
    </row>
    <row r="209" spans="1:166" s="4" customFormat="1" ht="98.25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  <c r="BS209" s="57"/>
      <c r="BT209" s="57"/>
      <c r="BU209" s="57"/>
      <c r="BV209" s="57"/>
      <c r="BW209" s="57"/>
      <c r="BX209" s="57"/>
      <c r="BY209" s="57"/>
      <c r="BZ209" s="57"/>
      <c r="CA209" s="57"/>
      <c r="CB209" s="57"/>
      <c r="CC209" s="57"/>
      <c r="CD209" s="57"/>
      <c r="CE209" s="57"/>
      <c r="CF209" s="57"/>
      <c r="CG209" s="57"/>
      <c r="CH209" s="57" t="s">
        <v>46</v>
      </c>
      <c r="CI209" s="57"/>
      <c r="CJ209" s="57"/>
      <c r="CK209" s="57"/>
      <c r="CL209" s="57"/>
      <c r="CM209" s="57"/>
      <c r="CN209" s="57"/>
      <c r="CO209" s="57"/>
      <c r="CP209" s="57"/>
      <c r="CQ209" s="57"/>
      <c r="CR209" s="57"/>
      <c r="CS209" s="57"/>
      <c r="CT209" s="57"/>
      <c r="CU209" s="57"/>
      <c r="CV209" s="57"/>
      <c r="CW209" s="57"/>
      <c r="CX209" s="57" t="s">
        <v>25</v>
      </c>
      <c r="CY209" s="57"/>
      <c r="CZ209" s="57"/>
      <c r="DA209" s="57"/>
      <c r="DB209" s="57"/>
      <c r="DC209" s="57"/>
      <c r="DD209" s="57"/>
      <c r="DE209" s="57"/>
      <c r="DF209" s="57"/>
      <c r="DG209" s="57"/>
      <c r="DH209" s="57"/>
      <c r="DI209" s="57"/>
      <c r="DJ209" s="57"/>
      <c r="DK209" s="57" t="s">
        <v>26</v>
      </c>
      <c r="DL209" s="57"/>
      <c r="DM209" s="57"/>
      <c r="DN209" s="57"/>
      <c r="DO209" s="57"/>
      <c r="DP209" s="57"/>
      <c r="DQ209" s="57"/>
      <c r="DR209" s="57"/>
      <c r="DS209" s="57"/>
      <c r="DT209" s="57"/>
      <c r="DU209" s="57"/>
      <c r="DV209" s="57"/>
      <c r="DW209" s="57"/>
      <c r="DX209" s="57" t="s">
        <v>27</v>
      </c>
      <c r="DY209" s="57"/>
      <c r="DZ209" s="57"/>
      <c r="EA209" s="57"/>
      <c r="EB209" s="57"/>
      <c r="EC209" s="57"/>
      <c r="ED209" s="57"/>
      <c r="EE209" s="57"/>
      <c r="EF209" s="57"/>
      <c r="EG209" s="57"/>
      <c r="EH209" s="57"/>
      <c r="EI209" s="57"/>
      <c r="EJ209" s="57"/>
      <c r="EK209" s="57" t="s">
        <v>38</v>
      </c>
      <c r="EL209" s="57"/>
      <c r="EM209" s="57"/>
      <c r="EN209" s="57"/>
      <c r="EO209" s="57"/>
      <c r="EP209" s="57"/>
      <c r="EQ209" s="57"/>
      <c r="ER209" s="57"/>
      <c r="ES209" s="57"/>
      <c r="ET209" s="57"/>
      <c r="EU209" s="57"/>
      <c r="EV209" s="57"/>
      <c r="EW209" s="57"/>
      <c r="EX209" s="92" t="s">
        <v>47</v>
      </c>
      <c r="EY209" s="93"/>
      <c r="EZ209" s="93"/>
      <c r="FA209" s="93"/>
      <c r="FB209" s="93"/>
      <c r="FC209" s="93"/>
      <c r="FD209" s="93"/>
      <c r="FE209" s="93"/>
      <c r="FF209" s="93"/>
      <c r="FG209" s="93"/>
      <c r="FH209" s="93"/>
      <c r="FI209" s="93"/>
      <c r="FJ209" s="94"/>
    </row>
    <row r="210" spans="1:166" s="4" customFormat="1" ht="18.75">
      <c r="A210" s="56">
        <v>1</v>
      </c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>
        <v>2</v>
      </c>
      <c r="AL210" s="56"/>
      <c r="AM210" s="56"/>
      <c r="AN210" s="56"/>
      <c r="AO210" s="56"/>
      <c r="AP210" s="56"/>
      <c r="AQ210" s="56">
        <v>3</v>
      </c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>
        <v>4</v>
      </c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>
        <v>5</v>
      </c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>
        <v>6</v>
      </c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>
        <v>7</v>
      </c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>
        <v>8</v>
      </c>
      <c r="DL210" s="56"/>
      <c r="DM210" s="56"/>
      <c r="DN210" s="56"/>
      <c r="DO210" s="56"/>
      <c r="DP210" s="56"/>
      <c r="DQ210" s="56"/>
      <c r="DR210" s="56"/>
      <c r="DS210" s="56"/>
      <c r="DT210" s="56"/>
      <c r="DU210" s="56"/>
      <c r="DV210" s="56"/>
      <c r="DW210" s="56"/>
      <c r="DX210" s="56">
        <v>9</v>
      </c>
      <c r="DY210" s="56"/>
      <c r="DZ210" s="56"/>
      <c r="EA210" s="56"/>
      <c r="EB210" s="56"/>
      <c r="EC210" s="56"/>
      <c r="ED210" s="56"/>
      <c r="EE210" s="56"/>
      <c r="EF210" s="56"/>
      <c r="EG210" s="56"/>
      <c r="EH210" s="56"/>
      <c r="EI210" s="56"/>
      <c r="EJ210" s="56"/>
      <c r="EK210" s="56">
        <v>10</v>
      </c>
      <c r="EL210" s="56"/>
      <c r="EM210" s="56"/>
      <c r="EN210" s="56"/>
      <c r="EO210" s="56"/>
      <c r="EP210" s="56"/>
      <c r="EQ210" s="56"/>
      <c r="ER210" s="56"/>
      <c r="ES210" s="56"/>
      <c r="ET210" s="56"/>
      <c r="EU210" s="56"/>
      <c r="EV210" s="56"/>
      <c r="EW210" s="56"/>
      <c r="EX210" s="47">
        <v>11</v>
      </c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9"/>
    </row>
    <row r="211" spans="1:166" s="12" customFormat="1" ht="15" customHeight="1">
      <c r="A211" s="114" t="s">
        <v>32</v>
      </c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  <c r="AC211" s="114"/>
      <c r="AD211" s="114"/>
      <c r="AE211" s="114"/>
      <c r="AF211" s="114"/>
      <c r="AG211" s="114"/>
      <c r="AH211" s="114"/>
      <c r="AI211" s="114"/>
      <c r="AJ211" s="114"/>
      <c r="AK211" s="115" t="s">
        <v>33</v>
      </c>
      <c r="AL211" s="115"/>
      <c r="AM211" s="115"/>
      <c r="AN211" s="115"/>
      <c r="AO211" s="115"/>
      <c r="AP211" s="115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59">
        <f>BC214+BC217+BC221</f>
        <v>143400</v>
      </c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>
        <f>BU214+BU217+BU221</f>
        <v>124991.12</v>
      </c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>
        <f>CH214+CH217+CH221</f>
        <v>124991.12</v>
      </c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>
        <f>DX214+DX217+DX221</f>
        <v>124991.12</v>
      </c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>
        <f>EK215+EK218+EK221</f>
        <v>18318.88</v>
      </c>
      <c r="EL211" s="59"/>
      <c r="EM211" s="59"/>
      <c r="EN211" s="59"/>
      <c r="EO211" s="59"/>
      <c r="EP211" s="59"/>
      <c r="EQ211" s="59"/>
      <c r="ER211" s="59"/>
      <c r="ES211" s="59"/>
      <c r="ET211" s="59"/>
      <c r="EU211" s="59"/>
      <c r="EV211" s="59"/>
      <c r="EW211" s="59"/>
      <c r="EX211" s="89">
        <f>BU211-CH211</f>
        <v>0</v>
      </c>
      <c r="EY211" s="90"/>
      <c r="EZ211" s="90"/>
      <c r="FA211" s="90"/>
      <c r="FB211" s="90"/>
      <c r="FC211" s="90"/>
      <c r="FD211" s="90"/>
      <c r="FE211" s="90"/>
      <c r="FF211" s="90"/>
      <c r="FG211" s="90"/>
      <c r="FH211" s="90"/>
      <c r="FI211" s="90"/>
      <c r="FJ211" s="91"/>
    </row>
    <row r="212" spans="1:166" s="4" customFormat="1" ht="15" customHeight="1">
      <c r="A212" s="119" t="s">
        <v>22</v>
      </c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20" t="s">
        <v>34</v>
      </c>
      <c r="AL212" s="120"/>
      <c r="AM212" s="120"/>
      <c r="AN212" s="120"/>
      <c r="AO212" s="120"/>
      <c r="AP212" s="120"/>
      <c r="AQ212" s="62"/>
      <c r="AR212" s="62"/>
      <c r="AS212" s="62"/>
      <c r="AT212" s="62"/>
      <c r="AU212" s="62"/>
      <c r="AV212" s="62"/>
      <c r="AW212" s="62"/>
      <c r="AX212" s="62"/>
      <c r="AY212" s="62"/>
      <c r="AZ212" s="62"/>
      <c r="BA212" s="62"/>
      <c r="BB212" s="62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3"/>
      <c r="EY212" s="64"/>
      <c r="EZ212" s="64"/>
      <c r="FA212" s="64"/>
      <c r="FB212" s="64"/>
      <c r="FC212" s="64"/>
      <c r="FD212" s="64"/>
      <c r="FE212" s="64"/>
      <c r="FF212" s="64"/>
      <c r="FG212" s="64"/>
      <c r="FH212" s="64"/>
      <c r="FI212" s="64"/>
      <c r="FJ212" s="68"/>
    </row>
    <row r="213" spans="1:166" s="4" customFormat="1" ht="39" customHeight="1">
      <c r="A213" s="116" t="s">
        <v>192</v>
      </c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20"/>
      <c r="AL213" s="120"/>
      <c r="AM213" s="120"/>
      <c r="AN213" s="120"/>
      <c r="AO213" s="120"/>
      <c r="AP213" s="120"/>
      <c r="AQ213" s="62"/>
      <c r="AR213" s="62"/>
      <c r="AS213" s="62"/>
      <c r="AT213" s="62"/>
      <c r="AU213" s="62"/>
      <c r="AV213" s="62"/>
      <c r="AW213" s="62"/>
      <c r="AX213" s="62"/>
      <c r="AY213" s="62"/>
      <c r="AZ213" s="62"/>
      <c r="BA213" s="62"/>
      <c r="BB213" s="62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15"/>
      <c r="BT213" s="15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15"/>
      <c r="FI213" s="15"/>
      <c r="FJ213" s="15"/>
    </row>
    <row r="214" spans="1:166" s="12" customFormat="1" ht="15" customHeight="1">
      <c r="A214" s="87" t="s">
        <v>245</v>
      </c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59">
        <f>BC215</f>
        <v>97400</v>
      </c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>
        <f>BU215</f>
        <v>83100</v>
      </c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>
        <f>CH215</f>
        <v>83100</v>
      </c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>
        <f>DX215</f>
        <v>83100</v>
      </c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>
        <f>BC214-CH214</f>
        <v>14300</v>
      </c>
      <c r="EL214" s="59"/>
      <c r="EM214" s="59"/>
      <c r="EN214" s="59"/>
      <c r="EO214" s="59"/>
      <c r="EP214" s="59"/>
      <c r="EQ214" s="59"/>
      <c r="ER214" s="59"/>
      <c r="ES214" s="59"/>
      <c r="ET214" s="59"/>
      <c r="EU214" s="59"/>
      <c r="EV214" s="59"/>
      <c r="EW214" s="59"/>
      <c r="EX214" s="89">
        <v>0</v>
      </c>
      <c r="EY214" s="90"/>
      <c r="EZ214" s="90"/>
      <c r="FA214" s="90"/>
      <c r="FB214" s="90"/>
      <c r="FC214" s="90"/>
      <c r="FD214" s="90"/>
      <c r="FE214" s="90"/>
      <c r="FF214" s="90"/>
      <c r="FG214" s="90"/>
      <c r="FH214" s="90"/>
      <c r="FI214" s="90"/>
      <c r="FJ214" s="91"/>
    </row>
    <row r="215" spans="1:166" s="12" customFormat="1" ht="34.5" customHeight="1">
      <c r="A215" s="126" t="s">
        <v>225</v>
      </c>
      <c r="B215" s="127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  <c r="AA215" s="127"/>
      <c r="AB215" s="127"/>
      <c r="AC215" s="127"/>
      <c r="AD215" s="127"/>
      <c r="AE215" s="127"/>
      <c r="AF215" s="127"/>
      <c r="AG215" s="127"/>
      <c r="AH215" s="127"/>
      <c r="AI215" s="127"/>
      <c r="AJ215" s="128"/>
      <c r="AK215" s="62" t="s">
        <v>66</v>
      </c>
      <c r="AL215" s="62"/>
      <c r="AM215" s="62"/>
      <c r="AN215" s="62"/>
      <c r="AO215" s="62"/>
      <c r="AP215" s="62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60">
        <v>97400</v>
      </c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9"/>
      <c r="BT215" s="9"/>
      <c r="BU215" s="60">
        <v>83100</v>
      </c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>
        <v>83100</v>
      </c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>
        <v>83100</v>
      </c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>
        <f>BC215-CH215</f>
        <v>14300</v>
      </c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59">
        <f>BU215-CH215</f>
        <v>0</v>
      </c>
      <c r="EY215" s="59"/>
      <c r="EZ215" s="59"/>
      <c r="FA215" s="59"/>
      <c r="FB215" s="59"/>
      <c r="FC215" s="59"/>
      <c r="FD215" s="59"/>
      <c r="FE215" s="59"/>
      <c r="FF215" s="59"/>
      <c r="FG215" s="59"/>
      <c r="FH215" s="9"/>
      <c r="FI215" s="9"/>
      <c r="FJ215" s="9"/>
    </row>
    <row r="216" spans="1:166" s="12" customFormat="1" ht="58.5" customHeight="1">
      <c r="A216" s="109" t="s">
        <v>224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62"/>
      <c r="AL216" s="62"/>
      <c r="AM216" s="62"/>
      <c r="AN216" s="62"/>
      <c r="AO216" s="62"/>
      <c r="AP216" s="62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9"/>
      <c r="BT216" s="9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  <c r="EU216" s="60"/>
      <c r="EV216" s="60"/>
      <c r="EW216" s="60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9"/>
      <c r="FI216" s="9"/>
      <c r="FJ216" s="9"/>
    </row>
    <row r="217" spans="1:166" s="4" customFormat="1" ht="15" customHeight="1">
      <c r="A217" s="87" t="s">
        <v>246</v>
      </c>
      <c r="B217" s="87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62"/>
      <c r="AL217" s="62"/>
      <c r="AM217" s="62"/>
      <c r="AN217" s="62"/>
      <c r="AO217" s="62"/>
      <c r="AP217" s="62"/>
      <c r="AQ217" s="62"/>
      <c r="AR217" s="62"/>
      <c r="AS217" s="62"/>
      <c r="AT217" s="62"/>
      <c r="AU217" s="62"/>
      <c r="AV217" s="62"/>
      <c r="AW217" s="62"/>
      <c r="AX217" s="62"/>
      <c r="AY217" s="62"/>
      <c r="AZ217" s="62"/>
      <c r="BA217" s="62"/>
      <c r="BB217" s="62"/>
      <c r="BC217" s="59">
        <f>BC218+BC219+BC220</f>
        <v>30000</v>
      </c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>
        <f>BU218+BU219+BU220</f>
        <v>25891.12</v>
      </c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>
        <f>CH218+CH219+CH220</f>
        <v>25891.12</v>
      </c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59">
        <f>DX218+DX219+DX220</f>
        <v>25891.12</v>
      </c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>
        <f>EK218</f>
        <v>4018.88</v>
      </c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89">
        <v>0</v>
      </c>
      <c r="EY217" s="90"/>
      <c r="EZ217" s="90"/>
      <c r="FA217" s="90"/>
      <c r="FB217" s="90"/>
      <c r="FC217" s="90"/>
      <c r="FD217" s="90"/>
      <c r="FE217" s="90"/>
      <c r="FF217" s="90"/>
      <c r="FG217" s="90"/>
      <c r="FH217" s="90"/>
      <c r="FI217" s="90"/>
      <c r="FJ217" s="91"/>
    </row>
    <row r="218" spans="1:166" s="4" customFormat="1" ht="18.75" customHeight="1">
      <c r="A218" s="108" t="s">
        <v>226</v>
      </c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62" t="s">
        <v>61</v>
      </c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0">
        <v>5000</v>
      </c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>
        <v>981.12</v>
      </c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>
        <v>981.12</v>
      </c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>
        <v>981.12</v>
      </c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>
        <f>BC218-CH218</f>
        <v>4018.88</v>
      </c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58">
        <v>0</v>
      </c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6"/>
    </row>
    <row r="219" spans="1:166" s="4" customFormat="1" ht="18.75" customHeight="1">
      <c r="A219" s="118" t="s">
        <v>83</v>
      </c>
      <c r="B219" s="118"/>
      <c r="C219" s="118"/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62" t="s">
        <v>64</v>
      </c>
      <c r="AL219" s="62"/>
      <c r="AM219" s="62"/>
      <c r="AN219" s="62"/>
      <c r="AO219" s="62"/>
      <c r="AP219" s="62"/>
      <c r="AQ219" s="62"/>
      <c r="AR219" s="62"/>
      <c r="AS219" s="62"/>
      <c r="AT219" s="62"/>
      <c r="AU219" s="62"/>
      <c r="AV219" s="62"/>
      <c r="AW219" s="62"/>
      <c r="AX219" s="62"/>
      <c r="AY219" s="62"/>
      <c r="AZ219" s="62"/>
      <c r="BA219" s="62"/>
      <c r="BB219" s="62"/>
      <c r="BC219" s="60">
        <v>22200</v>
      </c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>
        <v>22115</v>
      </c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>
        <v>22115</v>
      </c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>
        <v>22115</v>
      </c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>
        <f>BC219-CH219</f>
        <v>85</v>
      </c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58">
        <v>0</v>
      </c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6"/>
    </row>
    <row r="220" spans="1:166" s="4" customFormat="1" ht="18.75" customHeight="1">
      <c r="A220" s="50" t="s">
        <v>151</v>
      </c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81"/>
      <c r="AK220" s="62" t="s">
        <v>62</v>
      </c>
      <c r="AL220" s="62"/>
      <c r="AM220" s="62"/>
      <c r="AN220" s="6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0">
        <v>2800</v>
      </c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>
        <v>2795</v>
      </c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>
        <v>2795</v>
      </c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>
        <v>2795</v>
      </c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>
        <f>BC220-CH220</f>
        <v>5</v>
      </c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58">
        <v>0</v>
      </c>
      <c r="EY220" s="45"/>
      <c r="EZ220" s="45"/>
      <c r="FA220" s="45"/>
      <c r="FB220" s="45"/>
      <c r="FC220" s="45"/>
      <c r="FD220" s="45"/>
      <c r="FE220" s="45"/>
      <c r="FF220" s="45"/>
      <c r="FG220" s="45"/>
      <c r="FH220" s="45"/>
      <c r="FI220" s="45"/>
      <c r="FJ220" s="46"/>
    </row>
    <row r="221" spans="1:166" s="4" customFormat="1" ht="57" customHeight="1">
      <c r="A221" s="109" t="s">
        <v>227</v>
      </c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59">
        <f>BC223</f>
        <v>16000</v>
      </c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>
        <f>BU223</f>
        <v>16000</v>
      </c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>
        <f>CH223</f>
        <v>16000</v>
      </c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>
        <f>DX223</f>
        <v>16000</v>
      </c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>
        <f>EK223</f>
        <v>0</v>
      </c>
      <c r="EL221" s="59"/>
      <c r="EM221" s="59"/>
      <c r="EN221" s="59"/>
      <c r="EO221" s="59"/>
      <c r="EP221" s="59"/>
      <c r="EQ221" s="59"/>
      <c r="ER221" s="59"/>
      <c r="ES221" s="59"/>
      <c r="ET221" s="59"/>
      <c r="EU221" s="59"/>
      <c r="EV221" s="59"/>
      <c r="EW221" s="59"/>
      <c r="EX221" s="97">
        <f>EX223</f>
        <v>0</v>
      </c>
      <c r="EY221" s="97"/>
      <c r="EZ221" s="97"/>
      <c r="FA221" s="97"/>
      <c r="FB221" s="97"/>
      <c r="FC221" s="97"/>
      <c r="FD221" s="97"/>
      <c r="FE221" s="97"/>
      <c r="FF221" s="97"/>
      <c r="FG221" s="97"/>
      <c r="FH221" s="24"/>
      <c r="FI221" s="24"/>
      <c r="FJ221" s="24"/>
    </row>
    <row r="222" spans="1:166" s="4" customFormat="1" ht="15" customHeight="1">
      <c r="A222" s="87" t="s">
        <v>228</v>
      </c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62"/>
      <c r="AL222" s="62"/>
      <c r="AM222" s="62"/>
      <c r="AN222" s="62"/>
      <c r="AO222" s="62"/>
      <c r="AP222" s="62"/>
      <c r="AQ222" s="62"/>
      <c r="AR222" s="62"/>
      <c r="AS222" s="62"/>
      <c r="AT222" s="62"/>
      <c r="AU222" s="62"/>
      <c r="AV222" s="62"/>
      <c r="AW222" s="62"/>
      <c r="AX222" s="62"/>
      <c r="AY222" s="62"/>
      <c r="AZ222" s="62"/>
      <c r="BA222" s="62"/>
      <c r="BB222" s="62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74"/>
      <c r="CB222" s="74"/>
      <c r="CC222" s="74"/>
      <c r="CD222" s="74"/>
      <c r="CE222" s="74"/>
      <c r="CF222" s="74"/>
      <c r="CG222" s="74"/>
      <c r="CH222" s="74"/>
      <c r="CI222" s="74"/>
      <c r="CJ222" s="74"/>
      <c r="CK222" s="74"/>
      <c r="CL222" s="74"/>
      <c r="CM222" s="74"/>
      <c r="CN222" s="74"/>
      <c r="CO222" s="74"/>
      <c r="CP222" s="74"/>
      <c r="CQ222" s="74"/>
      <c r="CR222" s="74"/>
      <c r="CS222" s="74"/>
      <c r="CT222" s="74"/>
      <c r="CU222" s="74"/>
      <c r="CV222" s="74"/>
      <c r="CW222" s="74"/>
      <c r="CX222" s="74"/>
      <c r="CY222" s="74"/>
      <c r="CZ222" s="74"/>
      <c r="DA222" s="74"/>
      <c r="DB222" s="74"/>
      <c r="DC222" s="74"/>
      <c r="DD222" s="74"/>
      <c r="DE222" s="74"/>
      <c r="DF222" s="74"/>
      <c r="DG222" s="74"/>
      <c r="DH222" s="74"/>
      <c r="DI222" s="74"/>
      <c r="DJ222" s="74"/>
      <c r="DK222" s="74"/>
      <c r="DL222" s="74"/>
      <c r="DM222" s="74"/>
      <c r="DN222" s="74"/>
      <c r="DO222" s="74"/>
      <c r="DP222" s="74"/>
      <c r="DQ222" s="74"/>
      <c r="DR222" s="74"/>
      <c r="DS222" s="74"/>
      <c r="DT222" s="74"/>
      <c r="DU222" s="74"/>
      <c r="DV222" s="74"/>
      <c r="DW222" s="74"/>
      <c r="DX222" s="74"/>
      <c r="DY222" s="74"/>
      <c r="DZ222" s="74"/>
      <c r="EA222" s="74"/>
      <c r="EB222" s="74"/>
      <c r="EC222" s="74"/>
      <c r="ED222" s="74"/>
      <c r="EE222" s="74"/>
      <c r="EF222" s="74"/>
      <c r="EG222" s="74"/>
      <c r="EH222" s="74"/>
      <c r="EI222" s="74"/>
      <c r="EJ222" s="74"/>
      <c r="EK222" s="74"/>
      <c r="EL222" s="74"/>
      <c r="EM222" s="74"/>
      <c r="EN222" s="74"/>
      <c r="EO222" s="74"/>
      <c r="EP222" s="74"/>
      <c r="EQ222" s="74"/>
      <c r="ER222" s="74"/>
      <c r="ES222" s="74"/>
      <c r="ET222" s="74"/>
      <c r="EU222" s="74"/>
      <c r="EV222" s="74"/>
      <c r="EW222" s="74"/>
      <c r="EX222" s="53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5"/>
    </row>
    <row r="223" spans="1:166" s="4" customFormat="1" ht="15.75" customHeight="1">
      <c r="A223" s="118" t="s">
        <v>83</v>
      </c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62" t="s">
        <v>64</v>
      </c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52">
        <v>16000</v>
      </c>
      <c r="BD223" s="52"/>
      <c r="BE223" s="52"/>
      <c r="BF223" s="52"/>
      <c r="BG223" s="52"/>
      <c r="BH223" s="52"/>
      <c r="BI223" s="52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>
        <v>16000</v>
      </c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>
        <v>16000</v>
      </c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>
        <v>16000</v>
      </c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>
        <f>BC223-BU223</f>
        <v>0</v>
      </c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8">
        <v>0</v>
      </c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6"/>
    </row>
    <row r="224" spans="1:166" s="4" customFormat="1" ht="22.5" customHeight="1">
      <c r="A224" s="53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5"/>
      <c r="BI224" s="61" t="s">
        <v>106</v>
      </c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53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5"/>
      <c r="FH224" s="16"/>
      <c r="FI224" s="16"/>
      <c r="FJ224" s="16"/>
    </row>
    <row r="225" spans="1:166" s="4" customFormat="1" ht="18" customHeight="1">
      <c r="A225" s="57" t="s">
        <v>8</v>
      </c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 t="s">
        <v>23</v>
      </c>
      <c r="AL225" s="57"/>
      <c r="AM225" s="57"/>
      <c r="AN225" s="57"/>
      <c r="AO225" s="57"/>
      <c r="AP225" s="57"/>
      <c r="AQ225" s="57" t="s">
        <v>35</v>
      </c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 t="s">
        <v>36</v>
      </c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  <c r="BS225" s="57"/>
      <c r="BT225" s="57"/>
      <c r="BU225" s="57" t="s">
        <v>37</v>
      </c>
      <c r="BV225" s="57"/>
      <c r="BW225" s="57"/>
      <c r="BX225" s="57"/>
      <c r="BY225" s="57"/>
      <c r="BZ225" s="57"/>
      <c r="CA225" s="57"/>
      <c r="CB225" s="57"/>
      <c r="CC225" s="57"/>
      <c r="CD225" s="57"/>
      <c r="CE225" s="57"/>
      <c r="CF225" s="57"/>
      <c r="CG225" s="57"/>
      <c r="CH225" s="57" t="s">
        <v>24</v>
      </c>
      <c r="CI225" s="57"/>
      <c r="CJ225" s="57"/>
      <c r="CK225" s="57"/>
      <c r="CL225" s="57"/>
      <c r="CM225" s="57"/>
      <c r="CN225" s="57"/>
      <c r="CO225" s="57"/>
      <c r="CP225" s="57"/>
      <c r="CQ225" s="57"/>
      <c r="CR225" s="57"/>
      <c r="CS225" s="57"/>
      <c r="CT225" s="57"/>
      <c r="CU225" s="57"/>
      <c r="CV225" s="57"/>
      <c r="CW225" s="57"/>
      <c r="CX225" s="57"/>
      <c r="CY225" s="57"/>
      <c r="CZ225" s="57"/>
      <c r="DA225" s="57"/>
      <c r="DB225" s="57"/>
      <c r="DC225" s="57"/>
      <c r="DD225" s="57"/>
      <c r="DE225" s="57"/>
      <c r="DF225" s="57"/>
      <c r="DG225" s="57"/>
      <c r="DH225" s="57"/>
      <c r="DI225" s="57"/>
      <c r="DJ225" s="57"/>
      <c r="DK225" s="57"/>
      <c r="DL225" s="57"/>
      <c r="DM225" s="57"/>
      <c r="DN225" s="57"/>
      <c r="DO225" s="57"/>
      <c r="DP225" s="57"/>
      <c r="DQ225" s="57"/>
      <c r="DR225" s="57"/>
      <c r="DS225" s="57"/>
      <c r="DT225" s="57"/>
      <c r="DU225" s="57"/>
      <c r="DV225" s="57"/>
      <c r="DW225" s="57"/>
      <c r="DX225" s="57"/>
      <c r="DY225" s="57"/>
      <c r="DZ225" s="57"/>
      <c r="EA225" s="57"/>
      <c r="EB225" s="57"/>
      <c r="EC225" s="57"/>
      <c r="ED225" s="57"/>
      <c r="EE225" s="57"/>
      <c r="EF225" s="57"/>
      <c r="EG225" s="57"/>
      <c r="EH225" s="57"/>
      <c r="EI225" s="57"/>
      <c r="EJ225" s="57"/>
      <c r="EK225" s="92" t="s">
        <v>29</v>
      </c>
      <c r="EL225" s="93"/>
      <c r="EM225" s="93"/>
      <c r="EN225" s="93"/>
      <c r="EO225" s="93"/>
      <c r="EP225" s="93"/>
      <c r="EQ225" s="93"/>
      <c r="ER225" s="93"/>
      <c r="ES225" s="93"/>
      <c r="ET225" s="93"/>
      <c r="EU225" s="93"/>
      <c r="EV225" s="93"/>
      <c r="EW225" s="93"/>
      <c r="EX225" s="93"/>
      <c r="EY225" s="93"/>
      <c r="EZ225" s="93"/>
      <c r="FA225" s="93"/>
      <c r="FB225" s="93"/>
      <c r="FC225" s="93"/>
      <c r="FD225" s="93"/>
      <c r="FE225" s="93"/>
      <c r="FF225" s="93"/>
      <c r="FG225" s="93"/>
      <c r="FH225" s="93"/>
      <c r="FI225" s="93"/>
      <c r="FJ225" s="94"/>
    </row>
    <row r="226" spans="1:166" s="4" customFormat="1" ht="122.25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  <c r="BS226" s="57"/>
      <c r="BT226" s="57"/>
      <c r="BU226" s="57"/>
      <c r="BV226" s="57"/>
      <c r="BW226" s="57"/>
      <c r="BX226" s="57"/>
      <c r="BY226" s="57"/>
      <c r="BZ226" s="57"/>
      <c r="CA226" s="57"/>
      <c r="CB226" s="57"/>
      <c r="CC226" s="57"/>
      <c r="CD226" s="57"/>
      <c r="CE226" s="57"/>
      <c r="CF226" s="57"/>
      <c r="CG226" s="57"/>
      <c r="CH226" s="57" t="s">
        <v>46</v>
      </c>
      <c r="CI226" s="57"/>
      <c r="CJ226" s="57"/>
      <c r="CK226" s="57"/>
      <c r="CL226" s="57"/>
      <c r="CM226" s="57"/>
      <c r="CN226" s="57"/>
      <c r="CO226" s="57"/>
      <c r="CP226" s="57"/>
      <c r="CQ226" s="57"/>
      <c r="CR226" s="57"/>
      <c r="CS226" s="57"/>
      <c r="CT226" s="57"/>
      <c r="CU226" s="57"/>
      <c r="CV226" s="57"/>
      <c r="CW226" s="57"/>
      <c r="CX226" s="57" t="s">
        <v>25</v>
      </c>
      <c r="CY226" s="57"/>
      <c r="CZ226" s="57"/>
      <c r="DA226" s="57"/>
      <c r="DB226" s="57"/>
      <c r="DC226" s="57"/>
      <c r="DD226" s="57"/>
      <c r="DE226" s="57"/>
      <c r="DF226" s="57"/>
      <c r="DG226" s="57"/>
      <c r="DH226" s="57"/>
      <c r="DI226" s="57"/>
      <c r="DJ226" s="57"/>
      <c r="DK226" s="57" t="s">
        <v>26</v>
      </c>
      <c r="DL226" s="57"/>
      <c r="DM226" s="57"/>
      <c r="DN226" s="57"/>
      <c r="DO226" s="57"/>
      <c r="DP226" s="57"/>
      <c r="DQ226" s="57"/>
      <c r="DR226" s="57"/>
      <c r="DS226" s="57"/>
      <c r="DT226" s="57"/>
      <c r="DU226" s="57"/>
      <c r="DV226" s="57"/>
      <c r="DW226" s="57"/>
      <c r="DX226" s="57" t="s">
        <v>27</v>
      </c>
      <c r="DY226" s="57"/>
      <c r="DZ226" s="57"/>
      <c r="EA226" s="57"/>
      <c r="EB226" s="57"/>
      <c r="EC226" s="57"/>
      <c r="ED226" s="57"/>
      <c r="EE226" s="57"/>
      <c r="EF226" s="57"/>
      <c r="EG226" s="57"/>
      <c r="EH226" s="57"/>
      <c r="EI226" s="57"/>
      <c r="EJ226" s="57"/>
      <c r="EK226" s="57" t="s">
        <v>38</v>
      </c>
      <c r="EL226" s="57"/>
      <c r="EM226" s="57"/>
      <c r="EN226" s="57"/>
      <c r="EO226" s="57"/>
      <c r="EP226" s="57"/>
      <c r="EQ226" s="57"/>
      <c r="ER226" s="57"/>
      <c r="ES226" s="57"/>
      <c r="ET226" s="57"/>
      <c r="EU226" s="57"/>
      <c r="EV226" s="57"/>
      <c r="EW226" s="57"/>
      <c r="EX226" s="92" t="s">
        <v>47</v>
      </c>
      <c r="EY226" s="93"/>
      <c r="EZ226" s="93"/>
      <c r="FA226" s="93"/>
      <c r="FB226" s="93"/>
      <c r="FC226" s="93"/>
      <c r="FD226" s="93"/>
      <c r="FE226" s="93"/>
      <c r="FF226" s="93"/>
      <c r="FG226" s="93"/>
      <c r="FH226" s="93"/>
      <c r="FI226" s="93"/>
      <c r="FJ226" s="94"/>
    </row>
    <row r="227" spans="1:166" s="4" customFormat="1" ht="18" customHeight="1">
      <c r="A227" s="56">
        <v>1</v>
      </c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>
        <v>2</v>
      </c>
      <c r="AL227" s="56"/>
      <c r="AM227" s="56"/>
      <c r="AN227" s="56"/>
      <c r="AO227" s="56"/>
      <c r="AP227" s="56"/>
      <c r="AQ227" s="56">
        <v>3</v>
      </c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>
        <v>4</v>
      </c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>
        <v>5</v>
      </c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>
        <v>6</v>
      </c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>
        <v>7</v>
      </c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>
        <v>8</v>
      </c>
      <c r="DL227" s="56"/>
      <c r="DM227" s="56"/>
      <c r="DN227" s="56"/>
      <c r="DO227" s="56"/>
      <c r="DP227" s="56"/>
      <c r="DQ227" s="56"/>
      <c r="DR227" s="56"/>
      <c r="DS227" s="56"/>
      <c r="DT227" s="56"/>
      <c r="DU227" s="56"/>
      <c r="DV227" s="56"/>
      <c r="DW227" s="56"/>
      <c r="DX227" s="56">
        <v>9</v>
      </c>
      <c r="DY227" s="56"/>
      <c r="DZ227" s="56"/>
      <c r="EA227" s="56"/>
      <c r="EB227" s="56"/>
      <c r="EC227" s="56"/>
      <c r="ED227" s="56"/>
      <c r="EE227" s="56"/>
      <c r="EF227" s="56"/>
      <c r="EG227" s="56"/>
      <c r="EH227" s="56"/>
      <c r="EI227" s="56"/>
      <c r="EJ227" s="56"/>
      <c r="EK227" s="56">
        <v>10</v>
      </c>
      <c r="EL227" s="56"/>
      <c r="EM227" s="56"/>
      <c r="EN227" s="56"/>
      <c r="EO227" s="56"/>
      <c r="EP227" s="56"/>
      <c r="EQ227" s="56"/>
      <c r="ER227" s="56"/>
      <c r="ES227" s="56"/>
      <c r="ET227" s="56"/>
      <c r="EU227" s="56"/>
      <c r="EV227" s="56"/>
      <c r="EW227" s="56"/>
      <c r="EX227" s="47">
        <v>11</v>
      </c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9"/>
    </row>
    <row r="228" spans="1:166" s="12" customFormat="1" ht="15.75" customHeight="1">
      <c r="A228" s="114" t="s">
        <v>32</v>
      </c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  <c r="AC228" s="114"/>
      <c r="AD228" s="114"/>
      <c r="AE228" s="114"/>
      <c r="AF228" s="114"/>
      <c r="AG228" s="114"/>
      <c r="AH228" s="114"/>
      <c r="AI228" s="114"/>
      <c r="AJ228" s="114"/>
      <c r="AK228" s="115" t="s">
        <v>33</v>
      </c>
      <c r="AL228" s="115"/>
      <c r="AM228" s="115"/>
      <c r="AN228" s="115"/>
      <c r="AO228" s="115"/>
      <c r="AP228" s="115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59">
        <f>BC233+BC236</f>
        <v>244800</v>
      </c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>
        <f>BU233+BU236</f>
        <v>244700</v>
      </c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>
        <f>CH233+CH236</f>
        <v>244700</v>
      </c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>
        <f>DX233+DX236</f>
        <v>244700</v>
      </c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>
        <f>EK233</f>
        <v>100</v>
      </c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89">
        <f>EX233</f>
        <v>0</v>
      </c>
      <c r="EY228" s="90"/>
      <c r="EZ228" s="90"/>
      <c r="FA228" s="90"/>
      <c r="FB228" s="90"/>
      <c r="FC228" s="90"/>
      <c r="FD228" s="90"/>
      <c r="FE228" s="90"/>
      <c r="FF228" s="90"/>
      <c r="FG228" s="90"/>
      <c r="FH228" s="90"/>
      <c r="FI228" s="90"/>
      <c r="FJ228" s="91"/>
    </row>
    <row r="229" spans="1:166" s="4" customFormat="1" ht="15" customHeight="1">
      <c r="A229" s="119" t="s">
        <v>22</v>
      </c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20" t="s">
        <v>34</v>
      </c>
      <c r="AL229" s="120"/>
      <c r="AM229" s="120"/>
      <c r="AN229" s="120"/>
      <c r="AO229" s="120"/>
      <c r="AP229" s="120"/>
      <c r="AQ229" s="62"/>
      <c r="AR229" s="62"/>
      <c r="AS229" s="62"/>
      <c r="AT229" s="62"/>
      <c r="AU229" s="62"/>
      <c r="AV229" s="62"/>
      <c r="AW229" s="62"/>
      <c r="AX229" s="62"/>
      <c r="AY229" s="62"/>
      <c r="AZ229" s="62"/>
      <c r="BA229" s="62"/>
      <c r="BB229" s="62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3"/>
      <c r="EY229" s="64"/>
      <c r="EZ229" s="64"/>
      <c r="FA229" s="64"/>
      <c r="FB229" s="64"/>
      <c r="FC229" s="64"/>
      <c r="FD229" s="64"/>
      <c r="FE229" s="64"/>
      <c r="FF229" s="64"/>
      <c r="FG229" s="64"/>
      <c r="FH229" s="64"/>
      <c r="FI229" s="64"/>
      <c r="FJ229" s="68"/>
    </row>
    <row r="230" spans="1:166" s="4" customFormat="1" ht="57" customHeight="1">
      <c r="A230" s="116" t="s">
        <v>229</v>
      </c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20"/>
      <c r="AL230" s="120"/>
      <c r="AM230" s="120"/>
      <c r="AN230" s="120"/>
      <c r="AO230" s="120"/>
      <c r="AP230" s="120"/>
      <c r="AQ230" s="62"/>
      <c r="AR230" s="62"/>
      <c r="AS230" s="62"/>
      <c r="AT230" s="62"/>
      <c r="AU230" s="62"/>
      <c r="AV230" s="62"/>
      <c r="AW230" s="62"/>
      <c r="AX230" s="62"/>
      <c r="AY230" s="62"/>
      <c r="AZ230" s="62"/>
      <c r="BA230" s="62"/>
      <c r="BB230" s="62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15"/>
      <c r="BT230" s="15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15"/>
      <c r="FI230" s="15"/>
      <c r="FJ230" s="15"/>
    </row>
    <row r="231" spans="1:166" s="4" customFormat="1" ht="25.5" customHeight="1" hidden="1">
      <c r="A231" s="118" t="s">
        <v>68</v>
      </c>
      <c r="B231" s="118"/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62" t="s">
        <v>61</v>
      </c>
      <c r="AL231" s="62"/>
      <c r="AM231" s="62"/>
      <c r="AN231" s="62"/>
      <c r="AO231" s="62"/>
      <c r="AP231" s="62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60">
        <v>9000</v>
      </c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9"/>
      <c r="BT231" s="9"/>
      <c r="BU231" s="60">
        <v>252.98</v>
      </c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>
        <v>252.98</v>
      </c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>
        <v>252.98</v>
      </c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>
        <f>BC231-CH231</f>
        <v>8747.02</v>
      </c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59">
        <f>BU231-CH231</f>
        <v>0</v>
      </c>
      <c r="EY231" s="59"/>
      <c r="EZ231" s="59"/>
      <c r="FA231" s="59"/>
      <c r="FB231" s="59"/>
      <c r="FC231" s="59"/>
      <c r="FD231" s="59"/>
      <c r="FE231" s="59"/>
      <c r="FF231" s="59"/>
      <c r="FG231" s="59"/>
      <c r="FH231" s="9"/>
      <c r="FI231" s="9"/>
      <c r="FJ231" s="9"/>
    </row>
    <row r="232" spans="1:166" s="4" customFormat="1" ht="25.5" customHeight="1" hidden="1">
      <c r="A232" s="109" t="s">
        <v>162</v>
      </c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62"/>
      <c r="AL232" s="62"/>
      <c r="AM232" s="62"/>
      <c r="AN232" s="62"/>
      <c r="AO232" s="62"/>
      <c r="AP232" s="62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9"/>
      <c r="BT232" s="9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59"/>
      <c r="EY232" s="59"/>
      <c r="EZ232" s="59"/>
      <c r="FA232" s="59"/>
      <c r="FB232" s="59"/>
      <c r="FC232" s="59"/>
      <c r="FD232" s="59"/>
      <c r="FE232" s="59"/>
      <c r="FF232" s="59"/>
      <c r="FG232" s="59"/>
      <c r="FH232" s="9"/>
      <c r="FI232" s="9"/>
      <c r="FJ232" s="9"/>
    </row>
    <row r="233" spans="1:166" s="12" customFormat="1" ht="27" customHeight="1">
      <c r="A233" s="87" t="s">
        <v>296</v>
      </c>
      <c r="B233" s="87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0" t="s">
        <v>65</v>
      </c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59">
        <f>BC234</f>
        <v>192200</v>
      </c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>
        <f>BU234</f>
        <v>192100</v>
      </c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>
        <f>CH234</f>
        <v>192100</v>
      </c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>
        <f>CH233</f>
        <v>192100</v>
      </c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>
        <f>BC233-CH233</f>
        <v>100</v>
      </c>
      <c r="EL233" s="59"/>
      <c r="EM233" s="59"/>
      <c r="EN233" s="59"/>
      <c r="EO233" s="59"/>
      <c r="EP233" s="59"/>
      <c r="EQ233" s="59"/>
      <c r="ER233" s="59"/>
      <c r="ES233" s="59"/>
      <c r="ET233" s="59"/>
      <c r="EU233" s="59"/>
      <c r="EV233" s="59"/>
      <c r="EW233" s="59"/>
      <c r="EX233" s="97">
        <v>0</v>
      </c>
      <c r="EY233" s="97"/>
      <c r="EZ233" s="97"/>
      <c r="FA233" s="97"/>
      <c r="FB233" s="97"/>
      <c r="FC233" s="97"/>
      <c r="FD233" s="97"/>
      <c r="FE233" s="97"/>
      <c r="FF233" s="97"/>
      <c r="FG233" s="97"/>
      <c r="FH233" s="23"/>
      <c r="FI233" s="23"/>
      <c r="FJ233" s="23"/>
    </row>
    <row r="234" spans="1:166" s="4" customFormat="1" ht="56.25" customHeight="1">
      <c r="A234" s="108" t="s">
        <v>191</v>
      </c>
      <c r="B234" s="108"/>
      <c r="C234" s="108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62" t="s">
        <v>65</v>
      </c>
      <c r="AL234" s="62"/>
      <c r="AM234" s="62"/>
      <c r="AN234" s="62"/>
      <c r="AO234" s="62"/>
      <c r="AP234" s="62"/>
      <c r="AQ234" s="62"/>
      <c r="AR234" s="62"/>
      <c r="AS234" s="62"/>
      <c r="AT234" s="62"/>
      <c r="AU234" s="62"/>
      <c r="AV234" s="62"/>
      <c r="AW234" s="62"/>
      <c r="AX234" s="62"/>
      <c r="AY234" s="62"/>
      <c r="AZ234" s="62"/>
      <c r="BA234" s="62"/>
      <c r="BB234" s="62"/>
      <c r="BC234" s="60">
        <v>192200</v>
      </c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>
        <v>192100</v>
      </c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>
        <v>192100</v>
      </c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>
        <f>CH234</f>
        <v>192100</v>
      </c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>
        <f>BC234-CH234</f>
        <v>100</v>
      </c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52">
        <v>0</v>
      </c>
      <c r="EY234" s="52"/>
      <c r="EZ234" s="52"/>
      <c r="FA234" s="52"/>
      <c r="FB234" s="52"/>
      <c r="FC234" s="52"/>
      <c r="FD234" s="52"/>
      <c r="FE234" s="52"/>
      <c r="FF234" s="52"/>
      <c r="FG234" s="52"/>
      <c r="FH234" s="24"/>
      <c r="FI234" s="24"/>
      <c r="FJ234" s="24"/>
    </row>
    <row r="235" spans="1:166" s="4" customFormat="1" ht="72" customHeight="1">
      <c r="A235" s="116" t="s">
        <v>333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20"/>
      <c r="AL235" s="120"/>
      <c r="AM235" s="120"/>
      <c r="AN235" s="120"/>
      <c r="AO235" s="120"/>
      <c r="AP235" s="120"/>
      <c r="AQ235" s="62"/>
      <c r="AR235" s="62"/>
      <c r="AS235" s="62"/>
      <c r="AT235" s="62"/>
      <c r="AU235" s="62"/>
      <c r="AV235" s="62"/>
      <c r="AW235" s="62"/>
      <c r="AX235" s="62"/>
      <c r="AY235" s="62"/>
      <c r="AZ235" s="62"/>
      <c r="BA235" s="62"/>
      <c r="BB235" s="62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15"/>
      <c r="BT235" s="15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15"/>
      <c r="FI235" s="15"/>
      <c r="FJ235" s="15"/>
    </row>
    <row r="236" spans="1:166" s="12" customFormat="1" ht="27" customHeight="1">
      <c r="A236" s="87" t="s">
        <v>334</v>
      </c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0" t="s">
        <v>65</v>
      </c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59">
        <f>BC237</f>
        <v>52600</v>
      </c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>
        <f>BU237</f>
        <v>52600</v>
      </c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>
        <f>CH237</f>
        <v>52600</v>
      </c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>
        <f>DX237</f>
        <v>52600</v>
      </c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>
        <f>EK237</f>
        <v>0</v>
      </c>
      <c r="EL236" s="59"/>
      <c r="EM236" s="59"/>
      <c r="EN236" s="59"/>
      <c r="EO236" s="59"/>
      <c r="EP236" s="59"/>
      <c r="EQ236" s="59"/>
      <c r="ER236" s="59"/>
      <c r="ES236" s="59"/>
      <c r="ET236" s="59"/>
      <c r="EU236" s="59"/>
      <c r="EV236" s="59"/>
      <c r="EW236" s="59"/>
      <c r="EX236" s="97">
        <f>EX237</f>
        <v>0</v>
      </c>
      <c r="EY236" s="97"/>
      <c r="EZ236" s="97"/>
      <c r="FA236" s="97"/>
      <c r="FB236" s="97"/>
      <c r="FC236" s="97"/>
      <c r="FD236" s="97"/>
      <c r="FE236" s="97"/>
      <c r="FF236" s="97"/>
      <c r="FG236" s="97"/>
      <c r="FH236" s="23"/>
      <c r="FI236" s="23"/>
      <c r="FJ236" s="23"/>
    </row>
    <row r="237" spans="1:166" s="4" customFormat="1" ht="16.5" customHeight="1">
      <c r="A237" s="108" t="s">
        <v>250</v>
      </c>
      <c r="B237" s="158"/>
      <c r="C237" s="158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62" t="s">
        <v>65</v>
      </c>
      <c r="AL237" s="62"/>
      <c r="AM237" s="62"/>
      <c r="AN237" s="62"/>
      <c r="AO237" s="62"/>
      <c r="AP237" s="62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>
        <v>52600</v>
      </c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>
        <v>52600</v>
      </c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>
        <v>52600</v>
      </c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>
        <v>52600</v>
      </c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>
        <f>BC237-CH237</f>
        <v>0</v>
      </c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3">
        <f>BU237-CH237</f>
        <v>0</v>
      </c>
      <c r="EY237" s="64"/>
      <c r="EZ237" s="64"/>
      <c r="FA237" s="64"/>
      <c r="FB237" s="64"/>
      <c r="FC237" s="64"/>
      <c r="FD237" s="64"/>
      <c r="FE237" s="64"/>
      <c r="FF237" s="64"/>
      <c r="FG237" s="64"/>
      <c r="FH237" s="64"/>
      <c r="FI237" s="64"/>
      <c r="FJ237" s="68"/>
    </row>
    <row r="238" spans="1:166" s="4" customFormat="1" ht="18.75">
      <c r="A238" s="123" t="s">
        <v>84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4"/>
      <c r="AB238" s="124"/>
      <c r="AC238" s="124"/>
      <c r="AD238" s="124"/>
      <c r="AE238" s="124"/>
      <c r="AF238" s="124"/>
      <c r="AG238" s="124"/>
      <c r="AH238" s="124"/>
      <c r="AI238" s="124"/>
      <c r="AJ238" s="124"/>
      <c r="AK238" s="124"/>
      <c r="AL238" s="124"/>
      <c r="AM238" s="124"/>
      <c r="AN238" s="124"/>
      <c r="AO238" s="124"/>
      <c r="AP238" s="124"/>
      <c r="AQ238" s="124"/>
      <c r="AR238" s="124"/>
      <c r="AS238" s="124"/>
      <c r="AT238" s="124"/>
      <c r="AU238" s="124"/>
      <c r="AV238" s="124"/>
      <c r="AW238" s="124"/>
      <c r="AX238" s="124"/>
      <c r="AY238" s="124"/>
      <c r="AZ238" s="124"/>
      <c r="BA238" s="124"/>
      <c r="BB238" s="124"/>
      <c r="BC238" s="124"/>
      <c r="BD238" s="124"/>
      <c r="BE238" s="124"/>
      <c r="BF238" s="124"/>
      <c r="BG238" s="124"/>
      <c r="BH238" s="124"/>
      <c r="BI238" s="124"/>
      <c r="BJ238" s="124"/>
      <c r="BK238" s="124"/>
      <c r="BL238" s="124"/>
      <c r="BM238" s="124"/>
      <c r="BN238" s="124"/>
      <c r="BO238" s="124"/>
      <c r="BP238" s="124"/>
      <c r="BQ238" s="124"/>
      <c r="BR238" s="124"/>
      <c r="BS238" s="124"/>
      <c r="BT238" s="124"/>
      <c r="BU238" s="124"/>
      <c r="BV238" s="124"/>
      <c r="BW238" s="124"/>
      <c r="BX238" s="124"/>
      <c r="BY238" s="124"/>
      <c r="BZ238" s="124"/>
      <c r="CA238" s="124"/>
      <c r="CB238" s="124"/>
      <c r="CC238" s="124"/>
      <c r="CD238" s="124"/>
      <c r="CE238" s="124"/>
      <c r="CF238" s="124"/>
      <c r="CG238" s="124"/>
      <c r="CH238" s="124"/>
      <c r="CI238" s="124"/>
      <c r="CJ238" s="124"/>
      <c r="CK238" s="124"/>
      <c r="CL238" s="124"/>
      <c r="CM238" s="124"/>
      <c r="CN238" s="124"/>
      <c r="CO238" s="124"/>
      <c r="CP238" s="124"/>
      <c r="CQ238" s="124"/>
      <c r="CR238" s="124"/>
      <c r="CS238" s="124"/>
      <c r="CT238" s="124"/>
      <c r="CU238" s="124"/>
      <c r="CV238" s="124"/>
      <c r="CW238" s="124"/>
      <c r="CX238" s="124"/>
      <c r="CY238" s="124"/>
      <c r="CZ238" s="124"/>
      <c r="DA238" s="124"/>
      <c r="DB238" s="124"/>
      <c r="DC238" s="124"/>
      <c r="DD238" s="124"/>
      <c r="DE238" s="124"/>
      <c r="DF238" s="124"/>
      <c r="DG238" s="124"/>
      <c r="DH238" s="124"/>
      <c r="DI238" s="124"/>
      <c r="DJ238" s="124"/>
      <c r="DK238" s="124"/>
      <c r="DL238" s="124"/>
      <c r="DM238" s="124"/>
      <c r="DN238" s="124"/>
      <c r="DO238" s="124"/>
      <c r="DP238" s="124"/>
      <c r="DQ238" s="124"/>
      <c r="DR238" s="124"/>
      <c r="DS238" s="124"/>
      <c r="DT238" s="124"/>
      <c r="DU238" s="124"/>
      <c r="DV238" s="124"/>
      <c r="DW238" s="124"/>
      <c r="DX238" s="124"/>
      <c r="DY238" s="124"/>
      <c r="DZ238" s="124"/>
      <c r="EA238" s="124"/>
      <c r="EB238" s="124"/>
      <c r="EC238" s="124"/>
      <c r="ED238" s="124"/>
      <c r="EE238" s="124"/>
      <c r="EF238" s="124"/>
      <c r="EG238" s="124"/>
      <c r="EH238" s="124"/>
      <c r="EI238" s="124"/>
      <c r="EJ238" s="124"/>
      <c r="EK238" s="124"/>
      <c r="EL238" s="124"/>
      <c r="EM238" s="124"/>
      <c r="EN238" s="124"/>
      <c r="EO238" s="124"/>
      <c r="EP238" s="124"/>
      <c r="EQ238" s="124"/>
      <c r="ER238" s="124"/>
      <c r="ES238" s="124"/>
      <c r="ET238" s="124"/>
      <c r="EU238" s="124"/>
      <c r="EV238" s="124"/>
      <c r="EW238" s="124"/>
      <c r="EX238" s="124"/>
      <c r="EY238" s="124"/>
      <c r="EZ238" s="124"/>
      <c r="FA238" s="124"/>
      <c r="FB238" s="124"/>
      <c r="FC238" s="124"/>
      <c r="FD238" s="124"/>
      <c r="FE238" s="124"/>
      <c r="FF238" s="124"/>
      <c r="FG238" s="124"/>
      <c r="FH238" s="124"/>
      <c r="FI238" s="124"/>
      <c r="FJ238" s="125"/>
    </row>
    <row r="239" spans="1:166" s="4" customFormat="1" ht="15.75" customHeight="1">
      <c r="A239" s="57" t="s">
        <v>8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 t="s">
        <v>23</v>
      </c>
      <c r="AL239" s="57"/>
      <c r="AM239" s="57"/>
      <c r="AN239" s="57"/>
      <c r="AO239" s="57"/>
      <c r="AP239" s="57"/>
      <c r="AQ239" s="57" t="s">
        <v>35</v>
      </c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 t="s">
        <v>36</v>
      </c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  <c r="BS239" s="57"/>
      <c r="BT239" s="57"/>
      <c r="BU239" s="57" t="s">
        <v>37</v>
      </c>
      <c r="BV239" s="57"/>
      <c r="BW239" s="57"/>
      <c r="BX239" s="57"/>
      <c r="BY239" s="57"/>
      <c r="BZ239" s="57"/>
      <c r="CA239" s="57"/>
      <c r="CB239" s="57"/>
      <c r="CC239" s="57"/>
      <c r="CD239" s="57"/>
      <c r="CE239" s="57"/>
      <c r="CF239" s="57"/>
      <c r="CG239" s="57"/>
      <c r="CH239" s="57" t="s">
        <v>24</v>
      </c>
      <c r="CI239" s="57"/>
      <c r="CJ239" s="57"/>
      <c r="CK239" s="57"/>
      <c r="CL239" s="57"/>
      <c r="CM239" s="57"/>
      <c r="CN239" s="57"/>
      <c r="CO239" s="57"/>
      <c r="CP239" s="57"/>
      <c r="CQ239" s="57"/>
      <c r="CR239" s="57"/>
      <c r="CS239" s="57"/>
      <c r="CT239" s="57"/>
      <c r="CU239" s="57"/>
      <c r="CV239" s="57"/>
      <c r="CW239" s="57"/>
      <c r="CX239" s="57"/>
      <c r="CY239" s="57"/>
      <c r="CZ239" s="57"/>
      <c r="DA239" s="57"/>
      <c r="DB239" s="57"/>
      <c r="DC239" s="57"/>
      <c r="DD239" s="57"/>
      <c r="DE239" s="57"/>
      <c r="DF239" s="57"/>
      <c r="DG239" s="57"/>
      <c r="DH239" s="57"/>
      <c r="DI239" s="57"/>
      <c r="DJ239" s="57"/>
      <c r="DK239" s="57"/>
      <c r="DL239" s="57"/>
      <c r="DM239" s="57"/>
      <c r="DN239" s="57"/>
      <c r="DO239" s="57"/>
      <c r="DP239" s="57"/>
      <c r="DQ239" s="57"/>
      <c r="DR239" s="57"/>
      <c r="DS239" s="57"/>
      <c r="DT239" s="57"/>
      <c r="DU239" s="57"/>
      <c r="DV239" s="57"/>
      <c r="DW239" s="57"/>
      <c r="DX239" s="57"/>
      <c r="DY239" s="57"/>
      <c r="DZ239" s="57"/>
      <c r="EA239" s="57"/>
      <c r="EB239" s="57"/>
      <c r="EC239" s="57"/>
      <c r="ED239" s="57"/>
      <c r="EE239" s="57"/>
      <c r="EF239" s="57"/>
      <c r="EG239" s="57"/>
      <c r="EH239" s="57"/>
      <c r="EI239" s="57"/>
      <c r="EJ239" s="57"/>
      <c r="EK239" s="92" t="s">
        <v>29</v>
      </c>
      <c r="EL239" s="93"/>
      <c r="EM239" s="93"/>
      <c r="EN239" s="93"/>
      <c r="EO239" s="93"/>
      <c r="EP239" s="93"/>
      <c r="EQ239" s="93"/>
      <c r="ER239" s="93"/>
      <c r="ES239" s="93"/>
      <c r="ET239" s="93"/>
      <c r="EU239" s="93"/>
      <c r="EV239" s="93"/>
      <c r="EW239" s="93"/>
      <c r="EX239" s="93"/>
      <c r="EY239" s="93"/>
      <c r="EZ239" s="93"/>
      <c r="FA239" s="93"/>
      <c r="FB239" s="93"/>
      <c r="FC239" s="93"/>
      <c r="FD239" s="93"/>
      <c r="FE239" s="93"/>
      <c r="FF239" s="93"/>
      <c r="FG239" s="93"/>
      <c r="FH239" s="93"/>
      <c r="FI239" s="93"/>
      <c r="FJ239" s="94"/>
    </row>
    <row r="240" spans="1:166" s="4" customFormat="1" ht="98.25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  <c r="BS240" s="57"/>
      <c r="BT240" s="57"/>
      <c r="BU240" s="57"/>
      <c r="BV240" s="57"/>
      <c r="BW240" s="57"/>
      <c r="BX240" s="57"/>
      <c r="BY240" s="57"/>
      <c r="BZ240" s="57"/>
      <c r="CA240" s="57"/>
      <c r="CB240" s="57"/>
      <c r="CC240" s="57"/>
      <c r="CD240" s="57"/>
      <c r="CE240" s="57"/>
      <c r="CF240" s="57"/>
      <c r="CG240" s="57"/>
      <c r="CH240" s="57" t="s">
        <v>46</v>
      </c>
      <c r="CI240" s="57"/>
      <c r="CJ240" s="57"/>
      <c r="CK240" s="57"/>
      <c r="CL240" s="57"/>
      <c r="CM240" s="57"/>
      <c r="CN240" s="57"/>
      <c r="CO240" s="57"/>
      <c r="CP240" s="57"/>
      <c r="CQ240" s="57"/>
      <c r="CR240" s="57"/>
      <c r="CS240" s="57"/>
      <c r="CT240" s="57"/>
      <c r="CU240" s="57"/>
      <c r="CV240" s="57"/>
      <c r="CW240" s="57"/>
      <c r="CX240" s="57" t="s">
        <v>25</v>
      </c>
      <c r="CY240" s="57"/>
      <c r="CZ240" s="57"/>
      <c r="DA240" s="57"/>
      <c r="DB240" s="57"/>
      <c r="DC240" s="57"/>
      <c r="DD240" s="57"/>
      <c r="DE240" s="57"/>
      <c r="DF240" s="57"/>
      <c r="DG240" s="57"/>
      <c r="DH240" s="57"/>
      <c r="DI240" s="57"/>
      <c r="DJ240" s="57"/>
      <c r="DK240" s="57" t="s">
        <v>26</v>
      </c>
      <c r="DL240" s="57"/>
      <c r="DM240" s="57"/>
      <c r="DN240" s="57"/>
      <c r="DO240" s="57"/>
      <c r="DP240" s="57"/>
      <c r="DQ240" s="57"/>
      <c r="DR240" s="57"/>
      <c r="DS240" s="57"/>
      <c r="DT240" s="57"/>
      <c r="DU240" s="57"/>
      <c r="DV240" s="57"/>
      <c r="DW240" s="57"/>
      <c r="DX240" s="57" t="s">
        <v>27</v>
      </c>
      <c r="DY240" s="57"/>
      <c r="DZ240" s="57"/>
      <c r="EA240" s="57"/>
      <c r="EB240" s="57"/>
      <c r="EC240" s="57"/>
      <c r="ED240" s="57"/>
      <c r="EE240" s="57"/>
      <c r="EF240" s="57"/>
      <c r="EG240" s="57"/>
      <c r="EH240" s="57"/>
      <c r="EI240" s="57"/>
      <c r="EJ240" s="57"/>
      <c r="EK240" s="57" t="s">
        <v>38</v>
      </c>
      <c r="EL240" s="57"/>
      <c r="EM240" s="57"/>
      <c r="EN240" s="57"/>
      <c r="EO240" s="57"/>
      <c r="EP240" s="57"/>
      <c r="EQ240" s="57"/>
      <c r="ER240" s="57"/>
      <c r="ES240" s="57"/>
      <c r="ET240" s="57"/>
      <c r="EU240" s="57"/>
      <c r="EV240" s="57"/>
      <c r="EW240" s="57"/>
      <c r="EX240" s="92" t="s">
        <v>47</v>
      </c>
      <c r="EY240" s="93"/>
      <c r="EZ240" s="93"/>
      <c r="FA240" s="93"/>
      <c r="FB240" s="93"/>
      <c r="FC240" s="93"/>
      <c r="FD240" s="93"/>
      <c r="FE240" s="93"/>
      <c r="FF240" s="93"/>
      <c r="FG240" s="93"/>
      <c r="FH240" s="93"/>
      <c r="FI240" s="93"/>
      <c r="FJ240" s="94"/>
    </row>
    <row r="241" spans="1:166" s="4" customFormat="1" ht="18.75">
      <c r="A241" s="56">
        <v>1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>
        <v>2</v>
      </c>
      <c r="AL241" s="56"/>
      <c r="AM241" s="56"/>
      <c r="AN241" s="56"/>
      <c r="AO241" s="56"/>
      <c r="AP241" s="56"/>
      <c r="AQ241" s="56">
        <v>3</v>
      </c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>
        <v>4</v>
      </c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>
        <v>5</v>
      </c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>
        <v>6</v>
      </c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>
        <v>7</v>
      </c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>
        <v>8</v>
      </c>
      <c r="DL241" s="56"/>
      <c r="DM241" s="56"/>
      <c r="DN241" s="56"/>
      <c r="DO241" s="56"/>
      <c r="DP241" s="56"/>
      <c r="DQ241" s="56"/>
      <c r="DR241" s="56"/>
      <c r="DS241" s="56"/>
      <c r="DT241" s="56"/>
      <c r="DU241" s="56"/>
      <c r="DV241" s="56"/>
      <c r="DW241" s="56"/>
      <c r="DX241" s="56">
        <v>9</v>
      </c>
      <c r="DY241" s="56"/>
      <c r="DZ241" s="56"/>
      <c r="EA241" s="56"/>
      <c r="EB241" s="56"/>
      <c r="EC241" s="56"/>
      <c r="ED241" s="56"/>
      <c r="EE241" s="56"/>
      <c r="EF241" s="56"/>
      <c r="EG241" s="56"/>
      <c r="EH241" s="56"/>
      <c r="EI241" s="56"/>
      <c r="EJ241" s="56"/>
      <c r="EK241" s="56">
        <v>10</v>
      </c>
      <c r="EL241" s="56"/>
      <c r="EM241" s="56"/>
      <c r="EN241" s="56"/>
      <c r="EO241" s="56"/>
      <c r="EP241" s="56"/>
      <c r="EQ241" s="56"/>
      <c r="ER241" s="56"/>
      <c r="ES241" s="56"/>
      <c r="ET241" s="56"/>
      <c r="EU241" s="56"/>
      <c r="EV241" s="56"/>
      <c r="EW241" s="56"/>
      <c r="EX241" s="47">
        <v>11</v>
      </c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9"/>
    </row>
    <row r="242" spans="1:166" s="4" customFormat="1" ht="20.25" customHeight="1">
      <c r="A242" s="114" t="s">
        <v>32</v>
      </c>
      <c r="B242" s="114"/>
      <c r="C242" s="114"/>
      <c r="D242" s="114"/>
      <c r="E242" s="114"/>
      <c r="F242" s="114"/>
      <c r="G242" s="114"/>
      <c r="H242" s="114"/>
      <c r="I242" s="114"/>
      <c r="J242" s="114"/>
      <c r="K242" s="114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114"/>
      <c r="AJ242" s="114"/>
      <c r="AK242" s="115" t="s">
        <v>33</v>
      </c>
      <c r="AL242" s="115"/>
      <c r="AM242" s="115"/>
      <c r="AN242" s="115"/>
      <c r="AO242" s="115"/>
      <c r="AP242" s="115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>
        <f>BC245</f>
        <v>167900</v>
      </c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>
        <f>BU245</f>
        <v>167900</v>
      </c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>
        <f>CH245</f>
        <v>167900</v>
      </c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>
        <f>CH242</f>
        <v>167900</v>
      </c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>
        <f>EK245</f>
        <v>0</v>
      </c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89">
        <f>EX245</f>
        <v>0</v>
      </c>
      <c r="EY242" s="90"/>
      <c r="EZ242" s="90"/>
      <c r="FA242" s="90"/>
      <c r="FB242" s="90"/>
      <c r="FC242" s="90"/>
      <c r="FD242" s="90"/>
      <c r="FE242" s="90"/>
      <c r="FF242" s="90"/>
      <c r="FG242" s="90"/>
      <c r="FH242" s="90"/>
      <c r="FI242" s="90"/>
      <c r="FJ242" s="91"/>
    </row>
    <row r="243" spans="1:166" s="4" customFormat="1" ht="15" customHeight="1">
      <c r="A243" s="119" t="s">
        <v>22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20" t="s">
        <v>34</v>
      </c>
      <c r="AL243" s="120"/>
      <c r="AM243" s="120"/>
      <c r="AN243" s="120"/>
      <c r="AO243" s="120"/>
      <c r="AP243" s="120"/>
      <c r="AQ243" s="62"/>
      <c r="AR243" s="62"/>
      <c r="AS243" s="62"/>
      <c r="AT243" s="62"/>
      <c r="AU243" s="62"/>
      <c r="AV243" s="62"/>
      <c r="AW243" s="62"/>
      <c r="AX243" s="62"/>
      <c r="AY243" s="62"/>
      <c r="AZ243" s="62"/>
      <c r="BA243" s="62"/>
      <c r="BB243" s="62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  <c r="EU243" s="60"/>
      <c r="EV243" s="60"/>
      <c r="EW243" s="60"/>
      <c r="EX243" s="63"/>
      <c r="EY243" s="64"/>
      <c r="EZ243" s="64"/>
      <c r="FA243" s="64"/>
      <c r="FB243" s="64"/>
      <c r="FC243" s="64"/>
      <c r="FD243" s="64"/>
      <c r="FE243" s="64"/>
      <c r="FF243" s="64"/>
      <c r="FG243" s="64"/>
      <c r="FH243" s="64"/>
      <c r="FI243" s="64"/>
      <c r="FJ243" s="68"/>
    </row>
    <row r="244" spans="1:166" s="4" customFormat="1" ht="53.25" customHeight="1">
      <c r="A244" s="116" t="s">
        <v>252</v>
      </c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116"/>
      <c r="U244" s="116"/>
      <c r="V244" s="116"/>
      <c r="W244" s="116"/>
      <c r="X244" s="116"/>
      <c r="Y244" s="116"/>
      <c r="Z244" s="116"/>
      <c r="AA244" s="116"/>
      <c r="AB244" s="116"/>
      <c r="AC244" s="116"/>
      <c r="AD244" s="116"/>
      <c r="AE244" s="116"/>
      <c r="AF244" s="116"/>
      <c r="AG244" s="116"/>
      <c r="AH244" s="116"/>
      <c r="AI244" s="116"/>
      <c r="AJ244" s="116"/>
      <c r="AK244" s="120"/>
      <c r="AL244" s="120"/>
      <c r="AM244" s="120"/>
      <c r="AN244" s="120"/>
      <c r="AO244" s="120"/>
      <c r="AP244" s="120"/>
      <c r="AQ244" s="62"/>
      <c r="AR244" s="62"/>
      <c r="AS244" s="62"/>
      <c r="AT244" s="62"/>
      <c r="AU244" s="62"/>
      <c r="AV244" s="62"/>
      <c r="AW244" s="62"/>
      <c r="AX244" s="62"/>
      <c r="AY244" s="62"/>
      <c r="AZ244" s="62"/>
      <c r="BA244" s="62"/>
      <c r="BB244" s="62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15"/>
      <c r="BT244" s="15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15"/>
      <c r="FI244" s="15"/>
      <c r="FJ244" s="15"/>
    </row>
    <row r="245" spans="1:166" s="12" customFormat="1" ht="18" customHeight="1">
      <c r="A245" s="87" t="s">
        <v>254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0" t="s">
        <v>188</v>
      </c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59">
        <f>BC246+BC248</f>
        <v>167900</v>
      </c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>
        <f>BU246+BU248</f>
        <v>167900</v>
      </c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>
        <f>CH246+CH248</f>
        <v>167900</v>
      </c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>
        <f>CH245</f>
        <v>167900</v>
      </c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>
        <f>BC245-CH245</f>
        <v>0</v>
      </c>
      <c r="EL245" s="59"/>
      <c r="EM245" s="59"/>
      <c r="EN245" s="59"/>
      <c r="EO245" s="59"/>
      <c r="EP245" s="59"/>
      <c r="EQ245" s="59"/>
      <c r="ER245" s="59"/>
      <c r="ES245" s="59"/>
      <c r="ET245" s="59"/>
      <c r="EU245" s="59"/>
      <c r="EV245" s="59"/>
      <c r="EW245" s="59"/>
      <c r="EX245" s="97">
        <v>0</v>
      </c>
      <c r="EY245" s="97"/>
      <c r="EZ245" s="97"/>
      <c r="FA245" s="97"/>
      <c r="FB245" s="97"/>
      <c r="FC245" s="97"/>
      <c r="FD245" s="97"/>
      <c r="FE245" s="97"/>
      <c r="FF245" s="97"/>
      <c r="FG245" s="97"/>
      <c r="FH245" s="23"/>
      <c r="FI245" s="23"/>
      <c r="FJ245" s="23"/>
    </row>
    <row r="246" spans="1:166" s="12" customFormat="1" ht="18.75" customHeight="1">
      <c r="A246" s="87" t="s">
        <v>253</v>
      </c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0" t="s">
        <v>188</v>
      </c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59">
        <f>BC247</f>
        <v>146400</v>
      </c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>
        <v>146400</v>
      </c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>
        <v>146400</v>
      </c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>
        <f>CH246</f>
        <v>146400</v>
      </c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>
        <v>0</v>
      </c>
      <c r="EL246" s="59"/>
      <c r="EM246" s="59"/>
      <c r="EN246" s="59"/>
      <c r="EO246" s="59"/>
      <c r="EP246" s="59"/>
      <c r="EQ246" s="59"/>
      <c r="ER246" s="59"/>
      <c r="ES246" s="59"/>
      <c r="ET246" s="59"/>
      <c r="EU246" s="59"/>
      <c r="EV246" s="59"/>
      <c r="EW246" s="59"/>
      <c r="EX246" s="97">
        <v>0</v>
      </c>
      <c r="EY246" s="97"/>
      <c r="EZ246" s="97"/>
      <c r="FA246" s="97"/>
      <c r="FB246" s="97"/>
      <c r="FC246" s="97"/>
      <c r="FD246" s="97"/>
      <c r="FE246" s="97"/>
      <c r="FF246" s="97"/>
      <c r="FG246" s="97"/>
      <c r="FH246" s="23"/>
      <c r="FI246" s="23"/>
      <c r="FJ246" s="23"/>
    </row>
    <row r="247" spans="1:166" s="4" customFormat="1" ht="51.75" customHeight="1">
      <c r="A247" s="108" t="s">
        <v>191</v>
      </c>
      <c r="B247" s="108"/>
      <c r="C247" s="108"/>
      <c r="D247" s="108"/>
      <c r="E247" s="108"/>
      <c r="F247" s="108"/>
      <c r="G247" s="108"/>
      <c r="H247" s="108"/>
      <c r="I247" s="108"/>
      <c r="J247" s="108"/>
      <c r="K247" s="108"/>
      <c r="L247" s="108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62" t="s">
        <v>188</v>
      </c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0">
        <v>146400</v>
      </c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>
        <v>146400</v>
      </c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>
        <v>146400</v>
      </c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>
        <f>CH247</f>
        <v>146400</v>
      </c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>
        <f>BC247-CH247</f>
        <v>0</v>
      </c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52">
        <v>0</v>
      </c>
      <c r="EY247" s="52"/>
      <c r="EZ247" s="52"/>
      <c r="FA247" s="52"/>
      <c r="FB247" s="52"/>
      <c r="FC247" s="52"/>
      <c r="FD247" s="52"/>
      <c r="FE247" s="52"/>
      <c r="FF247" s="52"/>
      <c r="FG247" s="52"/>
      <c r="FH247" s="24"/>
      <c r="FI247" s="24"/>
      <c r="FJ247" s="24"/>
    </row>
    <row r="248" spans="1:166" s="12" customFormat="1" ht="20.25" customHeight="1">
      <c r="A248" s="87" t="s">
        <v>255</v>
      </c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0" t="s">
        <v>188</v>
      </c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59">
        <f>BC249</f>
        <v>21500</v>
      </c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>
        <f>BU249</f>
        <v>21500</v>
      </c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>
        <f>CH249</f>
        <v>21500</v>
      </c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>
        <f>CH248</f>
        <v>21500</v>
      </c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>
        <f>BC248-CH248</f>
        <v>0</v>
      </c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97">
        <v>0</v>
      </c>
      <c r="EY248" s="97"/>
      <c r="EZ248" s="97"/>
      <c r="FA248" s="97"/>
      <c r="FB248" s="97"/>
      <c r="FC248" s="97"/>
      <c r="FD248" s="97"/>
      <c r="FE248" s="97"/>
      <c r="FF248" s="97"/>
      <c r="FG248" s="97"/>
      <c r="FH248" s="23"/>
      <c r="FI248" s="23"/>
      <c r="FJ248" s="23"/>
    </row>
    <row r="249" spans="1:166" s="4" customFormat="1" ht="56.25" customHeight="1">
      <c r="A249" s="108" t="s">
        <v>191</v>
      </c>
      <c r="B249" s="108"/>
      <c r="C249" s="108"/>
      <c r="D249" s="108"/>
      <c r="E249" s="108"/>
      <c r="F249" s="108"/>
      <c r="G249" s="108"/>
      <c r="H249" s="108"/>
      <c r="I249" s="108"/>
      <c r="J249" s="108"/>
      <c r="K249" s="108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62" t="s">
        <v>188</v>
      </c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0">
        <v>21500</v>
      </c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>
        <v>21500</v>
      </c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>
        <v>21500</v>
      </c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>
        <f>CH249</f>
        <v>21500</v>
      </c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>
        <f>BC249-CH249</f>
        <v>0</v>
      </c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52">
        <v>0</v>
      </c>
      <c r="EY249" s="52"/>
      <c r="EZ249" s="52"/>
      <c r="FA249" s="52"/>
      <c r="FB249" s="52"/>
      <c r="FC249" s="52"/>
      <c r="FD249" s="52"/>
      <c r="FE249" s="52"/>
      <c r="FF249" s="52"/>
      <c r="FG249" s="52"/>
      <c r="FH249" s="24"/>
      <c r="FI249" s="24"/>
      <c r="FJ249" s="24"/>
    </row>
    <row r="250" spans="1:166" s="4" customFormat="1" ht="18.75" customHeight="1">
      <c r="A250" s="53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5"/>
      <c r="BI250" s="61" t="s">
        <v>106</v>
      </c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74"/>
      <c r="CB250" s="74"/>
      <c r="CC250" s="74"/>
      <c r="CD250" s="74"/>
      <c r="CE250" s="74"/>
      <c r="CF250" s="74"/>
      <c r="CG250" s="74"/>
      <c r="CH250" s="74"/>
      <c r="CI250" s="74"/>
      <c r="CJ250" s="74"/>
      <c r="CK250" s="74"/>
      <c r="CL250" s="74"/>
      <c r="CM250" s="74"/>
      <c r="CN250" s="74"/>
      <c r="CO250" s="74"/>
      <c r="CP250" s="74"/>
      <c r="CQ250" s="74"/>
      <c r="CR250" s="53"/>
      <c r="CS250" s="54"/>
      <c r="CT250" s="54"/>
      <c r="CU250" s="54"/>
      <c r="CV250" s="54"/>
      <c r="CW250" s="54"/>
      <c r="CX250" s="54"/>
      <c r="CY250" s="54"/>
      <c r="CZ250" s="54"/>
      <c r="DA250" s="54"/>
      <c r="DB250" s="54"/>
      <c r="DC250" s="54"/>
      <c r="DD250" s="54"/>
      <c r="DE250" s="54"/>
      <c r="DF250" s="54"/>
      <c r="DG250" s="54"/>
      <c r="DH250" s="54"/>
      <c r="DI250" s="54"/>
      <c r="DJ250" s="54"/>
      <c r="DK250" s="54"/>
      <c r="DL250" s="54"/>
      <c r="DM250" s="54"/>
      <c r="DN250" s="54"/>
      <c r="DO250" s="54"/>
      <c r="DP250" s="54"/>
      <c r="DQ250" s="54"/>
      <c r="DR250" s="54"/>
      <c r="DS250" s="54"/>
      <c r="DT250" s="54"/>
      <c r="DU250" s="54"/>
      <c r="DV250" s="54"/>
      <c r="DW250" s="54"/>
      <c r="DX250" s="54"/>
      <c r="DY250" s="54"/>
      <c r="DZ250" s="54"/>
      <c r="EA250" s="54"/>
      <c r="EB250" s="54"/>
      <c r="EC250" s="54"/>
      <c r="ED250" s="54"/>
      <c r="EE250" s="54"/>
      <c r="EF250" s="54"/>
      <c r="EG250" s="54"/>
      <c r="EH250" s="54"/>
      <c r="EI250" s="54"/>
      <c r="EJ250" s="54"/>
      <c r="EK250" s="54"/>
      <c r="EL250" s="54"/>
      <c r="EM250" s="54"/>
      <c r="EN250" s="54"/>
      <c r="EO250" s="54"/>
      <c r="EP250" s="54"/>
      <c r="EQ250" s="54"/>
      <c r="ER250" s="54"/>
      <c r="ES250" s="54"/>
      <c r="ET250" s="54"/>
      <c r="EU250" s="54"/>
      <c r="EV250" s="54"/>
      <c r="EW250" s="54"/>
      <c r="EX250" s="54"/>
      <c r="EY250" s="54"/>
      <c r="EZ250" s="54"/>
      <c r="FA250" s="54"/>
      <c r="FB250" s="54"/>
      <c r="FC250" s="54"/>
      <c r="FD250" s="54"/>
      <c r="FE250" s="54"/>
      <c r="FF250" s="54"/>
      <c r="FG250" s="55"/>
      <c r="FH250" s="16"/>
      <c r="FI250" s="16"/>
      <c r="FJ250" s="16"/>
    </row>
    <row r="251" spans="1:166" s="4" customFormat="1" ht="35.25" customHeight="1" hidden="1">
      <c r="A251" s="123" t="s">
        <v>84</v>
      </c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BM251" s="124"/>
      <c r="BN251" s="124"/>
      <c r="BO251" s="124"/>
      <c r="BP251" s="124"/>
      <c r="BQ251" s="124"/>
      <c r="BR251" s="124"/>
      <c r="BS251" s="124"/>
      <c r="BT251" s="124"/>
      <c r="BU251" s="124"/>
      <c r="BV251" s="124"/>
      <c r="BW251" s="124"/>
      <c r="BX251" s="124"/>
      <c r="BY251" s="124"/>
      <c r="BZ251" s="124"/>
      <c r="CA251" s="124"/>
      <c r="CB251" s="124"/>
      <c r="CC251" s="124"/>
      <c r="CD251" s="124"/>
      <c r="CE251" s="124"/>
      <c r="CF251" s="124"/>
      <c r="CG251" s="124"/>
      <c r="CH251" s="124"/>
      <c r="CI251" s="124"/>
      <c r="CJ251" s="124"/>
      <c r="CK251" s="124"/>
      <c r="CL251" s="124"/>
      <c r="CM251" s="124"/>
      <c r="CN251" s="124"/>
      <c r="CO251" s="124"/>
      <c r="CP251" s="124"/>
      <c r="CQ251" s="124"/>
      <c r="CR251" s="124"/>
      <c r="CS251" s="124"/>
      <c r="CT251" s="124"/>
      <c r="CU251" s="124"/>
      <c r="CV251" s="124"/>
      <c r="CW251" s="124"/>
      <c r="CX251" s="124"/>
      <c r="CY251" s="124"/>
      <c r="CZ251" s="124"/>
      <c r="DA251" s="124"/>
      <c r="DB251" s="124"/>
      <c r="DC251" s="124"/>
      <c r="DD251" s="124"/>
      <c r="DE251" s="124"/>
      <c r="DF251" s="124"/>
      <c r="DG251" s="124"/>
      <c r="DH251" s="124"/>
      <c r="DI251" s="124"/>
      <c r="DJ251" s="124"/>
      <c r="DK251" s="124"/>
      <c r="DL251" s="124"/>
      <c r="DM251" s="124"/>
      <c r="DN251" s="124"/>
      <c r="DO251" s="124"/>
      <c r="DP251" s="124"/>
      <c r="DQ251" s="124"/>
      <c r="DR251" s="124"/>
      <c r="DS251" s="124"/>
      <c r="DT251" s="124"/>
      <c r="DU251" s="124"/>
      <c r="DV251" s="124"/>
      <c r="DW251" s="124"/>
      <c r="DX251" s="124"/>
      <c r="DY251" s="124"/>
      <c r="DZ251" s="124"/>
      <c r="EA251" s="124"/>
      <c r="EB251" s="124"/>
      <c r="EC251" s="124"/>
      <c r="ED251" s="124"/>
      <c r="EE251" s="124"/>
      <c r="EF251" s="124"/>
      <c r="EG251" s="124"/>
      <c r="EH251" s="124"/>
      <c r="EI251" s="124"/>
      <c r="EJ251" s="124"/>
      <c r="EK251" s="124"/>
      <c r="EL251" s="124"/>
      <c r="EM251" s="124"/>
      <c r="EN251" s="124"/>
      <c r="EO251" s="124"/>
      <c r="EP251" s="124"/>
      <c r="EQ251" s="124"/>
      <c r="ER251" s="124"/>
      <c r="ES251" s="124"/>
      <c r="ET251" s="124"/>
      <c r="EU251" s="124"/>
      <c r="EV251" s="124"/>
      <c r="EW251" s="124"/>
      <c r="EX251" s="124"/>
      <c r="EY251" s="124"/>
      <c r="EZ251" s="124"/>
      <c r="FA251" s="124"/>
      <c r="FB251" s="124"/>
      <c r="FC251" s="124"/>
      <c r="FD251" s="124"/>
      <c r="FE251" s="124"/>
      <c r="FF251" s="124"/>
      <c r="FG251" s="124"/>
      <c r="FH251" s="124"/>
      <c r="FI251" s="124"/>
      <c r="FJ251" s="125"/>
    </row>
    <row r="252" spans="1:166" s="4" customFormat="1" ht="28.5" customHeight="1">
      <c r="A252" s="57" t="s">
        <v>8</v>
      </c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 t="s">
        <v>23</v>
      </c>
      <c r="AL252" s="57"/>
      <c r="AM252" s="57"/>
      <c r="AN252" s="57"/>
      <c r="AO252" s="57"/>
      <c r="AP252" s="57"/>
      <c r="AQ252" s="57" t="s">
        <v>35</v>
      </c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 t="s">
        <v>36</v>
      </c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  <c r="BS252" s="57"/>
      <c r="BT252" s="57"/>
      <c r="BU252" s="57" t="s">
        <v>37</v>
      </c>
      <c r="BV252" s="57"/>
      <c r="BW252" s="57"/>
      <c r="BX252" s="57"/>
      <c r="BY252" s="57"/>
      <c r="BZ252" s="57"/>
      <c r="CA252" s="57"/>
      <c r="CB252" s="57"/>
      <c r="CC252" s="57"/>
      <c r="CD252" s="57"/>
      <c r="CE252" s="57"/>
      <c r="CF252" s="57"/>
      <c r="CG252" s="57"/>
      <c r="CH252" s="57" t="s">
        <v>24</v>
      </c>
      <c r="CI252" s="57"/>
      <c r="CJ252" s="57"/>
      <c r="CK252" s="57"/>
      <c r="CL252" s="57"/>
      <c r="CM252" s="57"/>
      <c r="CN252" s="57"/>
      <c r="CO252" s="57"/>
      <c r="CP252" s="57"/>
      <c r="CQ252" s="57"/>
      <c r="CR252" s="57"/>
      <c r="CS252" s="57"/>
      <c r="CT252" s="57"/>
      <c r="CU252" s="57"/>
      <c r="CV252" s="57"/>
      <c r="CW252" s="57"/>
      <c r="CX252" s="57"/>
      <c r="CY252" s="57"/>
      <c r="CZ252" s="57"/>
      <c r="DA252" s="57"/>
      <c r="DB252" s="57"/>
      <c r="DC252" s="57"/>
      <c r="DD252" s="57"/>
      <c r="DE252" s="57"/>
      <c r="DF252" s="57"/>
      <c r="DG252" s="57"/>
      <c r="DH252" s="57"/>
      <c r="DI252" s="57"/>
      <c r="DJ252" s="57"/>
      <c r="DK252" s="57"/>
      <c r="DL252" s="57"/>
      <c r="DM252" s="57"/>
      <c r="DN252" s="57"/>
      <c r="DO252" s="57"/>
      <c r="DP252" s="57"/>
      <c r="DQ252" s="57"/>
      <c r="DR252" s="57"/>
      <c r="DS252" s="57"/>
      <c r="DT252" s="57"/>
      <c r="DU252" s="57"/>
      <c r="DV252" s="57"/>
      <c r="DW252" s="57"/>
      <c r="DX252" s="57"/>
      <c r="DY252" s="57"/>
      <c r="DZ252" s="57"/>
      <c r="EA252" s="57"/>
      <c r="EB252" s="57"/>
      <c r="EC252" s="57"/>
      <c r="ED252" s="57"/>
      <c r="EE252" s="57"/>
      <c r="EF252" s="57"/>
      <c r="EG252" s="57"/>
      <c r="EH252" s="57"/>
      <c r="EI252" s="57"/>
      <c r="EJ252" s="57"/>
      <c r="EK252" s="92" t="s">
        <v>29</v>
      </c>
      <c r="EL252" s="93"/>
      <c r="EM252" s="93"/>
      <c r="EN252" s="93"/>
      <c r="EO252" s="93"/>
      <c r="EP252" s="93"/>
      <c r="EQ252" s="93"/>
      <c r="ER252" s="93"/>
      <c r="ES252" s="93"/>
      <c r="ET252" s="93"/>
      <c r="EU252" s="93"/>
      <c r="EV252" s="93"/>
      <c r="EW252" s="93"/>
      <c r="EX252" s="93"/>
      <c r="EY252" s="93"/>
      <c r="EZ252" s="93"/>
      <c r="FA252" s="93"/>
      <c r="FB252" s="93"/>
      <c r="FC252" s="93"/>
      <c r="FD252" s="93"/>
      <c r="FE252" s="93"/>
      <c r="FF252" s="93"/>
      <c r="FG252" s="93"/>
      <c r="FH252" s="93"/>
      <c r="FI252" s="93"/>
      <c r="FJ252" s="94"/>
    </row>
    <row r="253" spans="1:166" s="4" customFormat="1" ht="63.75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  <c r="BS253" s="57"/>
      <c r="BT253" s="57"/>
      <c r="BU253" s="57"/>
      <c r="BV253" s="57"/>
      <c r="BW253" s="57"/>
      <c r="BX253" s="57"/>
      <c r="BY253" s="57"/>
      <c r="BZ253" s="57"/>
      <c r="CA253" s="57"/>
      <c r="CB253" s="57"/>
      <c r="CC253" s="57"/>
      <c r="CD253" s="57"/>
      <c r="CE253" s="57"/>
      <c r="CF253" s="57"/>
      <c r="CG253" s="57"/>
      <c r="CH253" s="57" t="s">
        <v>46</v>
      </c>
      <c r="CI253" s="57"/>
      <c r="CJ253" s="57"/>
      <c r="CK253" s="57"/>
      <c r="CL253" s="57"/>
      <c r="CM253" s="57"/>
      <c r="CN253" s="57"/>
      <c r="CO253" s="57"/>
      <c r="CP253" s="57"/>
      <c r="CQ253" s="57"/>
      <c r="CR253" s="57"/>
      <c r="CS253" s="57"/>
      <c r="CT253" s="57"/>
      <c r="CU253" s="57"/>
      <c r="CV253" s="57"/>
      <c r="CW253" s="57"/>
      <c r="CX253" s="57" t="s">
        <v>25</v>
      </c>
      <c r="CY253" s="57"/>
      <c r="CZ253" s="57"/>
      <c r="DA253" s="57"/>
      <c r="DB253" s="57"/>
      <c r="DC253" s="57"/>
      <c r="DD253" s="57"/>
      <c r="DE253" s="57"/>
      <c r="DF253" s="57"/>
      <c r="DG253" s="57"/>
      <c r="DH253" s="57"/>
      <c r="DI253" s="57"/>
      <c r="DJ253" s="57"/>
      <c r="DK253" s="57" t="s">
        <v>26</v>
      </c>
      <c r="DL253" s="57"/>
      <c r="DM253" s="57"/>
      <c r="DN253" s="57"/>
      <c r="DO253" s="57"/>
      <c r="DP253" s="57"/>
      <c r="DQ253" s="57"/>
      <c r="DR253" s="57"/>
      <c r="DS253" s="57"/>
      <c r="DT253" s="57"/>
      <c r="DU253" s="57"/>
      <c r="DV253" s="57"/>
      <c r="DW253" s="57"/>
      <c r="DX253" s="57" t="s">
        <v>27</v>
      </c>
      <c r="DY253" s="57"/>
      <c r="DZ253" s="57"/>
      <c r="EA253" s="57"/>
      <c r="EB253" s="57"/>
      <c r="EC253" s="57"/>
      <c r="ED253" s="57"/>
      <c r="EE253" s="57"/>
      <c r="EF253" s="57"/>
      <c r="EG253" s="57"/>
      <c r="EH253" s="57"/>
      <c r="EI253" s="57"/>
      <c r="EJ253" s="57"/>
      <c r="EK253" s="57" t="s">
        <v>38</v>
      </c>
      <c r="EL253" s="57"/>
      <c r="EM253" s="57"/>
      <c r="EN253" s="57"/>
      <c r="EO253" s="57"/>
      <c r="EP253" s="57"/>
      <c r="EQ253" s="57"/>
      <c r="ER253" s="57"/>
      <c r="ES253" s="57"/>
      <c r="ET253" s="57"/>
      <c r="EU253" s="57"/>
      <c r="EV253" s="57"/>
      <c r="EW253" s="57"/>
      <c r="EX253" s="92" t="s">
        <v>47</v>
      </c>
      <c r="EY253" s="93"/>
      <c r="EZ253" s="93"/>
      <c r="FA253" s="93"/>
      <c r="FB253" s="93"/>
      <c r="FC253" s="93"/>
      <c r="FD253" s="93"/>
      <c r="FE253" s="93"/>
      <c r="FF253" s="93"/>
      <c r="FG253" s="93"/>
      <c r="FH253" s="93"/>
      <c r="FI253" s="93"/>
      <c r="FJ253" s="94"/>
    </row>
    <row r="254" spans="1:166" s="4" customFormat="1" ht="18.75">
      <c r="A254" s="56">
        <v>1</v>
      </c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>
        <v>2</v>
      </c>
      <c r="AL254" s="56"/>
      <c r="AM254" s="56"/>
      <c r="AN254" s="56"/>
      <c r="AO254" s="56"/>
      <c r="AP254" s="56"/>
      <c r="AQ254" s="56">
        <v>3</v>
      </c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>
        <v>4</v>
      </c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>
        <v>5</v>
      </c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>
        <v>6</v>
      </c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>
        <v>7</v>
      </c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>
        <v>8</v>
      </c>
      <c r="DL254" s="56"/>
      <c r="DM254" s="56"/>
      <c r="DN254" s="56"/>
      <c r="DO254" s="56"/>
      <c r="DP254" s="56"/>
      <c r="DQ254" s="56"/>
      <c r="DR254" s="56"/>
      <c r="DS254" s="56"/>
      <c r="DT254" s="56"/>
      <c r="DU254" s="56"/>
      <c r="DV254" s="56"/>
      <c r="DW254" s="56"/>
      <c r="DX254" s="56">
        <v>9</v>
      </c>
      <c r="DY254" s="56"/>
      <c r="DZ254" s="56"/>
      <c r="EA254" s="56"/>
      <c r="EB254" s="56"/>
      <c r="EC254" s="56"/>
      <c r="ED254" s="56"/>
      <c r="EE254" s="56"/>
      <c r="EF254" s="56"/>
      <c r="EG254" s="56"/>
      <c r="EH254" s="56"/>
      <c r="EI254" s="56"/>
      <c r="EJ254" s="56"/>
      <c r="EK254" s="56">
        <v>10</v>
      </c>
      <c r="EL254" s="56"/>
      <c r="EM254" s="56"/>
      <c r="EN254" s="56"/>
      <c r="EO254" s="56"/>
      <c r="EP254" s="56"/>
      <c r="EQ254" s="56"/>
      <c r="ER254" s="56"/>
      <c r="ES254" s="56"/>
      <c r="ET254" s="56"/>
      <c r="EU254" s="56"/>
      <c r="EV254" s="56"/>
      <c r="EW254" s="56"/>
      <c r="EX254" s="47">
        <v>11</v>
      </c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9"/>
    </row>
    <row r="255" spans="1:166" s="4" customFormat="1" ht="18" customHeight="1">
      <c r="A255" s="114" t="s">
        <v>32</v>
      </c>
      <c r="B255" s="114"/>
      <c r="C255" s="114"/>
      <c r="D255" s="114"/>
      <c r="E255" s="114"/>
      <c r="F255" s="114"/>
      <c r="G255" s="114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  <c r="AI255" s="114"/>
      <c r="AJ255" s="114"/>
      <c r="AK255" s="115" t="s">
        <v>33</v>
      </c>
      <c r="AL255" s="115"/>
      <c r="AM255" s="115"/>
      <c r="AN255" s="115"/>
      <c r="AO255" s="115"/>
      <c r="AP255" s="115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>
        <f>BC257+BC260+BC262+BC264+BC267+BC269</f>
        <v>740400</v>
      </c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>
        <f>BU257+BU260+BU262+BU264+BU267+BU269</f>
        <v>708669.31</v>
      </c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>
        <f>CH257+CH260+CH262+CH264+CI267+CI269</f>
        <v>673169.31</v>
      </c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>
        <f>CH255</f>
        <v>673169.31</v>
      </c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>
        <f>EK257+EK260+EK262+EK264+EK267+EK269</f>
        <v>67230.69000000002</v>
      </c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89">
        <f>BU255-CH255</f>
        <v>35500</v>
      </c>
      <c r="EY255" s="90"/>
      <c r="EZ255" s="90"/>
      <c r="FA255" s="90"/>
      <c r="FB255" s="90"/>
      <c r="FC255" s="90"/>
      <c r="FD255" s="90"/>
      <c r="FE255" s="90"/>
      <c r="FF255" s="90"/>
      <c r="FG255" s="90"/>
      <c r="FH255" s="90"/>
      <c r="FI255" s="90"/>
      <c r="FJ255" s="91"/>
    </row>
    <row r="256" spans="1:166" s="4" customFormat="1" ht="72.75" customHeight="1">
      <c r="A256" s="150" t="s">
        <v>230</v>
      </c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2"/>
      <c r="AK256" s="62"/>
      <c r="AL256" s="62"/>
      <c r="AM256" s="62"/>
      <c r="AN256" s="62"/>
      <c r="AO256" s="62"/>
      <c r="AP256" s="62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154"/>
      <c r="BD256" s="154"/>
      <c r="BE256" s="154"/>
      <c r="BF256" s="154"/>
      <c r="BG256" s="154"/>
      <c r="BH256" s="154"/>
      <c r="BI256" s="154"/>
      <c r="BJ256" s="154"/>
      <c r="BK256" s="154"/>
      <c r="BL256" s="154"/>
      <c r="BM256" s="154"/>
      <c r="BN256" s="154"/>
      <c r="BO256" s="154"/>
      <c r="BP256" s="154"/>
      <c r="BQ256" s="154"/>
      <c r="BR256" s="154"/>
      <c r="BS256" s="13"/>
      <c r="BT256" s="13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  <c r="DL256" s="56"/>
      <c r="DM256" s="56"/>
      <c r="DN256" s="56"/>
      <c r="DO256" s="56"/>
      <c r="DP256" s="56"/>
      <c r="DQ256" s="56"/>
      <c r="DR256" s="56"/>
      <c r="DS256" s="56"/>
      <c r="DT256" s="56"/>
      <c r="DU256" s="56"/>
      <c r="DV256" s="56"/>
      <c r="DW256" s="56"/>
      <c r="DX256" s="56"/>
      <c r="DY256" s="56"/>
      <c r="DZ256" s="56"/>
      <c r="EA256" s="56"/>
      <c r="EB256" s="56"/>
      <c r="EC256" s="56"/>
      <c r="ED256" s="56"/>
      <c r="EE256" s="56"/>
      <c r="EF256" s="56"/>
      <c r="EG256" s="56"/>
      <c r="EH256" s="56"/>
      <c r="EI256" s="56"/>
      <c r="EJ256" s="56"/>
      <c r="EK256" s="154"/>
      <c r="EL256" s="154"/>
      <c r="EM256" s="154"/>
      <c r="EN256" s="154"/>
      <c r="EO256" s="154"/>
      <c r="EP256" s="154"/>
      <c r="EQ256" s="154"/>
      <c r="ER256" s="154"/>
      <c r="ES256" s="154"/>
      <c r="ET256" s="154"/>
      <c r="EU256" s="154"/>
      <c r="EV256" s="154"/>
      <c r="EW256" s="154"/>
      <c r="EX256" s="98"/>
      <c r="EY256" s="98"/>
      <c r="EZ256" s="98"/>
      <c r="FA256" s="98"/>
      <c r="FB256" s="98"/>
      <c r="FC256" s="98"/>
      <c r="FD256" s="98"/>
      <c r="FE256" s="98"/>
      <c r="FF256" s="98"/>
      <c r="FG256" s="98"/>
      <c r="FH256" s="15"/>
      <c r="FI256" s="15"/>
      <c r="FJ256" s="15"/>
    </row>
    <row r="257" spans="1:166" s="4" customFormat="1" ht="16.5" customHeight="1">
      <c r="A257" s="135" t="s">
        <v>231</v>
      </c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62"/>
      <c r="AL257" s="62"/>
      <c r="AM257" s="62"/>
      <c r="AN257" s="62"/>
      <c r="AO257" s="62"/>
      <c r="AP257" s="62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82">
        <f>BC258</f>
        <v>7000</v>
      </c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25"/>
      <c r="BT257" s="25"/>
      <c r="BU257" s="82">
        <f>BU258</f>
        <v>3142.95</v>
      </c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>
        <f>CH258</f>
        <v>3142.95</v>
      </c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82"/>
      <c r="CX257" s="154"/>
      <c r="CY257" s="154"/>
      <c r="CZ257" s="154"/>
      <c r="DA257" s="154"/>
      <c r="DB257" s="154"/>
      <c r="DC257" s="154"/>
      <c r="DD257" s="154"/>
      <c r="DE257" s="154"/>
      <c r="DF257" s="154"/>
      <c r="DG257" s="154"/>
      <c r="DH257" s="154"/>
      <c r="DI257" s="154"/>
      <c r="DJ257" s="154"/>
      <c r="DK257" s="154"/>
      <c r="DL257" s="154"/>
      <c r="DM257" s="154"/>
      <c r="DN257" s="154"/>
      <c r="DO257" s="154"/>
      <c r="DP257" s="154"/>
      <c r="DQ257" s="154"/>
      <c r="DR257" s="154"/>
      <c r="DS257" s="154"/>
      <c r="DT257" s="154"/>
      <c r="DU257" s="154"/>
      <c r="DV257" s="154"/>
      <c r="DW257" s="154"/>
      <c r="DX257" s="82">
        <f>DX258</f>
        <v>3142.95</v>
      </c>
      <c r="DY257" s="82"/>
      <c r="DZ257" s="82"/>
      <c r="EA257" s="82"/>
      <c r="EB257" s="82"/>
      <c r="EC257" s="82"/>
      <c r="ED257" s="82"/>
      <c r="EE257" s="82"/>
      <c r="EF257" s="82"/>
      <c r="EG257" s="82"/>
      <c r="EH257" s="82"/>
      <c r="EI257" s="82"/>
      <c r="EJ257" s="82"/>
      <c r="EK257" s="82">
        <f>EK258</f>
        <v>3857.05</v>
      </c>
      <c r="EL257" s="82"/>
      <c r="EM257" s="82"/>
      <c r="EN257" s="82"/>
      <c r="EO257" s="82"/>
      <c r="EP257" s="82"/>
      <c r="EQ257" s="82"/>
      <c r="ER257" s="82"/>
      <c r="ES257" s="82"/>
      <c r="ET257" s="82"/>
      <c r="EU257" s="82"/>
      <c r="EV257" s="82"/>
      <c r="EW257" s="82"/>
      <c r="EX257" s="82">
        <f>EX258</f>
        <v>0</v>
      </c>
      <c r="EY257" s="82"/>
      <c r="EZ257" s="82"/>
      <c r="FA257" s="82"/>
      <c r="FB257" s="82"/>
      <c r="FC257" s="82"/>
      <c r="FD257" s="82"/>
      <c r="FE257" s="82"/>
      <c r="FF257" s="82"/>
      <c r="FG257" s="82"/>
      <c r="FH257" s="15"/>
      <c r="FI257" s="15"/>
      <c r="FJ257" s="15"/>
    </row>
    <row r="258" spans="1:166" s="4" customFormat="1" ht="16.5" customHeight="1">
      <c r="A258" s="153" t="s">
        <v>226</v>
      </c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62" t="s">
        <v>61</v>
      </c>
      <c r="AL258" s="62"/>
      <c r="AM258" s="62"/>
      <c r="AN258" s="62"/>
      <c r="AO258" s="62"/>
      <c r="AP258" s="62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154">
        <v>7000</v>
      </c>
      <c r="BD258" s="154"/>
      <c r="BE258" s="154"/>
      <c r="BF258" s="154"/>
      <c r="BG258" s="154"/>
      <c r="BH258" s="154"/>
      <c r="BI258" s="154"/>
      <c r="BJ258" s="154"/>
      <c r="BK258" s="154"/>
      <c r="BL258" s="154"/>
      <c r="BM258" s="154"/>
      <c r="BN258" s="154"/>
      <c r="BO258" s="154"/>
      <c r="BP258" s="154"/>
      <c r="BQ258" s="154"/>
      <c r="BR258" s="154"/>
      <c r="BS258" s="13"/>
      <c r="BT258" s="13"/>
      <c r="BU258" s="154">
        <v>3142.95</v>
      </c>
      <c r="BV258" s="154"/>
      <c r="BW258" s="154"/>
      <c r="BX258" s="154"/>
      <c r="BY258" s="154"/>
      <c r="BZ258" s="154"/>
      <c r="CA258" s="154"/>
      <c r="CB258" s="154"/>
      <c r="CC258" s="154"/>
      <c r="CD258" s="154"/>
      <c r="CE258" s="154"/>
      <c r="CF258" s="154"/>
      <c r="CG258" s="154"/>
      <c r="CH258" s="154">
        <v>3142.95</v>
      </c>
      <c r="CI258" s="154"/>
      <c r="CJ258" s="154"/>
      <c r="CK258" s="154"/>
      <c r="CL258" s="154"/>
      <c r="CM258" s="154"/>
      <c r="CN258" s="154"/>
      <c r="CO258" s="154"/>
      <c r="CP258" s="154"/>
      <c r="CQ258" s="154"/>
      <c r="CR258" s="154"/>
      <c r="CS258" s="154"/>
      <c r="CT258" s="154"/>
      <c r="CU258" s="154"/>
      <c r="CV258" s="154"/>
      <c r="CW258" s="154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  <c r="DL258" s="56"/>
      <c r="DM258" s="56"/>
      <c r="DN258" s="56"/>
      <c r="DO258" s="56"/>
      <c r="DP258" s="56"/>
      <c r="DQ258" s="56"/>
      <c r="DR258" s="56"/>
      <c r="DS258" s="56"/>
      <c r="DT258" s="56"/>
      <c r="DU258" s="56"/>
      <c r="DV258" s="56"/>
      <c r="DW258" s="56"/>
      <c r="DX258" s="98">
        <f>CH258</f>
        <v>3142.95</v>
      </c>
      <c r="DY258" s="56"/>
      <c r="DZ258" s="56"/>
      <c r="EA258" s="56"/>
      <c r="EB258" s="56"/>
      <c r="EC258" s="56"/>
      <c r="ED258" s="56"/>
      <c r="EE258" s="56"/>
      <c r="EF258" s="56"/>
      <c r="EG258" s="56"/>
      <c r="EH258" s="56"/>
      <c r="EI258" s="56"/>
      <c r="EJ258" s="56"/>
      <c r="EK258" s="154">
        <f>BC258-BU258</f>
        <v>3857.05</v>
      </c>
      <c r="EL258" s="56"/>
      <c r="EM258" s="56"/>
      <c r="EN258" s="56"/>
      <c r="EO258" s="56"/>
      <c r="EP258" s="56"/>
      <c r="EQ258" s="56"/>
      <c r="ER258" s="56"/>
      <c r="ES258" s="56"/>
      <c r="ET258" s="56"/>
      <c r="EU258" s="56"/>
      <c r="EV258" s="56"/>
      <c r="EW258" s="56"/>
      <c r="EX258" s="98">
        <f>BU258-CH258</f>
        <v>0</v>
      </c>
      <c r="EY258" s="98"/>
      <c r="EZ258" s="98"/>
      <c r="FA258" s="98"/>
      <c r="FB258" s="98"/>
      <c r="FC258" s="98"/>
      <c r="FD258" s="98"/>
      <c r="FE258" s="98"/>
      <c r="FF258" s="98"/>
      <c r="FG258" s="98"/>
      <c r="FH258" s="15"/>
      <c r="FI258" s="15"/>
      <c r="FJ258" s="15"/>
    </row>
    <row r="259" spans="1:166" s="4" customFormat="1" ht="59.25" customHeight="1">
      <c r="A259" s="138" t="s">
        <v>232</v>
      </c>
      <c r="B259" s="138"/>
      <c r="C259" s="138"/>
      <c r="D259" s="138"/>
      <c r="E259" s="138"/>
      <c r="F259" s="138"/>
      <c r="G259" s="138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138"/>
      <c r="U259" s="138"/>
      <c r="V259" s="138"/>
      <c r="W259" s="138"/>
      <c r="X259" s="138"/>
      <c r="Y259" s="138"/>
      <c r="Z259" s="138"/>
      <c r="AA259" s="138"/>
      <c r="AB259" s="138"/>
      <c r="AC259" s="138"/>
      <c r="AD259" s="138"/>
      <c r="AE259" s="138"/>
      <c r="AF259" s="138"/>
      <c r="AG259" s="138"/>
      <c r="AH259" s="138"/>
      <c r="AI259" s="138"/>
      <c r="AJ259" s="138"/>
      <c r="AK259" s="62"/>
      <c r="AL259" s="62"/>
      <c r="AM259" s="62"/>
      <c r="AN259" s="62"/>
      <c r="AO259" s="62"/>
      <c r="AP259" s="62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15"/>
      <c r="BT259" s="15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15"/>
      <c r="FI259" s="15"/>
      <c r="FJ259" s="15"/>
    </row>
    <row r="260" spans="1:166" s="4" customFormat="1" ht="18" customHeight="1">
      <c r="A260" s="87" t="s">
        <v>233</v>
      </c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62"/>
      <c r="AL260" s="62"/>
      <c r="AM260" s="62"/>
      <c r="AN260" s="62"/>
      <c r="AO260" s="62"/>
      <c r="AP260" s="62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59">
        <f>BC261</f>
        <v>162201</v>
      </c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>
        <f>BU261</f>
        <v>140577.08</v>
      </c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>
        <f>CH261</f>
        <v>140577.08</v>
      </c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59">
        <f>CH260</f>
        <v>140577.08</v>
      </c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>
        <f>EK261</f>
        <v>21623.920000000013</v>
      </c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89">
        <f>EX261</f>
        <v>0</v>
      </c>
      <c r="EY260" s="90"/>
      <c r="EZ260" s="90"/>
      <c r="FA260" s="90"/>
      <c r="FB260" s="90"/>
      <c r="FC260" s="90"/>
      <c r="FD260" s="90"/>
      <c r="FE260" s="90"/>
      <c r="FF260" s="90"/>
      <c r="FG260" s="90"/>
      <c r="FH260" s="90"/>
      <c r="FI260" s="90"/>
      <c r="FJ260" s="91"/>
    </row>
    <row r="261" spans="1:166" s="4" customFormat="1" ht="17.25" customHeight="1">
      <c r="A261" s="108" t="s">
        <v>78</v>
      </c>
      <c r="B261" s="158"/>
      <c r="C261" s="158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62" t="s">
        <v>79</v>
      </c>
      <c r="AL261" s="62"/>
      <c r="AM261" s="62"/>
      <c r="AN261" s="62"/>
      <c r="AO261" s="62"/>
      <c r="AP261" s="62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>
        <v>162201</v>
      </c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>
        <v>140577.08</v>
      </c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>
        <v>140577.08</v>
      </c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>
        <v>140577.08</v>
      </c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>
        <f>BC261-CH261</f>
        <v>21623.920000000013</v>
      </c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3">
        <f>BU261-CH261</f>
        <v>0</v>
      </c>
      <c r="EY261" s="64"/>
      <c r="EZ261" s="64"/>
      <c r="FA261" s="64"/>
      <c r="FB261" s="64"/>
      <c r="FC261" s="64"/>
      <c r="FD261" s="64"/>
      <c r="FE261" s="64"/>
      <c r="FF261" s="64"/>
      <c r="FG261" s="64"/>
      <c r="FH261" s="64"/>
      <c r="FI261" s="64"/>
      <c r="FJ261" s="68"/>
    </row>
    <row r="262" spans="1:166" s="4" customFormat="1" ht="17.25" customHeight="1">
      <c r="A262" s="87" t="s">
        <v>242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62"/>
      <c r="AL262" s="62"/>
      <c r="AM262" s="62"/>
      <c r="AN262" s="62"/>
      <c r="AO262" s="62"/>
      <c r="AP262" s="62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59">
        <f>BC263</f>
        <v>38000</v>
      </c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>
        <f>BU263</f>
        <v>37848.01</v>
      </c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>
        <f>CH263</f>
        <v>37848.01</v>
      </c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59">
        <f>DX265+DX273</f>
        <v>250340.27</v>
      </c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>
        <f>EK263</f>
        <v>151.98999999999796</v>
      </c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89">
        <f>EX265</f>
        <v>0</v>
      </c>
      <c r="EY262" s="90"/>
      <c r="EZ262" s="90"/>
      <c r="FA262" s="90"/>
      <c r="FB262" s="90"/>
      <c r="FC262" s="90"/>
      <c r="FD262" s="90"/>
      <c r="FE262" s="90"/>
      <c r="FF262" s="90"/>
      <c r="FG262" s="90"/>
      <c r="FH262" s="90"/>
      <c r="FI262" s="90"/>
      <c r="FJ262" s="91"/>
    </row>
    <row r="263" spans="1:166" s="4" customFormat="1" ht="16.5" customHeight="1">
      <c r="A263" s="108" t="s">
        <v>250</v>
      </c>
      <c r="B263" s="158"/>
      <c r="C263" s="158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62" t="s">
        <v>65</v>
      </c>
      <c r="AL263" s="62"/>
      <c r="AM263" s="62"/>
      <c r="AN263" s="62"/>
      <c r="AO263" s="62"/>
      <c r="AP263" s="62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>
        <v>38000</v>
      </c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>
        <v>37848.01</v>
      </c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>
        <v>37848.01</v>
      </c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>
        <f>CH263</f>
        <v>37848.01</v>
      </c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>
        <f>BC263-CH263</f>
        <v>151.98999999999796</v>
      </c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3">
        <f>BU263-CH263</f>
        <v>0</v>
      </c>
      <c r="EY263" s="64"/>
      <c r="EZ263" s="64"/>
      <c r="FA263" s="64"/>
      <c r="FB263" s="64"/>
      <c r="FC263" s="64"/>
      <c r="FD263" s="64"/>
      <c r="FE263" s="64"/>
      <c r="FF263" s="64"/>
      <c r="FG263" s="64"/>
      <c r="FH263" s="64"/>
      <c r="FI263" s="64"/>
      <c r="FJ263" s="68"/>
    </row>
    <row r="264" spans="1:166" s="4" customFormat="1" ht="15.75" customHeight="1">
      <c r="A264" s="87" t="s">
        <v>251</v>
      </c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62"/>
      <c r="AL264" s="62"/>
      <c r="AM264" s="62"/>
      <c r="AN264" s="62"/>
      <c r="AO264" s="62"/>
      <c r="AP264" s="62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59">
        <f>BC265+BC266</f>
        <v>305100</v>
      </c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>
        <f>BU265+BU266</f>
        <v>304340.27</v>
      </c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>
        <f>CH265+CH266</f>
        <v>304340.27</v>
      </c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59">
        <f>DX265+DX266</f>
        <v>304340.27</v>
      </c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>
        <f>EK265</f>
        <v>759.7300000000105</v>
      </c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89">
        <f>EX274</f>
        <v>0</v>
      </c>
      <c r="EY264" s="90"/>
      <c r="EZ264" s="90"/>
      <c r="FA264" s="90"/>
      <c r="FB264" s="90"/>
      <c r="FC264" s="90"/>
      <c r="FD264" s="90"/>
      <c r="FE264" s="90"/>
      <c r="FF264" s="90"/>
      <c r="FG264" s="90"/>
      <c r="FH264" s="90"/>
      <c r="FI264" s="90"/>
      <c r="FJ264" s="91"/>
    </row>
    <row r="265" spans="1:166" s="4" customFormat="1" ht="17.25" customHeight="1">
      <c r="A265" s="108" t="s">
        <v>250</v>
      </c>
      <c r="B265" s="158"/>
      <c r="C265" s="158"/>
      <c r="D265" s="158"/>
      <c r="E265" s="158"/>
      <c r="F265" s="158"/>
      <c r="G265" s="158"/>
      <c r="H265" s="158"/>
      <c r="I265" s="158"/>
      <c r="J265" s="158"/>
      <c r="K265" s="158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62" t="s">
        <v>65</v>
      </c>
      <c r="AL265" s="62"/>
      <c r="AM265" s="62"/>
      <c r="AN265" s="62"/>
      <c r="AO265" s="62"/>
      <c r="AP265" s="62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>
        <v>251100</v>
      </c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>
        <v>250340.27</v>
      </c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>
        <v>250340.27</v>
      </c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>
        <f>CH265</f>
        <v>250340.27</v>
      </c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>
        <f>BC265-CH265</f>
        <v>759.7300000000105</v>
      </c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3">
        <f>BU265-CH265</f>
        <v>0</v>
      </c>
      <c r="EY265" s="64"/>
      <c r="EZ265" s="64"/>
      <c r="FA265" s="64"/>
      <c r="FB265" s="64"/>
      <c r="FC265" s="64"/>
      <c r="FD265" s="64"/>
      <c r="FE265" s="64"/>
      <c r="FF265" s="64"/>
      <c r="FG265" s="64"/>
      <c r="FH265" s="64"/>
      <c r="FI265" s="64"/>
      <c r="FJ265" s="68"/>
    </row>
    <row r="266" spans="1:166" s="4" customFormat="1" ht="16.5" customHeight="1">
      <c r="A266" s="153" t="s">
        <v>226</v>
      </c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62" t="s">
        <v>61</v>
      </c>
      <c r="AL266" s="62"/>
      <c r="AM266" s="62"/>
      <c r="AN266" s="62"/>
      <c r="AO266" s="62"/>
      <c r="AP266" s="62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154">
        <v>54000</v>
      </c>
      <c r="BD266" s="154"/>
      <c r="BE266" s="154"/>
      <c r="BF266" s="154"/>
      <c r="BG266" s="154"/>
      <c r="BH266" s="154"/>
      <c r="BI266" s="154"/>
      <c r="BJ266" s="154"/>
      <c r="BK266" s="154"/>
      <c r="BL266" s="154"/>
      <c r="BM266" s="154"/>
      <c r="BN266" s="154"/>
      <c r="BO266" s="154"/>
      <c r="BP266" s="154"/>
      <c r="BQ266" s="154"/>
      <c r="BR266" s="154"/>
      <c r="BS266" s="13"/>
      <c r="BT266" s="13"/>
      <c r="BU266" s="154">
        <v>54000</v>
      </c>
      <c r="BV266" s="154"/>
      <c r="BW266" s="154"/>
      <c r="BX266" s="154"/>
      <c r="BY266" s="154"/>
      <c r="BZ266" s="154"/>
      <c r="CA266" s="154"/>
      <c r="CB266" s="154"/>
      <c r="CC266" s="154"/>
      <c r="CD266" s="154"/>
      <c r="CE266" s="154"/>
      <c r="CF266" s="154"/>
      <c r="CG266" s="154"/>
      <c r="CH266" s="154">
        <v>54000</v>
      </c>
      <c r="CI266" s="154"/>
      <c r="CJ266" s="154"/>
      <c r="CK266" s="154"/>
      <c r="CL266" s="154"/>
      <c r="CM266" s="154"/>
      <c r="CN266" s="154"/>
      <c r="CO266" s="154"/>
      <c r="CP266" s="154"/>
      <c r="CQ266" s="154"/>
      <c r="CR266" s="154"/>
      <c r="CS266" s="154"/>
      <c r="CT266" s="154"/>
      <c r="CU266" s="154"/>
      <c r="CV266" s="154"/>
      <c r="CW266" s="154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  <c r="DL266" s="56"/>
      <c r="DM266" s="56"/>
      <c r="DN266" s="56"/>
      <c r="DO266" s="56"/>
      <c r="DP266" s="56"/>
      <c r="DQ266" s="56"/>
      <c r="DR266" s="56"/>
      <c r="DS266" s="56"/>
      <c r="DT266" s="56"/>
      <c r="DU266" s="56"/>
      <c r="DV266" s="56"/>
      <c r="DW266" s="56"/>
      <c r="DX266" s="98">
        <f>CH266</f>
        <v>54000</v>
      </c>
      <c r="DY266" s="56"/>
      <c r="DZ266" s="56"/>
      <c r="EA266" s="56"/>
      <c r="EB266" s="56"/>
      <c r="EC266" s="56"/>
      <c r="ED266" s="56"/>
      <c r="EE266" s="56"/>
      <c r="EF266" s="56"/>
      <c r="EG266" s="56"/>
      <c r="EH266" s="56"/>
      <c r="EI266" s="56"/>
      <c r="EJ266" s="56"/>
      <c r="EK266" s="154">
        <f>BC266-BU266</f>
        <v>0</v>
      </c>
      <c r="EL266" s="56"/>
      <c r="EM266" s="56"/>
      <c r="EN266" s="56"/>
      <c r="EO266" s="56"/>
      <c r="EP266" s="56"/>
      <c r="EQ266" s="56"/>
      <c r="ER266" s="56"/>
      <c r="ES266" s="56"/>
      <c r="ET266" s="56"/>
      <c r="EU266" s="56"/>
      <c r="EV266" s="56"/>
      <c r="EW266" s="56"/>
      <c r="EX266" s="98">
        <f>BU266-CH266</f>
        <v>0</v>
      </c>
      <c r="EY266" s="98"/>
      <c r="EZ266" s="98"/>
      <c r="FA266" s="98"/>
      <c r="FB266" s="98"/>
      <c r="FC266" s="98"/>
      <c r="FD266" s="98"/>
      <c r="FE266" s="98"/>
      <c r="FF266" s="98"/>
      <c r="FG266" s="98"/>
      <c r="FH266" s="15"/>
      <c r="FI266" s="15"/>
      <c r="FJ266" s="15"/>
    </row>
    <row r="267" spans="1:166" s="4" customFormat="1" ht="17.25" customHeight="1">
      <c r="A267" s="150" t="s">
        <v>273</v>
      </c>
      <c r="B267" s="151"/>
      <c r="C267" s="151"/>
      <c r="D267" s="151"/>
      <c r="E267" s="151"/>
      <c r="F267" s="151"/>
      <c r="G267" s="151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  <c r="W267" s="151"/>
      <c r="X267" s="151"/>
      <c r="Y267" s="151"/>
      <c r="Z267" s="151"/>
      <c r="AA267" s="151"/>
      <c r="AB267" s="151"/>
      <c r="AC267" s="151"/>
      <c r="AD267" s="151"/>
      <c r="AE267" s="151"/>
      <c r="AF267" s="151"/>
      <c r="AG267" s="151"/>
      <c r="AH267" s="152"/>
      <c r="AI267" s="33"/>
      <c r="AJ267" s="33"/>
      <c r="AK267" s="71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3"/>
      <c r="BC267" s="89">
        <f>BC268</f>
        <v>12599</v>
      </c>
      <c r="BD267" s="90"/>
      <c r="BE267" s="90"/>
      <c r="BF267" s="90"/>
      <c r="BG267" s="90"/>
      <c r="BH267" s="90"/>
      <c r="BI267" s="91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89">
        <f>BU268</f>
        <v>9123</v>
      </c>
      <c r="BV267" s="90"/>
      <c r="BW267" s="90"/>
      <c r="BX267" s="90"/>
      <c r="BY267" s="90"/>
      <c r="BZ267" s="90"/>
      <c r="CA267" s="90"/>
      <c r="CB267" s="90"/>
      <c r="CC267" s="90"/>
      <c r="CD267" s="90"/>
      <c r="CE267" s="90"/>
      <c r="CF267" s="90"/>
      <c r="CG267" s="91"/>
      <c r="CH267" s="9"/>
      <c r="CI267" s="89">
        <f>CI268</f>
        <v>9123</v>
      </c>
      <c r="CJ267" s="90"/>
      <c r="CK267" s="90"/>
      <c r="CL267" s="90"/>
      <c r="CM267" s="90"/>
      <c r="CN267" s="90"/>
      <c r="CO267" s="90"/>
      <c r="CP267" s="90"/>
      <c r="CQ267" s="90"/>
      <c r="CR267" s="90"/>
      <c r="CS267" s="90"/>
      <c r="CT267" s="90"/>
      <c r="CU267" s="90"/>
      <c r="CV267" s="90"/>
      <c r="CW267" s="91"/>
      <c r="CX267" s="89"/>
      <c r="CY267" s="90"/>
      <c r="CZ267" s="90"/>
      <c r="DA267" s="90"/>
      <c r="DB267" s="90"/>
      <c r="DC267" s="90"/>
      <c r="DD267" s="90"/>
      <c r="DE267" s="90"/>
      <c r="DF267" s="90"/>
      <c r="DG267" s="90"/>
      <c r="DH267" s="90"/>
      <c r="DI267" s="90"/>
      <c r="DJ267" s="90"/>
      <c r="DK267" s="90"/>
      <c r="DL267" s="90"/>
      <c r="DM267" s="90"/>
      <c r="DN267" s="90"/>
      <c r="DO267" s="90"/>
      <c r="DP267" s="90"/>
      <c r="DQ267" s="90"/>
      <c r="DR267" s="91"/>
      <c r="DS267" s="9"/>
      <c r="DT267" s="9"/>
      <c r="DU267" s="9"/>
      <c r="DV267" s="9"/>
      <c r="DW267" s="9"/>
      <c r="DX267" s="89">
        <f>DX268</f>
        <v>9123</v>
      </c>
      <c r="DY267" s="90"/>
      <c r="DZ267" s="90"/>
      <c r="EA267" s="90"/>
      <c r="EB267" s="90"/>
      <c r="EC267" s="90"/>
      <c r="ED267" s="90"/>
      <c r="EE267" s="90"/>
      <c r="EF267" s="90"/>
      <c r="EG267" s="90"/>
      <c r="EH267" s="90"/>
      <c r="EI267" s="90"/>
      <c r="EJ267" s="91"/>
      <c r="EK267" s="89">
        <f>BC267-CI267</f>
        <v>3476</v>
      </c>
      <c r="EL267" s="90"/>
      <c r="EM267" s="90"/>
      <c r="EN267" s="90"/>
      <c r="EO267" s="90"/>
      <c r="EP267" s="90"/>
      <c r="EQ267" s="90"/>
      <c r="ER267" s="90"/>
      <c r="ES267" s="90"/>
      <c r="ET267" s="90"/>
      <c r="EU267" s="90"/>
      <c r="EV267" s="90"/>
      <c r="EW267" s="91"/>
      <c r="EX267" s="89">
        <v>0</v>
      </c>
      <c r="EY267" s="90"/>
      <c r="EZ267" s="90"/>
      <c r="FA267" s="90"/>
      <c r="FB267" s="90"/>
      <c r="FC267" s="90"/>
      <c r="FD267" s="90"/>
      <c r="FE267" s="91"/>
      <c r="FF267" s="15"/>
      <c r="FG267" s="15"/>
      <c r="FH267" s="15"/>
      <c r="FI267" s="15"/>
      <c r="FJ267" s="15"/>
    </row>
    <row r="268" spans="1:166" s="4" customFormat="1" ht="33" customHeight="1">
      <c r="A268" s="126" t="s">
        <v>216</v>
      </c>
      <c r="B268" s="127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  <c r="AA268" s="127"/>
      <c r="AB268" s="127"/>
      <c r="AC268" s="127"/>
      <c r="AD268" s="127"/>
      <c r="AE268" s="127"/>
      <c r="AF268" s="127"/>
      <c r="AG268" s="127"/>
      <c r="AH268" s="128"/>
      <c r="AI268" s="33"/>
      <c r="AJ268" s="33"/>
      <c r="AK268" s="71" t="s">
        <v>304</v>
      </c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3"/>
      <c r="BC268" s="63">
        <v>12599</v>
      </c>
      <c r="BD268" s="64"/>
      <c r="BE268" s="64"/>
      <c r="BF268" s="64"/>
      <c r="BG268" s="64"/>
      <c r="BH268" s="64"/>
      <c r="BI268" s="68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63">
        <v>9123</v>
      </c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8"/>
      <c r="CH268" s="15"/>
      <c r="CI268" s="63">
        <v>9123</v>
      </c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8"/>
      <c r="CX268" s="63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8"/>
      <c r="DS268" s="15"/>
      <c r="DT268" s="15"/>
      <c r="DU268" s="15"/>
      <c r="DV268" s="15"/>
      <c r="DW268" s="15"/>
      <c r="DX268" s="63">
        <v>9123</v>
      </c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8"/>
      <c r="EK268" s="63">
        <f>BC268-CI268</f>
        <v>3476</v>
      </c>
      <c r="EL268" s="64"/>
      <c r="EM268" s="64"/>
      <c r="EN268" s="64"/>
      <c r="EO268" s="64"/>
      <c r="EP268" s="64"/>
      <c r="EQ268" s="64"/>
      <c r="ER268" s="64"/>
      <c r="ES268" s="64"/>
      <c r="ET268" s="64"/>
      <c r="EU268" s="64"/>
      <c r="EV268" s="64"/>
      <c r="EW268" s="68"/>
      <c r="EX268" s="63">
        <f>BU268-CI268</f>
        <v>0</v>
      </c>
      <c r="EY268" s="64"/>
      <c r="EZ268" s="64"/>
      <c r="FA268" s="64"/>
      <c r="FB268" s="64"/>
      <c r="FC268" s="64"/>
      <c r="FD268" s="64"/>
      <c r="FE268" s="68"/>
      <c r="FF268" s="15"/>
      <c r="FG268" s="15"/>
      <c r="FH268" s="15"/>
      <c r="FI268" s="15"/>
      <c r="FJ268" s="15"/>
    </row>
    <row r="269" spans="1:166" s="4" customFormat="1" ht="17.25" customHeight="1">
      <c r="A269" s="150" t="s">
        <v>312</v>
      </c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1"/>
      <c r="AF269" s="151"/>
      <c r="AG269" s="151"/>
      <c r="AH269" s="152"/>
      <c r="AI269" s="33"/>
      <c r="AJ269" s="33"/>
      <c r="AK269" s="71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3"/>
      <c r="BC269" s="89">
        <f>BC270+BC271+BC272</f>
        <v>215500</v>
      </c>
      <c r="BD269" s="90"/>
      <c r="BE269" s="90"/>
      <c r="BF269" s="90"/>
      <c r="BG269" s="90"/>
      <c r="BH269" s="90"/>
      <c r="BI269" s="91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89">
        <f>BU270+BU271+BU272</f>
        <v>213638</v>
      </c>
      <c r="BV269" s="90"/>
      <c r="BW269" s="90"/>
      <c r="BX269" s="90"/>
      <c r="BY269" s="90"/>
      <c r="BZ269" s="90"/>
      <c r="CA269" s="90"/>
      <c r="CB269" s="90"/>
      <c r="CC269" s="90"/>
      <c r="CD269" s="90"/>
      <c r="CE269" s="90"/>
      <c r="CF269" s="90"/>
      <c r="CG269" s="91"/>
      <c r="CH269" s="9"/>
      <c r="CI269" s="89">
        <f>CH270+CH271+CH272</f>
        <v>178138</v>
      </c>
      <c r="CJ269" s="90"/>
      <c r="CK269" s="90"/>
      <c r="CL269" s="90"/>
      <c r="CM269" s="90"/>
      <c r="CN269" s="90"/>
      <c r="CO269" s="90"/>
      <c r="CP269" s="90"/>
      <c r="CQ269" s="90"/>
      <c r="CR269" s="90"/>
      <c r="CS269" s="90"/>
      <c r="CT269" s="90"/>
      <c r="CU269" s="90"/>
      <c r="CV269" s="90"/>
      <c r="CW269" s="91"/>
      <c r="CX269" s="89"/>
      <c r="CY269" s="90"/>
      <c r="CZ269" s="90"/>
      <c r="DA269" s="90"/>
      <c r="DB269" s="90"/>
      <c r="DC269" s="90"/>
      <c r="DD269" s="90"/>
      <c r="DE269" s="90"/>
      <c r="DF269" s="90"/>
      <c r="DG269" s="90"/>
      <c r="DH269" s="90"/>
      <c r="DI269" s="90"/>
      <c r="DJ269" s="90"/>
      <c r="DK269" s="90"/>
      <c r="DL269" s="90"/>
      <c r="DM269" s="90"/>
      <c r="DN269" s="90"/>
      <c r="DO269" s="90"/>
      <c r="DP269" s="90"/>
      <c r="DQ269" s="90"/>
      <c r="DR269" s="91"/>
      <c r="DS269" s="9"/>
      <c r="DT269" s="9"/>
      <c r="DU269" s="9"/>
      <c r="DV269" s="9"/>
      <c r="DW269" s="9"/>
      <c r="DX269" s="89">
        <f>DX270+DX271+DX272</f>
        <v>178138</v>
      </c>
      <c r="DY269" s="90"/>
      <c r="DZ269" s="90"/>
      <c r="EA269" s="90"/>
      <c r="EB269" s="90"/>
      <c r="EC269" s="90"/>
      <c r="ED269" s="90"/>
      <c r="EE269" s="90"/>
      <c r="EF269" s="90"/>
      <c r="EG269" s="90"/>
      <c r="EH269" s="90"/>
      <c r="EI269" s="90"/>
      <c r="EJ269" s="91"/>
      <c r="EK269" s="89">
        <f>EK270+EK271+EK272</f>
        <v>37362</v>
      </c>
      <c r="EL269" s="90"/>
      <c r="EM269" s="90"/>
      <c r="EN269" s="90"/>
      <c r="EO269" s="90"/>
      <c r="EP269" s="90"/>
      <c r="EQ269" s="90"/>
      <c r="ER269" s="90"/>
      <c r="ES269" s="90"/>
      <c r="ET269" s="90"/>
      <c r="EU269" s="90"/>
      <c r="EV269" s="90"/>
      <c r="EW269" s="91"/>
      <c r="EX269" s="89">
        <f>EX270</f>
        <v>0</v>
      </c>
      <c r="EY269" s="90"/>
      <c r="EZ269" s="90"/>
      <c r="FA269" s="90"/>
      <c r="FB269" s="90"/>
      <c r="FC269" s="90"/>
      <c r="FD269" s="90"/>
      <c r="FE269" s="91"/>
      <c r="FF269" s="15"/>
      <c r="FG269" s="15"/>
      <c r="FH269" s="15"/>
      <c r="FI269" s="15"/>
      <c r="FJ269" s="15"/>
    </row>
    <row r="270" spans="1:166" s="4" customFormat="1" ht="16.5" customHeight="1">
      <c r="A270" s="153" t="s">
        <v>226</v>
      </c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62" t="s">
        <v>61</v>
      </c>
      <c r="AL270" s="62"/>
      <c r="AM270" s="62"/>
      <c r="AN270" s="62"/>
      <c r="AO270" s="62"/>
      <c r="AP270" s="62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154">
        <v>104500</v>
      </c>
      <c r="BD270" s="154"/>
      <c r="BE270" s="154"/>
      <c r="BF270" s="154"/>
      <c r="BG270" s="154"/>
      <c r="BH270" s="154"/>
      <c r="BI270" s="154"/>
      <c r="BJ270" s="154"/>
      <c r="BK270" s="154"/>
      <c r="BL270" s="154"/>
      <c r="BM270" s="154"/>
      <c r="BN270" s="154"/>
      <c r="BO270" s="154"/>
      <c r="BP270" s="154"/>
      <c r="BQ270" s="154"/>
      <c r="BR270" s="154"/>
      <c r="BS270" s="13"/>
      <c r="BT270" s="13"/>
      <c r="BU270" s="154">
        <v>102746</v>
      </c>
      <c r="BV270" s="154"/>
      <c r="BW270" s="154"/>
      <c r="BX270" s="154"/>
      <c r="BY270" s="154"/>
      <c r="BZ270" s="154"/>
      <c r="CA270" s="154"/>
      <c r="CB270" s="154"/>
      <c r="CC270" s="154"/>
      <c r="CD270" s="154"/>
      <c r="CE270" s="154"/>
      <c r="CF270" s="154"/>
      <c r="CG270" s="154"/>
      <c r="CH270" s="154">
        <v>102746</v>
      </c>
      <c r="CI270" s="154"/>
      <c r="CJ270" s="154"/>
      <c r="CK270" s="154"/>
      <c r="CL270" s="154"/>
      <c r="CM270" s="154"/>
      <c r="CN270" s="154"/>
      <c r="CO270" s="154"/>
      <c r="CP270" s="154"/>
      <c r="CQ270" s="154"/>
      <c r="CR270" s="154"/>
      <c r="CS270" s="154"/>
      <c r="CT270" s="154"/>
      <c r="CU270" s="154"/>
      <c r="CV270" s="154"/>
      <c r="CW270" s="154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  <c r="DL270" s="56"/>
      <c r="DM270" s="56"/>
      <c r="DN270" s="56"/>
      <c r="DO270" s="56"/>
      <c r="DP270" s="56"/>
      <c r="DQ270" s="56"/>
      <c r="DR270" s="56"/>
      <c r="DS270" s="56"/>
      <c r="DT270" s="56"/>
      <c r="DU270" s="56"/>
      <c r="DV270" s="56"/>
      <c r="DW270" s="56"/>
      <c r="DX270" s="98">
        <f>CH270</f>
        <v>102746</v>
      </c>
      <c r="DY270" s="56"/>
      <c r="DZ270" s="56"/>
      <c r="EA270" s="56"/>
      <c r="EB270" s="56"/>
      <c r="EC270" s="56"/>
      <c r="ED270" s="56"/>
      <c r="EE270" s="56"/>
      <c r="EF270" s="56"/>
      <c r="EG270" s="56"/>
      <c r="EH270" s="56"/>
      <c r="EI270" s="56"/>
      <c r="EJ270" s="56"/>
      <c r="EK270" s="154">
        <f>BC270-BU270</f>
        <v>1754</v>
      </c>
      <c r="EL270" s="56"/>
      <c r="EM270" s="56"/>
      <c r="EN270" s="56"/>
      <c r="EO270" s="56"/>
      <c r="EP270" s="56"/>
      <c r="EQ270" s="56"/>
      <c r="ER270" s="56"/>
      <c r="ES270" s="56"/>
      <c r="ET270" s="56"/>
      <c r="EU270" s="56"/>
      <c r="EV270" s="56"/>
      <c r="EW270" s="56"/>
      <c r="EX270" s="98">
        <f>BU270-CH270</f>
        <v>0</v>
      </c>
      <c r="EY270" s="98"/>
      <c r="EZ270" s="98"/>
      <c r="FA270" s="98"/>
      <c r="FB270" s="98"/>
      <c r="FC270" s="98"/>
      <c r="FD270" s="98"/>
      <c r="FE270" s="98"/>
      <c r="FF270" s="98"/>
      <c r="FG270" s="98"/>
      <c r="FH270" s="15"/>
      <c r="FI270" s="15"/>
      <c r="FJ270" s="15"/>
    </row>
    <row r="271" spans="1:166" s="4" customFormat="1" ht="16.5" customHeight="1">
      <c r="A271" s="118" t="s">
        <v>83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62" t="s">
        <v>64</v>
      </c>
      <c r="AL271" s="62"/>
      <c r="AM271" s="62"/>
      <c r="AN271" s="62"/>
      <c r="AO271" s="62"/>
      <c r="AP271" s="62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154">
        <v>94500</v>
      </c>
      <c r="BD271" s="154"/>
      <c r="BE271" s="154"/>
      <c r="BF271" s="154"/>
      <c r="BG271" s="154"/>
      <c r="BH271" s="154"/>
      <c r="BI271" s="154"/>
      <c r="BJ271" s="154"/>
      <c r="BK271" s="154"/>
      <c r="BL271" s="154"/>
      <c r="BM271" s="154"/>
      <c r="BN271" s="154"/>
      <c r="BO271" s="154"/>
      <c r="BP271" s="154"/>
      <c r="BQ271" s="154"/>
      <c r="BR271" s="154"/>
      <c r="BS271" s="13"/>
      <c r="BT271" s="13"/>
      <c r="BU271" s="154">
        <v>94395</v>
      </c>
      <c r="BV271" s="154"/>
      <c r="BW271" s="154"/>
      <c r="BX271" s="154"/>
      <c r="BY271" s="154"/>
      <c r="BZ271" s="154"/>
      <c r="CA271" s="154"/>
      <c r="CB271" s="154"/>
      <c r="CC271" s="154"/>
      <c r="CD271" s="154"/>
      <c r="CE271" s="154"/>
      <c r="CF271" s="154"/>
      <c r="CG271" s="154"/>
      <c r="CH271" s="154">
        <v>58895</v>
      </c>
      <c r="CI271" s="154"/>
      <c r="CJ271" s="154"/>
      <c r="CK271" s="154"/>
      <c r="CL271" s="154"/>
      <c r="CM271" s="154"/>
      <c r="CN271" s="154"/>
      <c r="CO271" s="154"/>
      <c r="CP271" s="154"/>
      <c r="CQ271" s="154"/>
      <c r="CR271" s="154"/>
      <c r="CS271" s="154"/>
      <c r="CT271" s="154"/>
      <c r="CU271" s="154"/>
      <c r="CV271" s="154"/>
      <c r="CW271" s="154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  <c r="DL271" s="56"/>
      <c r="DM271" s="56"/>
      <c r="DN271" s="56"/>
      <c r="DO271" s="56"/>
      <c r="DP271" s="56"/>
      <c r="DQ271" s="56"/>
      <c r="DR271" s="56"/>
      <c r="DS271" s="56"/>
      <c r="DT271" s="56"/>
      <c r="DU271" s="56"/>
      <c r="DV271" s="56"/>
      <c r="DW271" s="56"/>
      <c r="DX271" s="98">
        <v>58895</v>
      </c>
      <c r="DY271" s="56"/>
      <c r="DZ271" s="56"/>
      <c r="EA271" s="56"/>
      <c r="EB271" s="56"/>
      <c r="EC271" s="56"/>
      <c r="ED271" s="56"/>
      <c r="EE271" s="56"/>
      <c r="EF271" s="56"/>
      <c r="EG271" s="56"/>
      <c r="EH271" s="56"/>
      <c r="EI271" s="56"/>
      <c r="EJ271" s="56"/>
      <c r="EK271" s="154">
        <f>BC271-CH271</f>
        <v>35605</v>
      </c>
      <c r="EL271" s="56"/>
      <c r="EM271" s="56"/>
      <c r="EN271" s="56"/>
      <c r="EO271" s="56"/>
      <c r="EP271" s="56"/>
      <c r="EQ271" s="56"/>
      <c r="ER271" s="56"/>
      <c r="ES271" s="56"/>
      <c r="ET271" s="56"/>
      <c r="EU271" s="56"/>
      <c r="EV271" s="56"/>
      <c r="EW271" s="56"/>
      <c r="EX271" s="98">
        <f>BU271-CH271</f>
        <v>35500</v>
      </c>
      <c r="EY271" s="98"/>
      <c r="EZ271" s="98"/>
      <c r="FA271" s="98"/>
      <c r="FB271" s="98"/>
      <c r="FC271" s="98"/>
      <c r="FD271" s="98"/>
      <c r="FE271" s="98"/>
      <c r="FF271" s="98"/>
      <c r="FG271" s="98"/>
      <c r="FH271" s="15"/>
      <c r="FI271" s="15"/>
      <c r="FJ271" s="15"/>
    </row>
    <row r="272" spans="1:166" s="4" customFormat="1" ht="18.75" customHeight="1">
      <c r="A272" s="50" t="s">
        <v>151</v>
      </c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81"/>
      <c r="AK272" s="62" t="s">
        <v>62</v>
      </c>
      <c r="AL272" s="62"/>
      <c r="AM272" s="62"/>
      <c r="AN272" s="62"/>
      <c r="AO272" s="62"/>
      <c r="AP272" s="62"/>
      <c r="AQ272" s="62"/>
      <c r="AR272" s="62"/>
      <c r="AS272" s="62"/>
      <c r="AT272" s="62"/>
      <c r="AU272" s="62"/>
      <c r="AV272" s="62"/>
      <c r="AW272" s="62"/>
      <c r="AX272" s="62"/>
      <c r="AY272" s="62"/>
      <c r="AZ272" s="62"/>
      <c r="BA272" s="62"/>
      <c r="BB272" s="62"/>
      <c r="BC272" s="60">
        <v>16500</v>
      </c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78">
        <v>16497</v>
      </c>
      <c r="BV272" s="78"/>
      <c r="BW272" s="78"/>
      <c r="BX272" s="78"/>
      <c r="BY272" s="78"/>
      <c r="BZ272" s="78"/>
      <c r="CA272" s="78"/>
      <c r="CB272" s="78"/>
      <c r="CC272" s="78"/>
      <c r="CD272" s="78"/>
      <c r="CE272" s="78"/>
      <c r="CF272" s="78"/>
      <c r="CG272" s="78"/>
      <c r="CH272" s="78">
        <v>16497</v>
      </c>
      <c r="CI272" s="78"/>
      <c r="CJ272" s="78"/>
      <c r="CK272" s="78"/>
      <c r="CL272" s="78"/>
      <c r="CM272" s="78"/>
      <c r="CN272" s="78"/>
      <c r="CO272" s="78"/>
      <c r="CP272" s="78"/>
      <c r="CQ272" s="78"/>
      <c r="CR272" s="78"/>
      <c r="CS272" s="78"/>
      <c r="CT272" s="78"/>
      <c r="CU272" s="78"/>
      <c r="CV272" s="78"/>
      <c r="CW272" s="78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>
        <v>16497</v>
      </c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>
        <f>BC272-CH272</f>
        <v>3</v>
      </c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3">
        <v>0</v>
      </c>
      <c r="EY272" s="64"/>
      <c r="EZ272" s="64"/>
      <c r="FA272" s="64"/>
      <c r="FB272" s="64"/>
      <c r="FC272" s="64"/>
      <c r="FD272" s="64"/>
      <c r="FE272" s="64"/>
      <c r="FF272" s="64"/>
      <c r="FG272" s="64"/>
      <c r="FH272" s="64"/>
      <c r="FI272" s="64"/>
      <c r="FJ272" s="68"/>
    </row>
    <row r="273" spans="1:166" s="4" customFormat="1" ht="15" customHeight="1">
      <c r="A273" s="123" t="s">
        <v>84</v>
      </c>
      <c r="B273" s="124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4"/>
      <c r="AB273" s="124"/>
      <c r="AC273" s="124"/>
      <c r="AD273" s="124"/>
      <c r="AE273" s="124"/>
      <c r="AF273" s="124"/>
      <c r="AG273" s="124"/>
      <c r="AH273" s="124"/>
      <c r="AI273" s="124"/>
      <c r="AJ273" s="124"/>
      <c r="AK273" s="124"/>
      <c r="AL273" s="124"/>
      <c r="AM273" s="124"/>
      <c r="AN273" s="124"/>
      <c r="AO273" s="124"/>
      <c r="AP273" s="124"/>
      <c r="AQ273" s="124"/>
      <c r="AR273" s="124"/>
      <c r="AS273" s="124"/>
      <c r="AT273" s="124"/>
      <c r="AU273" s="124"/>
      <c r="AV273" s="124"/>
      <c r="AW273" s="124"/>
      <c r="AX273" s="124"/>
      <c r="AY273" s="124"/>
      <c r="AZ273" s="124"/>
      <c r="BA273" s="124"/>
      <c r="BB273" s="124"/>
      <c r="BC273" s="124"/>
      <c r="BD273" s="124"/>
      <c r="BE273" s="124"/>
      <c r="BF273" s="124"/>
      <c r="BG273" s="124"/>
      <c r="BH273" s="124"/>
      <c r="BI273" s="124"/>
      <c r="BJ273" s="124"/>
      <c r="BK273" s="124"/>
      <c r="BL273" s="124"/>
      <c r="BM273" s="124"/>
      <c r="BN273" s="124"/>
      <c r="BO273" s="124"/>
      <c r="BP273" s="124"/>
      <c r="BQ273" s="124"/>
      <c r="BR273" s="124"/>
      <c r="BS273" s="124"/>
      <c r="BT273" s="124"/>
      <c r="BU273" s="124"/>
      <c r="BV273" s="124"/>
      <c r="BW273" s="124"/>
      <c r="BX273" s="124"/>
      <c r="BY273" s="124"/>
      <c r="BZ273" s="124"/>
      <c r="CA273" s="124"/>
      <c r="CB273" s="124"/>
      <c r="CC273" s="124"/>
      <c r="CD273" s="124"/>
      <c r="CE273" s="124"/>
      <c r="CF273" s="124"/>
      <c r="CG273" s="124"/>
      <c r="CH273" s="124"/>
      <c r="CI273" s="124"/>
      <c r="CJ273" s="124"/>
      <c r="CK273" s="124"/>
      <c r="CL273" s="124"/>
      <c r="CM273" s="124"/>
      <c r="CN273" s="124"/>
      <c r="CO273" s="124"/>
      <c r="CP273" s="124"/>
      <c r="CQ273" s="124"/>
      <c r="CR273" s="124"/>
      <c r="CS273" s="124"/>
      <c r="CT273" s="124"/>
      <c r="CU273" s="124"/>
      <c r="CV273" s="124"/>
      <c r="CW273" s="124"/>
      <c r="CX273" s="124"/>
      <c r="CY273" s="124"/>
      <c r="CZ273" s="124"/>
      <c r="DA273" s="124"/>
      <c r="DB273" s="124"/>
      <c r="DC273" s="124"/>
      <c r="DD273" s="124"/>
      <c r="DE273" s="124"/>
      <c r="DF273" s="124"/>
      <c r="DG273" s="124"/>
      <c r="DH273" s="124"/>
      <c r="DI273" s="124"/>
      <c r="DJ273" s="124"/>
      <c r="DK273" s="124"/>
      <c r="DL273" s="124"/>
      <c r="DM273" s="124"/>
      <c r="DN273" s="124"/>
      <c r="DO273" s="124"/>
      <c r="DP273" s="124"/>
      <c r="DQ273" s="124"/>
      <c r="DR273" s="124"/>
      <c r="DS273" s="124"/>
      <c r="DT273" s="124"/>
      <c r="DU273" s="124"/>
      <c r="DV273" s="124"/>
      <c r="DW273" s="124"/>
      <c r="DX273" s="124"/>
      <c r="DY273" s="124"/>
      <c r="DZ273" s="124"/>
      <c r="EA273" s="124"/>
      <c r="EB273" s="124"/>
      <c r="EC273" s="124"/>
      <c r="ED273" s="124"/>
      <c r="EE273" s="124"/>
      <c r="EF273" s="124"/>
      <c r="EG273" s="124"/>
      <c r="EH273" s="124"/>
      <c r="EI273" s="124"/>
      <c r="EJ273" s="124"/>
      <c r="EK273" s="124"/>
      <c r="EL273" s="124"/>
      <c r="EM273" s="124"/>
      <c r="EN273" s="124"/>
      <c r="EO273" s="124"/>
      <c r="EP273" s="124"/>
      <c r="EQ273" s="124"/>
      <c r="ER273" s="124"/>
      <c r="ES273" s="124"/>
      <c r="ET273" s="124"/>
      <c r="EU273" s="124"/>
      <c r="EV273" s="124"/>
      <c r="EW273" s="124"/>
      <c r="EX273" s="124"/>
      <c r="EY273" s="124"/>
      <c r="EZ273" s="124"/>
      <c r="FA273" s="124"/>
      <c r="FB273" s="124"/>
      <c r="FC273" s="124"/>
      <c r="FD273" s="124"/>
      <c r="FE273" s="124"/>
      <c r="FF273" s="124"/>
      <c r="FG273" s="124"/>
      <c r="FH273" s="124"/>
      <c r="FI273" s="124"/>
      <c r="FJ273" s="125"/>
    </row>
    <row r="274" spans="1:166" s="4" customFormat="1" ht="17.25" customHeight="1">
      <c r="A274" s="57" t="s">
        <v>8</v>
      </c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 t="s">
        <v>23</v>
      </c>
      <c r="AL274" s="57"/>
      <c r="AM274" s="57"/>
      <c r="AN274" s="57"/>
      <c r="AO274" s="57"/>
      <c r="AP274" s="57"/>
      <c r="AQ274" s="57" t="s">
        <v>35</v>
      </c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 t="s">
        <v>146</v>
      </c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  <c r="BS274" s="57"/>
      <c r="BT274" s="57"/>
      <c r="BU274" s="57" t="s">
        <v>37</v>
      </c>
      <c r="BV274" s="57"/>
      <c r="BW274" s="57"/>
      <c r="BX274" s="57"/>
      <c r="BY274" s="57"/>
      <c r="BZ274" s="57"/>
      <c r="CA274" s="57"/>
      <c r="CB274" s="57"/>
      <c r="CC274" s="57"/>
      <c r="CD274" s="57"/>
      <c r="CE274" s="57"/>
      <c r="CF274" s="57"/>
      <c r="CG274" s="57"/>
      <c r="CH274" s="57" t="s">
        <v>24</v>
      </c>
      <c r="CI274" s="57"/>
      <c r="CJ274" s="57"/>
      <c r="CK274" s="57"/>
      <c r="CL274" s="57"/>
      <c r="CM274" s="57"/>
      <c r="CN274" s="57"/>
      <c r="CO274" s="57"/>
      <c r="CP274" s="57"/>
      <c r="CQ274" s="57"/>
      <c r="CR274" s="57"/>
      <c r="CS274" s="57"/>
      <c r="CT274" s="57"/>
      <c r="CU274" s="57"/>
      <c r="CV274" s="57"/>
      <c r="CW274" s="57"/>
      <c r="CX274" s="57"/>
      <c r="CY274" s="57"/>
      <c r="CZ274" s="57"/>
      <c r="DA274" s="57"/>
      <c r="DB274" s="57"/>
      <c r="DC274" s="57"/>
      <c r="DD274" s="57"/>
      <c r="DE274" s="57"/>
      <c r="DF274" s="57"/>
      <c r="DG274" s="57"/>
      <c r="DH274" s="57"/>
      <c r="DI274" s="57"/>
      <c r="DJ274" s="57"/>
      <c r="DK274" s="57"/>
      <c r="DL274" s="57"/>
      <c r="DM274" s="57"/>
      <c r="DN274" s="57"/>
      <c r="DO274" s="57"/>
      <c r="DP274" s="57"/>
      <c r="DQ274" s="57"/>
      <c r="DR274" s="57"/>
      <c r="DS274" s="57"/>
      <c r="DT274" s="57"/>
      <c r="DU274" s="57"/>
      <c r="DV274" s="57"/>
      <c r="DW274" s="57"/>
      <c r="DX274" s="57"/>
      <c r="DY274" s="57"/>
      <c r="DZ274" s="57"/>
      <c r="EA274" s="57"/>
      <c r="EB274" s="57"/>
      <c r="EC274" s="57"/>
      <c r="ED274" s="57"/>
      <c r="EE274" s="57"/>
      <c r="EF274" s="57"/>
      <c r="EG274" s="57"/>
      <c r="EH274" s="57"/>
      <c r="EI274" s="57"/>
      <c r="EJ274" s="57"/>
      <c r="EK274" s="92" t="s">
        <v>29</v>
      </c>
      <c r="EL274" s="93"/>
      <c r="EM274" s="93"/>
      <c r="EN274" s="93"/>
      <c r="EO274" s="93"/>
      <c r="EP274" s="93"/>
      <c r="EQ274" s="93"/>
      <c r="ER274" s="93"/>
      <c r="ES274" s="93"/>
      <c r="ET274" s="93"/>
      <c r="EU274" s="93"/>
      <c r="EV274" s="93"/>
      <c r="EW274" s="93"/>
      <c r="EX274" s="93"/>
      <c r="EY274" s="93"/>
      <c r="EZ274" s="93"/>
      <c r="FA274" s="93"/>
      <c r="FB274" s="93"/>
      <c r="FC274" s="93"/>
      <c r="FD274" s="93"/>
      <c r="FE274" s="93"/>
      <c r="FF274" s="93"/>
      <c r="FG274" s="93"/>
      <c r="FH274" s="93"/>
      <c r="FI274" s="93"/>
      <c r="FJ274" s="94"/>
    </row>
    <row r="275" spans="1:166" s="4" customFormat="1" ht="76.5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/>
      <c r="AT275" s="57"/>
      <c r="AU275" s="57"/>
      <c r="AV275" s="57"/>
      <c r="AW275" s="57"/>
      <c r="AX275" s="57"/>
      <c r="AY275" s="57"/>
      <c r="AZ275" s="57"/>
      <c r="BA275" s="57"/>
      <c r="BB275" s="57"/>
      <c r="BC275" s="57"/>
      <c r="BD275" s="57"/>
      <c r="BE275" s="57"/>
      <c r="BF275" s="57"/>
      <c r="BG275" s="57"/>
      <c r="BH275" s="57"/>
      <c r="BI275" s="57"/>
      <c r="BJ275" s="57"/>
      <c r="BK275" s="57"/>
      <c r="BL275" s="57"/>
      <c r="BM275" s="57"/>
      <c r="BN275" s="57"/>
      <c r="BO275" s="57"/>
      <c r="BP275" s="57"/>
      <c r="BQ275" s="57"/>
      <c r="BR275" s="57"/>
      <c r="BS275" s="57"/>
      <c r="BT275" s="57"/>
      <c r="BU275" s="57"/>
      <c r="BV275" s="57"/>
      <c r="BW275" s="57"/>
      <c r="BX275" s="57"/>
      <c r="BY275" s="57"/>
      <c r="BZ275" s="57"/>
      <c r="CA275" s="57"/>
      <c r="CB275" s="57"/>
      <c r="CC275" s="57"/>
      <c r="CD275" s="57"/>
      <c r="CE275" s="57"/>
      <c r="CF275" s="57"/>
      <c r="CG275" s="57"/>
      <c r="CH275" s="57" t="s">
        <v>171</v>
      </c>
      <c r="CI275" s="57"/>
      <c r="CJ275" s="57"/>
      <c r="CK275" s="57"/>
      <c r="CL275" s="57"/>
      <c r="CM275" s="57"/>
      <c r="CN275" s="57"/>
      <c r="CO275" s="57"/>
      <c r="CP275" s="57"/>
      <c r="CQ275" s="57"/>
      <c r="CR275" s="57"/>
      <c r="CS275" s="57"/>
      <c r="CT275" s="57"/>
      <c r="CU275" s="57"/>
      <c r="CV275" s="57"/>
      <c r="CW275" s="57"/>
      <c r="CX275" s="57" t="s">
        <v>25</v>
      </c>
      <c r="CY275" s="57"/>
      <c r="CZ275" s="57"/>
      <c r="DA275" s="57"/>
      <c r="DB275" s="57"/>
      <c r="DC275" s="57"/>
      <c r="DD275" s="57"/>
      <c r="DE275" s="57"/>
      <c r="DF275" s="57"/>
      <c r="DG275" s="57"/>
      <c r="DH275" s="57"/>
      <c r="DI275" s="57"/>
      <c r="DJ275" s="57"/>
      <c r="DK275" s="57" t="s">
        <v>26</v>
      </c>
      <c r="DL275" s="57"/>
      <c r="DM275" s="57"/>
      <c r="DN275" s="57"/>
      <c r="DO275" s="57"/>
      <c r="DP275" s="57"/>
      <c r="DQ275" s="57"/>
      <c r="DR275" s="57"/>
      <c r="DS275" s="57"/>
      <c r="DT275" s="57"/>
      <c r="DU275" s="57"/>
      <c r="DV275" s="57"/>
      <c r="DW275" s="57"/>
      <c r="DX275" s="57" t="s">
        <v>27</v>
      </c>
      <c r="DY275" s="57"/>
      <c r="DZ275" s="57"/>
      <c r="EA275" s="57"/>
      <c r="EB275" s="57"/>
      <c r="EC275" s="57"/>
      <c r="ED275" s="57"/>
      <c r="EE275" s="57"/>
      <c r="EF275" s="57"/>
      <c r="EG275" s="57"/>
      <c r="EH275" s="57"/>
      <c r="EI275" s="57"/>
      <c r="EJ275" s="57"/>
      <c r="EK275" s="57" t="s">
        <v>38</v>
      </c>
      <c r="EL275" s="57"/>
      <c r="EM275" s="57"/>
      <c r="EN275" s="57"/>
      <c r="EO275" s="57"/>
      <c r="EP275" s="57"/>
      <c r="EQ275" s="57"/>
      <c r="ER275" s="57"/>
      <c r="ES275" s="57"/>
      <c r="ET275" s="57"/>
      <c r="EU275" s="57"/>
      <c r="EV275" s="57"/>
      <c r="EW275" s="57"/>
      <c r="EX275" s="92" t="s">
        <v>47</v>
      </c>
      <c r="EY275" s="93"/>
      <c r="EZ275" s="93"/>
      <c r="FA275" s="93"/>
      <c r="FB275" s="93"/>
      <c r="FC275" s="93"/>
      <c r="FD275" s="93"/>
      <c r="FE275" s="93"/>
      <c r="FF275" s="93"/>
      <c r="FG275" s="93"/>
      <c r="FH275" s="93"/>
      <c r="FI275" s="93"/>
      <c r="FJ275" s="94"/>
    </row>
    <row r="276" spans="1:166" s="4" customFormat="1" ht="15" customHeight="1">
      <c r="A276" s="56">
        <v>1</v>
      </c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>
        <v>2</v>
      </c>
      <c r="AL276" s="56"/>
      <c r="AM276" s="56"/>
      <c r="AN276" s="56"/>
      <c r="AO276" s="56"/>
      <c r="AP276" s="56"/>
      <c r="AQ276" s="56">
        <v>3</v>
      </c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>
        <v>4</v>
      </c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>
        <v>5</v>
      </c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>
        <v>6</v>
      </c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>
        <v>7</v>
      </c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>
        <v>8</v>
      </c>
      <c r="DL276" s="56"/>
      <c r="DM276" s="56"/>
      <c r="DN276" s="56"/>
      <c r="DO276" s="56"/>
      <c r="DP276" s="56"/>
      <c r="DQ276" s="56"/>
      <c r="DR276" s="56"/>
      <c r="DS276" s="56"/>
      <c r="DT276" s="56"/>
      <c r="DU276" s="56"/>
      <c r="DV276" s="56"/>
      <c r="DW276" s="56"/>
      <c r="DX276" s="56">
        <v>9</v>
      </c>
      <c r="DY276" s="56"/>
      <c r="DZ276" s="56"/>
      <c r="EA276" s="56"/>
      <c r="EB276" s="56"/>
      <c r="EC276" s="56"/>
      <c r="ED276" s="56"/>
      <c r="EE276" s="56"/>
      <c r="EF276" s="56"/>
      <c r="EG276" s="56"/>
      <c r="EH276" s="56"/>
      <c r="EI276" s="56"/>
      <c r="EJ276" s="56"/>
      <c r="EK276" s="56">
        <v>10</v>
      </c>
      <c r="EL276" s="56"/>
      <c r="EM276" s="56"/>
      <c r="EN276" s="56"/>
      <c r="EO276" s="56"/>
      <c r="EP276" s="56"/>
      <c r="EQ276" s="56"/>
      <c r="ER276" s="56"/>
      <c r="ES276" s="56"/>
      <c r="ET276" s="56"/>
      <c r="EU276" s="56"/>
      <c r="EV276" s="56"/>
      <c r="EW276" s="56"/>
      <c r="EX276" s="47">
        <v>11</v>
      </c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9"/>
    </row>
    <row r="277" spans="1:166" s="4" customFormat="1" ht="18.75" customHeight="1">
      <c r="A277" s="114" t="s">
        <v>32</v>
      </c>
      <c r="B277" s="114"/>
      <c r="C277" s="114"/>
      <c r="D277" s="114"/>
      <c r="E277" s="114"/>
      <c r="F277" s="114"/>
      <c r="G277" s="114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  <c r="AI277" s="114"/>
      <c r="AJ277" s="114"/>
      <c r="AK277" s="115" t="s">
        <v>33</v>
      </c>
      <c r="AL277" s="115"/>
      <c r="AM277" s="115"/>
      <c r="AN277" s="115"/>
      <c r="AO277" s="115"/>
      <c r="AP277" s="115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59">
        <f>BC280+BC299</f>
        <v>2133400</v>
      </c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>
        <f>BU280+BU299</f>
        <v>1945012.56</v>
      </c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>
        <f>CH280+CH299</f>
        <v>1945012.56</v>
      </c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>
        <f>DX280+DX299</f>
        <v>1945012.56</v>
      </c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>
        <f>EK280+EK299</f>
        <v>100725.64000000013</v>
      </c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89">
        <f>BU277-CH277</f>
        <v>0</v>
      </c>
      <c r="EY277" s="90"/>
      <c r="EZ277" s="90"/>
      <c r="FA277" s="90"/>
      <c r="FB277" s="90"/>
      <c r="FC277" s="90"/>
      <c r="FD277" s="90"/>
      <c r="FE277" s="90"/>
      <c r="FF277" s="90"/>
      <c r="FG277" s="90"/>
      <c r="FH277" s="90"/>
      <c r="FI277" s="90"/>
      <c r="FJ277" s="91"/>
    </row>
    <row r="278" spans="1:166" s="4" customFormat="1" ht="15" customHeight="1">
      <c r="A278" s="119" t="s">
        <v>22</v>
      </c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20" t="s">
        <v>34</v>
      </c>
      <c r="AL278" s="120"/>
      <c r="AM278" s="120"/>
      <c r="AN278" s="120"/>
      <c r="AO278" s="120"/>
      <c r="AP278" s="120"/>
      <c r="AQ278" s="62"/>
      <c r="AR278" s="62"/>
      <c r="AS278" s="62"/>
      <c r="AT278" s="62"/>
      <c r="AU278" s="62"/>
      <c r="AV278" s="62"/>
      <c r="AW278" s="62"/>
      <c r="AX278" s="62"/>
      <c r="AY278" s="62"/>
      <c r="AZ278" s="62"/>
      <c r="BA278" s="62"/>
      <c r="BB278" s="62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3"/>
      <c r="EY278" s="64"/>
      <c r="EZ278" s="64"/>
      <c r="FA278" s="64"/>
      <c r="FB278" s="64"/>
      <c r="FC278" s="64"/>
      <c r="FD278" s="64"/>
      <c r="FE278" s="64"/>
      <c r="FF278" s="64"/>
      <c r="FG278" s="64"/>
      <c r="FH278" s="64"/>
      <c r="FI278" s="64"/>
      <c r="FJ278" s="68"/>
    </row>
    <row r="279" spans="1:166" s="4" customFormat="1" ht="60.75" customHeight="1">
      <c r="A279" s="83" t="s">
        <v>234</v>
      </c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  <c r="AI279" s="83"/>
      <c r="AJ279" s="83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3"/>
      <c r="EY279" s="64"/>
      <c r="EZ279" s="64"/>
      <c r="FA279" s="64"/>
      <c r="FB279" s="64"/>
      <c r="FC279" s="64"/>
      <c r="FD279" s="64"/>
      <c r="FE279" s="64"/>
      <c r="FF279" s="64"/>
      <c r="FG279" s="64"/>
      <c r="FH279" s="64"/>
      <c r="FI279" s="64"/>
      <c r="FJ279" s="68"/>
    </row>
    <row r="280" spans="1:166" s="4" customFormat="1" ht="21.75" customHeight="1">
      <c r="A280" s="117" t="s">
        <v>247</v>
      </c>
      <c r="B280" s="117"/>
      <c r="C280" s="117"/>
      <c r="D280" s="117"/>
      <c r="E280" s="117"/>
      <c r="F280" s="117"/>
      <c r="G280" s="117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7"/>
      <c r="V280" s="117"/>
      <c r="W280" s="117"/>
      <c r="X280" s="117"/>
      <c r="Y280" s="117"/>
      <c r="Z280" s="117"/>
      <c r="AA280" s="117"/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29" t="s">
        <v>236</v>
      </c>
      <c r="AL280" s="129"/>
      <c r="AM280" s="129"/>
      <c r="AN280" s="129"/>
      <c r="AO280" s="129"/>
      <c r="AP280" s="129"/>
      <c r="AQ280" s="129"/>
      <c r="AR280" s="129"/>
      <c r="AS280" s="129"/>
      <c r="AT280" s="129"/>
      <c r="AU280" s="129"/>
      <c r="AV280" s="129"/>
      <c r="AW280" s="129"/>
      <c r="AX280" s="129"/>
      <c r="AY280" s="129"/>
      <c r="AZ280" s="129"/>
      <c r="BA280" s="129"/>
      <c r="BB280" s="129"/>
      <c r="BC280" s="95">
        <v>1894600</v>
      </c>
      <c r="BD280" s="95"/>
      <c r="BE280" s="95"/>
      <c r="BF280" s="95"/>
      <c r="BG280" s="95"/>
      <c r="BH280" s="95"/>
      <c r="BI280" s="95"/>
      <c r="BJ280" s="95"/>
      <c r="BK280" s="95"/>
      <c r="BL280" s="95"/>
      <c r="BM280" s="95"/>
      <c r="BN280" s="95"/>
      <c r="BO280" s="95"/>
      <c r="BP280" s="95"/>
      <c r="BQ280" s="95"/>
      <c r="BR280" s="95"/>
      <c r="BS280" s="95"/>
      <c r="BT280" s="95"/>
      <c r="BU280" s="95">
        <v>1778412.56</v>
      </c>
      <c r="BV280" s="95"/>
      <c r="BW280" s="95"/>
      <c r="BX280" s="95"/>
      <c r="BY280" s="95"/>
      <c r="BZ280" s="95"/>
      <c r="CA280" s="95"/>
      <c r="CB280" s="95"/>
      <c r="CC280" s="95"/>
      <c r="CD280" s="95"/>
      <c r="CE280" s="95"/>
      <c r="CF280" s="95"/>
      <c r="CG280" s="95"/>
      <c r="CH280" s="95">
        <v>1778412.56</v>
      </c>
      <c r="CI280" s="95"/>
      <c r="CJ280" s="95"/>
      <c r="CK280" s="95"/>
      <c r="CL280" s="95"/>
      <c r="CM280" s="95"/>
      <c r="CN280" s="95"/>
      <c r="CO280" s="95"/>
      <c r="CP280" s="95"/>
      <c r="CQ280" s="95"/>
      <c r="CR280" s="95"/>
      <c r="CS280" s="95"/>
      <c r="CT280" s="95"/>
      <c r="CU280" s="95"/>
      <c r="CV280" s="95"/>
      <c r="CW280" s="95"/>
      <c r="CX280" s="95"/>
      <c r="CY280" s="95"/>
      <c r="CZ280" s="95"/>
      <c r="DA280" s="95"/>
      <c r="DB280" s="95"/>
      <c r="DC280" s="95"/>
      <c r="DD280" s="95"/>
      <c r="DE280" s="95"/>
      <c r="DF280" s="95"/>
      <c r="DG280" s="95"/>
      <c r="DH280" s="95"/>
      <c r="DI280" s="95"/>
      <c r="DJ280" s="95"/>
      <c r="DK280" s="95"/>
      <c r="DL280" s="95"/>
      <c r="DM280" s="95"/>
      <c r="DN280" s="95"/>
      <c r="DO280" s="95"/>
      <c r="DP280" s="95"/>
      <c r="DQ280" s="95"/>
      <c r="DR280" s="95"/>
      <c r="DS280" s="95"/>
      <c r="DT280" s="95"/>
      <c r="DU280" s="95"/>
      <c r="DV280" s="95"/>
      <c r="DW280" s="95"/>
      <c r="DX280" s="95">
        <v>1778412.56</v>
      </c>
      <c r="DY280" s="95"/>
      <c r="DZ280" s="95"/>
      <c r="EA280" s="95"/>
      <c r="EB280" s="95"/>
      <c r="EC280" s="95"/>
      <c r="ED280" s="95"/>
      <c r="EE280" s="95"/>
      <c r="EF280" s="95"/>
      <c r="EG280" s="95"/>
      <c r="EH280" s="95"/>
      <c r="EI280" s="95"/>
      <c r="EJ280" s="95"/>
      <c r="EK280" s="95">
        <f>SUM(EK281:EW281)</f>
        <v>48525.64000000013</v>
      </c>
      <c r="EL280" s="95"/>
      <c r="EM280" s="95"/>
      <c r="EN280" s="95"/>
      <c r="EO280" s="95"/>
      <c r="EP280" s="95"/>
      <c r="EQ280" s="95"/>
      <c r="ER280" s="95"/>
      <c r="ES280" s="95"/>
      <c r="ET280" s="95"/>
      <c r="EU280" s="95"/>
      <c r="EV280" s="95"/>
      <c r="EW280" s="95"/>
      <c r="EX280" s="84">
        <f aca="true" t="shared" si="11" ref="EX280:EX287">BU280-CH280</f>
        <v>0</v>
      </c>
      <c r="EY280" s="85"/>
      <c r="EZ280" s="85"/>
      <c r="FA280" s="85"/>
      <c r="FB280" s="85"/>
      <c r="FC280" s="85"/>
      <c r="FD280" s="85"/>
      <c r="FE280" s="85"/>
      <c r="FF280" s="85"/>
      <c r="FG280" s="85"/>
      <c r="FH280" s="85"/>
      <c r="FI280" s="85"/>
      <c r="FJ280" s="86"/>
    </row>
    <row r="281" spans="1:166" s="4" customFormat="1" ht="34.5" customHeight="1">
      <c r="A281" s="155" t="s">
        <v>235</v>
      </c>
      <c r="B281" s="156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  <c r="P281" s="156"/>
      <c r="Q281" s="156"/>
      <c r="R281" s="156"/>
      <c r="S281" s="156"/>
      <c r="T281" s="156"/>
      <c r="U281" s="156"/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I281" s="156"/>
      <c r="AJ281" s="157"/>
      <c r="AK281" s="62" t="s">
        <v>188</v>
      </c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0">
        <v>1233500</v>
      </c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78">
        <f>BU282+BU283+BU284+BU285+BU286+BU287+BU288+BU289+BU290</f>
        <v>1184974.3599999999</v>
      </c>
      <c r="BV281" s="78"/>
      <c r="BW281" s="78"/>
      <c r="BX281" s="78"/>
      <c r="BY281" s="78"/>
      <c r="BZ281" s="78"/>
      <c r="CA281" s="78"/>
      <c r="CB281" s="78"/>
      <c r="CC281" s="78"/>
      <c r="CD281" s="78"/>
      <c r="CE281" s="78"/>
      <c r="CF281" s="78"/>
      <c r="CG281" s="78"/>
      <c r="CH281" s="78">
        <f>CH282+CH283+CH284+CH285+CH286+CH287+CH288+CH289+CH290</f>
        <v>1184974.3599999999</v>
      </c>
      <c r="CI281" s="78"/>
      <c r="CJ281" s="78"/>
      <c r="CK281" s="78"/>
      <c r="CL281" s="78"/>
      <c r="CM281" s="78"/>
      <c r="CN281" s="78"/>
      <c r="CO281" s="78"/>
      <c r="CP281" s="78"/>
      <c r="CQ281" s="78"/>
      <c r="CR281" s="78"/>
      <c r="CS281" s="78"/>
      <c r="CT281" s="78"/>
      <c r="CU281" s="78"/>
      <c r="CV281" s="78"/>
      <c r="CW281" s="78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>
        <f>CH281</f>
        <v>1184974.3599999999</v>
      </c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>
        <f>BC281-BU281</f>
        <v>48525.64000000013</v>
      </c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3">
        <f t="shared" si="11"/>
        <v>0</v>
      </c>
      <c r="EY281" s="64"/>
      <c r="EZ281" s="64"/>
      <c r="FA281" s="64"/>
      <c r="FB281" s="64"/>
      <c r="FC281" s="64"/>
      <c r="FD281" s="64"/>
      <c r="FE281" s="64"/>
      <c r="FF281" s="64"/>
      <c r="FG281" s="64"/>
      <c r="FH281" s="64"/>
      <c r="FI281" s="64"/>
      <c r="FJ281" s="68"/>
    </row>
    <row r="282" spans="1:166" s="4" customFormat="1" ht="18.75" customHeight="1">
      <c r="A282" s="50" t="s">
        <v>57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81"/>
      <c r="AK282" s="62" t="s">
        <v>54</v>
      </c>
      <c r="AL282" s="62"/>
      <c r="AM282" s="62"/>
      <c r="AN282" s="62"/>
      <c r="AO282" s="62"/>
      <c r="AP282" s="62"/>
      <c r="AQ282" s="62"/>
      <c r="AR282" s="62"/>
      <c r="AS282" s="62"/>
      <c r="AT282" s="62"/>
      <c r="AU282" s="62"/>
      <c r="AV282" s="62"/>
      <c r="AW282" s="62"/>
      <c r="AX282" s="62"/>
      <c r="AY282" s="62"/>
      <c r="AZ282" s="62"/>
      <c r="BA282" s="62"/>
      <c r="BB282" s="62"/>
      <c r="BC282" s="60">
        <v>539200</v>
      </c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78">
        <v>534606.52</v>
      </c>
      <c r="BV282" s="78"/>
      <c r="BW282" s="78"/>
      <c r="BX282" s="78"/>
      <c r="BY282" s="78"/>
      <c r="BZ282" s="78"/>
      <c r="CA282" s="78"/>
      <c r="CB282" s="78"/>
      <c r="CC282" s="78"/>
      <c r="CD282" s="78"/>
      <c r="CE282" s="78"/>
      <c r="CF282" s="78"/>
      <c r="CG282" s="78"/>
      <c r="CH282" s="78">
        <v>534606.52</v>
      </c>
      <c r="CI282" s="78"/>
      <c r="CJ282" s="78"/>
      <c r="CK282" s="78"/>
      <c r="CL282" s="78"/>
      <c r="CM282" s="78"/>
      <c r="CN282" s="78"/>
      <c r="CO282" s="78"/>
      <c r="CP282" s="78"/>
      <c r="CQ282" s="78"/>
      <c r="CR282" s="78"/>
      <c r="CS282" s="78"/>
      <c r="CT282" s="78"/>
      <c r="CU282" s="78"/>
      <c r="CV282" s="78"/>
      <c r="CW282" s="78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>
        <f>CH282</f>
        <v>534606.52</v>
      </c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>
        <f aca="true" t="shared" si="12" ref="EK282:EK290">BC282-CH282</f>
        <v>4593.479999999981</v>
      </c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3">
        <f t="shared" si="11"/>
        <v>0</v>
      </c>
      <c r="EY282" s="64"/>
      <c r="EZ282" s="64"/>
      <c r="FA282" s="64"/>
      <c r="FB282" s="64"/>
      <c r="FC282" s="64"/>
      <c r="FD282" s="64"/>
      <c r="FE282" s="64"/>
      <c r="FF282" s="64"/>
      <c r="FG282" s="64"/>
      <c r="FH282" s="64"/>
      <c r="FI282" s="64"/>
      <c r="FJ282" s="68"/>
    </row>
    <row r="283" spans="1:166" s="4" customFormat="1" ht="18.75" customHeight="1">
      <c r="A283" s="50" t="s">
        <v>59</v>
      </c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81"/>
      <c r="AK283" s="62" t="s">
        <v>56</v>
      </c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0">
        <v>159100</v>
      </c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78">
        <v>155655.72</v>
      </c>
      <c r="BV283" s="78"/>
      <c r="BW283" s="78"/>
      <c r="BX283" s="78"/>
      <c r="BY283" s="78"/>
      <c r="BZ283" s="78"/>
      <c r="CA283" s="78"/>
      <c r="CB283" s="78"/>
      <c r="CC283" s="78"/>
      <c r="CD283" s="78"/>
      <c r="CE283" s="78"/>
      <c r="CF283" s="78"/>
      <c r="CG283" s="78"/>
      <c r="CH283" s="78">
        <v>155655.72</v>
      </c>
      <c r="CI283" s="78"/>
      <c r="CJ283" s="78"/>
      <c r="CK283" s="78"/>
      <c r="CL283" s="78"/>
      <c r="CM283" s="78"/>
      <c r="CN283" s="78"/>
      <c r="CO283" s="78"/>
      <c r="CP283" s="78"/>
      <c r="CQ283" s="78"/>
      <c r="CR283" s="78"/>
      <c r="CS283" s="78"/>
      <c r="CT283" s="78"/>
      <c r="CU283" s="78"/>
      <c r="CV283" s="78"/>
      <c r="CW283" s="78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>
        <v>155655.72</v>
      </c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>
        <f t="shared" si="12"/>
        <v>3444.279999999999</v>
      </c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3">
        <f t="shared" si="11"/>
        <v>0</v>
      </c>
      <c r="EY283" s="64"/>
      <c r="EZ283" s="64"/>
      <c r="FA283" s="64"/>
      <c r="FB283" s="64"/>
      <c r="FC283" s="64"/>
      <c r="FD283" s="64"/>
      <c r="FE283" s="64"/>
      <c r="FF283" s="64"/>
      <c r="FG283" s="64"/>
      <c r="FH283" s="64"/>
      <c r="FI283" s="64"/>
      <c r="FJ283" s="68"/>
    </row>
    <row r="284" spans="1:166" s="4" customFormat="1" ht="18.75" customHeight="1">
      <c r="A284" s="50" t="s">
        <v>249</v>
      </c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81"/>
      <c r="AK284" s="62" t="s">
        <v>319</v>
      </c>
      <c r="AL284" s="62"/>
      <c r="AM284" s="62"/>
      <c r="AN284" s="62"/>
      <c r="AO284" s="62"/>
      <c r="AP284" s="62"/>
      <c r="AQ284" s="62"/>
      <c r="AR284" s="62"/>
      <c r="AS284" s="62"/>
      <c r="AT284" s="62"/>
      <c r="AU284" s="62"/>
      <c r="AV284" s="62"/>
      <c r="AW284" s="62"/>
      <c r="AX284" s="62"/>
      <c r="AY284" s="62"/>
      <c r="AZ284" s="62"/>
      <c r="BA284" s="62"/>
      <c r="BB284" s="62"/>
      <c r="BC284" s="60">
        <v>43520</v>
      </c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78">
        <v>43520</v>
      </c>
      <c r="BV284" s="78"/>
      <c r="BW284" s="78"/>
      <c r="BX284" s="78"/>
      <c r="BY284" s="78"/>
      <c r="BZ284" s="78"/>
      <c r="CA284" s="78"/>
      <c r="CB284" s="78"/>
      <c r="CC284" s="78"/>
      <c r="CD284" s="78"/>
      <c r="CE284" s="78"/>
      <c r="CF284" s="78"/>
      <c r="CG284" s="78"/>
      <c r="CH284" s="78">
        <v>43520</v>
      </c>
      <c r="CI284" s="78"/>
      <c r="CJ284" s="78"/>
      <c r="CK284" s="78"/>
      <c r="CL284" s="78"/>
      <c r="CM284" s="78"/>
      <c r="CN284" s="78"/>
      <c r="CO284" s="78"/>
      <c r="CP284" s="78"/>
      <c r="CQ284" s="78"/>
      <c r="CR284" s="78"/>
      <c r="CS284" s="78"/>
      <c r="CT284" s="78"/>
      <c r="CU284" s="78"/>
      <c r="CV284" s="78"/>
      <c r="CW284" s="78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>
        <v>43520</v>
      </c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>
        <f t="shared" si="12"/>
        <v>0</v>
      </c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3">
        <f t="shared" si="11"/>
        <v>0</v>
      </c>
      <c r="EY284" s="64"/>
      <c r="EZ284" s="64"/>
      <c r="FA284" s="64"/>
      <c r="FB284" s="64"/>
      <c r="FC284" s="64"/>
      <c r="FD284" s="64"/>
      <c r="FE284" s="64"/>
      <c r="FF284" s="64"/>
      <c r="FG284" s="64"/>
      <c r="FH284" s="64"/>
      <c r="FI284" s="64"/>
      <c r="FJ284" s="68"/>
    </row>
    <row r="285" spans="1:166" s="4" customFormat="1" ht="18.75" customHeight="1">
      <c r="A285" s="50" t="s">
        <v>78</v>
      </c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81"/>
      <c r="AK285" s="62" t="s">
        <v>79</v>
      </c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0">
        <v>328380</v>
      </c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78">
        <v>278003.65</v>
      </c>
      <c r="BV285" s="78"/>
      <c r="BW285" s="78"/>
      <c r="BX285" s="78"/>
      <c r="BY285" s="78"/>
      <c r="BZ285" s="78"/>
      <c r="CA285" s="78"/>
      <c r="CB285" s="78"/>
      <c r="CC285" s="78"/>
      <c r="CD285" s="78"/>
      <c r="CE285" s="78"/>
      <c r="CF285" s="78"/>
      <c r="CG285" s="78"/>
      <c r="CH285" s="78">
        <v>278003.65</v>
      </c>
      <c r="CI285" s="78"/>
      <c r="CJ285" s="78"/>
      <c r="CK285" s="78"/>
      <c r="CL285" s="78"/>
      <c r="CM285" s="78"/>
      <c r="CN285" s="78"/>
      <c r="CO285" s="78"/>
      <c r="CP285" s="78"/>
      <c r="CQ285" s="78"/>
      <c r="CR285" s="78"/>
      <c r="CS285" s="78"/>
      <c r="CT285" s="78"/>
      <c r="CU285" s="78"/>
      <c r="CV285" s="78"/>
      <c r="CW285" s="78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>
        <v>278003.65</v>
      </c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>
        <f t="shared" si="12"/>
        <v>50376.34999999998</v>
      </c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3">
        <f t="shared" si="11"/>
        <v>0</v>
      </c>
      <c r="EY285" s="64"/>
      <c r="EZ285" s="64"/>
      <c r="FA285" s="64"/>
      <c r="FB285" s="64"/>
      <c r="FC285" s="64"/>
      <c r="FD285" s="64"/>
      <c r="FE285" s="64"/>
      <c r="FF285" s="64"/>
      <c r="FG285" s="64"/>
      <c r="FH285" s="64"/>
      <c r="FI285" s="64"/>
      <c r="FJ285" s="68"/>
    </row>
    <row r="286" spans="1:166" s="4" customFormat="1" ht="18.75" customHeight="1">
      <c r="A286" s="50" t="s">
        <v>250</v>
      </c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81"/>
      <c r="AK286" s="62" t="s">
        <v>65</v>
      </c>
      <c r="AL286" s="62"/>
      <c r="AM286" s="62"/>
      <c r="AN286" s="62"/>
      <c r="AO286" s="62"/>
      <c r="AP286" s="62"/>
      <c r="AQ286" s="62"/>
      <c r="AR286" s="62"/>
      <c r="AS286" s="62"/>
      <c r="AT286" s="62"/>
      <c r="AU286" s="62"/>
      <c r="AV286" s="62"/>
      <c r="AW286" s="62"/>
      <c r="AX286" s="62"/>
      <c r="AY286" s="62"/>
      <c r="AZ286" s="62"/>
      <c r="BA286" s="62"/>
      <c r="BB286" s="62"/>
      <c r="BC286" s="60">
        <v>13000</v>
      </c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78">
        <v>12817.1</v>
      </c>
      <c r="BV286" s="78"/>
      <c r="BW286" s="78"/>
      <c r="BX286" s="78"/>
      <c r="BY286" s="78"/>
      <c r="BZ286" s="78"/>
      <c r="CA286" s="78"/>
      <c r="CB286" s="78"/>
      <c r="CC286" s="78"/>
      <c r="CD286" s="78"/>
      <c r="CE286" s="78"/>
      <c r="CF286" s="78"/>
      <c r="CG286" s="78"/>
      <c r="CH286" s="78">
        <v>12817.1</v>
      </c>
      <c r="CI286" s="78"/>
      <c r="CJ286" s="78"/>
      <c r="CK286" s="78"/>
      <c r="CL286" s="78"/>
      <c r="CM286" s="78"/>
      <c r="CN286" s="78"/>
      <c r="CO286" s="78"/>
      <c r="CP286" s="78"/>
      <c r="CQ286" s="78"/>
      <c r="CR286" s="78"/>
      <c r="CS286" s="78"/>
      <c r="CT286" s="78"/>
      <c r="CU286" s="78"/>
      <c r="CV286" s="78"/>
      <c r="CW286" s="78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>
        <v>12817.1</v>
      </c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>
        <f t="shared" si="12"/>
        <v>182.89999999999964</v>
      </c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3">
        <f t="shared" si="11"/>
        <v>0</v>
      </c>
      <c r="EY286" s="64"/>
      <c r="EZ286" s="64"/>
      <c r="FA286" s="64"/>
      <c r="FB286" s="64"/>
      <c r="FC286" s="64"/>
      <c r="FD286" s="64"/>
      <c r="FE286" s="64"/>
      <c r="FF286" s="64"/>
      <c r="FG286" s="64"/>
      <c r="FH286" s="64"/>
      <c r="FI286" s="64"/>
      <c r="FJ286" s="68"/>
    </row>
    <row r="287" spans="1:166" s="4" customFormat="1" ht="18.75" customHeight="1">
      <c r="A287" s="50" t="s">
        <v>226</v>
      </c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81"/>
      <c r="AK287" s="62" t="s">
        <v>61</v>
      </c>
      <c r="AL287" s="62"/>
      <c r="AM287" s="62"/>
      <c r="AN287" s="62"/>
      <c r="AO287" s="62"/>
      <c r="AP287" s="62"/>
      <c r="AQ287" s="62"/>
      <c r="AR287" s="62"/>
      <c r="AS287" s="62"/>
      <c r="AT287" s="62"/>
      <c r="AU287" s="62"/>
      <c r="AV287" s="62"/>
      <c r="AW287" s="62"/>
      <c r="AX287" s="62"/>
      <c r="AY287" s="62"/>
      <c r="AZ287" s="62"/>
      <c r="BA287" s="62"/>
      <c r="BB287" s="62"/>
      <c r="BC287" s="60">
        <v>107400</v>
      </c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78">
        <v>107150</v>
      </c>
      <c r="BV287" s="78"/>
      <c r="BW287" s="78"/>
      <c r="BX287" s="78"/>
      <c r="BY287" s="78"/>
      <c r="BZ287" s="78"/>
      <c r="CA287" s="78"/>
      <c r="CB287" s="78"/>
      <c r="CC287" s="78"/>
      <c r="CD287" s="78"/>
      <c r="CE287" s="78"/>
      <c r="CF287" s="78"/>
      <c r="CG287" s="78"/>
      <c r="CH287" s="78">
        <v>107150</v>
      </c>
      <c r="CI287" s="78"/>
      <c r="CJ287" s="78"/>
      <c r="CK287" s="78"/>
      <c r="CL287" s="78"/>
      <c r="CM287" s="78"/>
      <c r="CN287" s="78"/>
      <c r="CO287" s="78"/>
      <c r="CP287" s="78"/>
      <c r="CQ287" s="78"/>
      <c r="CR287" s="78"/>
      <c r="CS287" s="78"/>
      <c r="CT287" s="78"/>
      <c r="CU287" s="78"/>
      <c r="CV287" s="78"/>
      <c r="CW287" s="78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>
        <v>107150</v>
      </c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>
        <f t="shared" si="12"/>
        <v>250</v>
      </c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3">
        <f t="shared" si="11"/>
        <v>0</v>
      </c>
      <c r="EY287" s="64"/>
      <c r="EZ287" s="64"/>
      <c r="FA287" s="64"/>
      <c r="FB287" s="64"/>
      <c r="FC287" s="64"/>
      <c r="FD287" s="64"/>
      <c r="FE287" s="64"/>
      <c r="FF287" s="64"/>
      <c r="FG287" s="64"/>
      <c r="FH287" s="64"/>
      <c r="FI287" s="64"/>
      <c r="FJ287" s="68"/>
    </row>
    <row r="288" spans="1:166" s="4" customFormat="1" ht="18.75" customHeight="1">
      <c r="A288" s="118" t="s">
        <v>60</v>
      </c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62" t="s">
        <v>69</v>
      </c>
      <c r="AL288" s="62"/>
      <c r="AM288" s="62"/>
      <c r="AN288" s="62"/>
      <c r="AO288" s="62"/>
      <c r="AP288" s="62"/>
      <c r="AQ288" s="62"/>
      <c r="AR288" s="62"/>
      <c r="AS288" s="62"/>
      <c r="AT288" s="62"/>
      <c r="AU288" s="62"/>
      <c r="AV288" s="62"/>
      <c r="AW288" s="62"/>
      <c r="AX288" s="62"/>
      <c r="AY288" s="62"/>
      <c r="AZ288" s="62"/>
      <c r="BA288" s="62"/>
      <c r="BB288" s="62"/>
      <c r="BC288" s="60">
        <v>2400</v>
      </c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15"/>
      <c r="BT288" s="15"/>
      <c r="BU288" s="60">
        <v>2097.47</v>
      </c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>
        <v>2097.47</v>
      </c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>
        <v>2097.47</v>
      </c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>
        <f t="shared" si="12"/>
        <v>302.5300000000002</v>
      </c>
      <c r="EL288" s="60"/>
      <c r="EM288" s="60"/>
      <c r="EN288" s="60"/>
      <c r="EO288" s="60"/>
      <c r="EP288" s="60"/>
      <c r="EQ288" s="60"/>
      <c r="ER288" s="60"/>
      <c r="ES288" s="60"/>
      <c r="ET288" s="60"/>
      <c r="EU288" s="60"/>
      <c r="EV288" s="60"/>
      <c r="EW288" s="60"/>
      <c r="EX288" s="60">
        <v>0</v>
      </c>
      <c r="EY288" s="96"/>
      <c r="EZ288" s="96"/>
      <c r="FA288" s="96"/>
      <c r="FB288" s="96"/>
      <c r="FC288" s="96"/>
      <c r="FD288" s="96"/>
      <c r="FE288" s="96"/>
      <c r="FF288" s="96"/>
      <c r="FG288" s="96"/>
      <c r="FH288" s="15"/>
      <c r="FI288" s="15"/>
      <c r="FJ288" s="15"/>
    </row>
    <row r="289" spans="1:166" s="4" customFormat="1" ht="16.5" customHeight="1">
      <c r="A289" s="118" t="s">
        <v>83</v>
      </c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62" t="s">
        <v>64</v>
      </c>
      <c r="AL289" s="62"/>
      <c r="AM289" s="62"/>
      <c r="AN289" s="62"/>
      <c r="AO289" s="62"/>
      <c r="AP289" s="62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154">
        <v>38800</v>
      </c>
      <c r="BD289" s="154"/>
      <c r="BE289" s="154"/>
      <c r="BF289" s="154"/>
      <c r="BG289" s="154"/>
      <c r="BH289" s="154"/>
      <c r="BI289" s="154"/>
      <c r="BJ289" s="154"/>
      <c r="BK289" s="154"/>
      <c r="BL289" s="154"/>
      <c r="BM289" s="154"/>
      <c r="BN289" s="154"/>
      <c r="BO289" s="154"/>
      <c r="BP289" s="154"/>
      <c r="BQ289" s="154"/>
      <c r="BR289" s="154"/>
      <c r="BS289" s="13"/>
      <c r="BT289" s="13"/>
      <c r="BU289" s="154">
        <v>38800</v>
      </c>
      <c r="BV289" s="154"/>
      <c r="BW289" s="154"/>
      <c r="BX289" s="154"/>
      <c r="BY289" s="154"/>
      <c r="BZ289" s="154"/>
      <c r="CA289" s="154"/>
      <c r="CB289" s="154"/>
      <c r="CC289" s="154"/>
      <c r="CD289" s="154"/>
      <c r="CE289" s="154"/>
      <c r="CF289" s="154"/>
      <c r="CG289" s="154"/>
      <c r="CH289" s="154">
        <v>38800</v>
      </c>
      <c r="CI289" s="154"/>
      <c r="CJ289" s="154"/>
      <c r="CK289" s="154"/>
      <c r="CL289" s="154"/>
      <c r="CM289" s="154"/>
      <c r="CN289" s="154"/>
      <c r="CO289" s="154"/>
      <c r="CP289" s="154"/>
      <c r="CQ289" s="154"/>
      <c r="CR289" s="154"/>
      <c r="CS289" s="154"/>
      <c r="CT289" s="154"/>
      <c r="CU289" s="154"/>
      <c r="CV289" s="154"/>
      <c r="CW289" s="154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  <c r="DL289" s="56"/>
      <c r="DM289" s="56"/>
      <c r="DN289" s="56"/>
      <c r="DO289" s="56"/>
      <c r="DP289" s="56"/>
      <c r="DQ289" s="56"/>
      <c r="DR289" s="56"/>
      <c r="DS289" s="56"/>
      <c r="DT289" s="56"/>
      <c r="DU289" s="56"/>
      <c r="DV289" s="56"/>
      <c r="DW289" s="56"/>
      <c r="DX289" s="98">
        <v>38800</v>
      </c>
      <c r="DY289" s="56"/>
      <c r="DZ289" s="56"/>
      <c r="EA289" s="56"/>
      <c r="EB289" s="56"/>
      <c r="EC289" s="56"/>
      <c r="ED289" s="56"/>
      <c r="EE289" s="56"/>
      <c r="EF289" s="56"/>
      <c r="EG289" s="56"/>
      <c r="EH289" s="56"/>
      <c r="EI289" s="56"/>
      <c r="EJ289" s="56"/>
      <c r="EK289" s="154">
        <f t="shared" si="12"/>
        <v>0</v>
      </c>
      <c r="EL289" s="56"/>
      <c r="EM289" s="56"/>
      <c r="EN289" s="56"/>
      <c r="EO289" s="56"/>
      <c r="EP289" s="56"/>
      <c r="EQ289" s="56"/>
      <c r="ER289" s="56"/>
      <c r="ES289" s="56"/>
      <c r="ET289" s="56"/>
      <c r="EU289" s="56"/>
      <c r="EV289" s="56"/>
      <c r="EW289" s="56"/>
      <c r="EX289" s="98">
        <f>BU289-CH289</f>
        <v>0</v>
      </c>
      <c r="EY289" s="98"/>
      <c r="EZ289" s="98"/>
      <c r="FA289" s="98"/>
      <c r="FB289" s="98"/>
      <c r="FC289" s="98"/>
      <c r="FD289" s="98"/>
      <c r="FE289" s="98"/>
      <c r="FF289" s="98"/>
      <c r="FG289" s="98"/>
      <c r="FH289" s="15"/>
      <c r="FI289" s="15"/>
      <c r="FJ289" s="15"/>
    </row>
    <row r="290" spans="1:166" s="4" customFormat="1" ht="18.75" customHeight="1">
      <c r="A290" s="50" t="s">
        <v>151</v>
      </c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81"/>
      <c r="AK290" s="62" t="s">
        <v>62</v>
      </c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0">
        <v>12400</v>
      </c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78">
        <v>12323.9</v>
      </c>
      <c r="BV290" s="78"/>
      <c r="BW290" s="78"/>
      <c r="BX290" s="78"/>
      <c r="BY290" s="78"/>
      <c r="BZ290" s="78"/>
      <c r="CA290" s="78"/>
      <c r="CB290" s="78"/>
      <c r="CC290" s="78"/>
      <c r="CD290" s="78"/>
      <c r="CE290" s="78"/>
      <c r="CF290" s="78"/>
      <c r="CG290" s="78"/>
      <c r="CH290" s="78">
        <v>12323.9</v>
      </c>
      <c r="CI290" s="78"/>
      <c r="CJ290" s="78"/>
      <c r="CK290" s="78"/>
      <c r="CL290" s="78"/>
      <c r="CM290" s="78"/>
      <c r="CN290" s="78"/>
      <c r="CO290" s="78"/>
      <c r="CP290" s="78"/>
      <c r="CQ290" s="78"/>
      <c r="CR290" s="78"/>
      <c r="CS290" s="78"/>
      <c r="CT290" s="78"/>
      <c r="CU290" s="78"/>
      <c r="CV290" s="78"/>
      <c r="CW290" s="78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>
        <v>12323.9</v>
      </c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>
        <f t="shared" si="12"/>
        <v>76.10000000000036</v>
      </c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3">
        <v>0</v>
      </c>
      <c r="EY290" s="64"/>
      <c r="EZ290" s="64"/>
      <c r="FA290" s="64"/>
      <c r="FB290" s="64"/>
      <c r="FC290" s="64"/>
      <c r="FD290" s="64"/>
      <c r="FE290" s="64"/>
      <c r="FF290" s="64"/>
      <c r="FG290" s="64"/>
      <c r="FH290" s="64"/>
      <c r="FI290" s="64"/>
      <c r="FJ290" s="68"/>
    </row>
    <row r="291" spans="1:166" s="4" customFormat="1" ht="21.75" customHeight="1">
      <c r="A291" s="117" t="s">
        <v>318</v>
      </c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7"/>
      <c r="V291" s="117"/>
      <c r="W291" s="117"/>
      <c r="X291" s="117"/>
      <c r="Y291" s="117"/>
      <c r="Z291" s="117"/>
      <c r="AA291" s="117"/>
      <c r="AB291" s="117"/>
      <c r="AC291" s="117"/>
      <c r="AD291" s="117"/>
      <c r="AE291" s="117"/>
      <c r="AF291" s="117"/>
      <c r="AG291" s="117"/>
      <c r="AH291" s="117"/>
      <c r="AI291" s="117"/>
      <c r="AJ291" s="117"/>
      <c r="AK291" s="129" t="s">
        <v>236</v>
      </c>
      <c r="AL291" s="129"/>
      <c r="AM291" s="129"/>
      <c r="AN291" s="129"/>
      <c r="AO291" s="129"/>
      <c r="AP291" s="129"/>
      <c r="AQ291" s="129"/>
      <c r="AR291" s="129"/>
      <c r="AS291" s="129"/>
      <c r="AT291" s="129"/>
      <c r="AU291" s="129"/>
      <c r="AV291" s="129"/>
      <c r="AW291" s="129"/>
      <c r="AX291" s="129"/>
      <c r="AY291" s="129"/>
      <c r="AZ291" s="129"/>
      <c r="BA291" s="129"/>
      <c r="BB291" s="129"/>
      <c r="BC291" s="95">
        <f>BC293</f>
        <v>600000</v>
      </c>
      <c r="BD291" s="95"/>
      <c r="BE291" s="95"/>
      <c r="BF291" s="95"/>
      <c r="BG291" s="95"/>
      <c r="BH291" s="95"/>
      <c r="BI291" s="95"/>
      <c r="BJ291" s="95"/>
      <c r="BK291" s="95"/>
      <c r="BL291" s="95"/>
      <c r="BM291" s="95"/>
      <c r="BN291" s="95"/>
      <c r="BO291" s="95"/>
      <c r="BP291" s="95"/>
      <c r="BQ291" s="95"/>
      <c r="BR291" s="95"/>
      <c r="BS291" s="95"/>
      <c r="BT291" s="95"/>
      <c r="BU291" s="95">
        <f>BU292</f>
        <v>600000</v>
      </c>
      <c r="BV291" s="95"/>
      <c r="BW291" s="95"/>
      <c r="BX291" s="95"/>
      <c r="BY291" s="95"/>
      <c r="BZ291" s="95"/>
      <c r="CA291" s="95"/>
      <c r="CB291" s="95"/>
      <c r="CC291" s="95"/>
      <c r="CD291" s="95"/>
      <c r="CE291" s="95"/>
      <c r="CF291" s="95"/>
      <c r="CG291" s="95"/>
      <c r="CH291" s="95">
        <f>CH293</f>
        <v>600000</v>
      </c>
      <c r="CI291" s="95"/>
      <c r="CJ291" s="95"/>
      <c r="CK291" s="95"/>
      <c r="CL291" s="95"/>
      <c r="CM291" s="95"/>
      <c r="CN291" s="95"/>
      <c r="CO291" s="95"/>
      <c r="CP291" s="95"/>
      <c r="CQ291" s="95"/>
      <c r="CR291" s="95"/>
      <c r="CS291" s="95"/>
      <c r="CT291" s="95"/>
      <c r="CU291" s="95"/>
      <c r="CV291" s="95"/>
      <c r="CW291" s="95"/>
      <c r="CX291" s="95"/>
      <c r="CY291" s="95"/>
      <c r="CZ291" s="95"/>
      <c r="DA291" s="95"/>
      <c r="DB291" s="95"/>
      <c r="DC291" s="95"/>
      <c r="DD291" s="95"/>
      <c r="DE291" s="95"/>
      <c r="DF291" s="95"/>
      <c r="DG291" s="95"/>
      <c r="DH291" s="95"/>
      <c r="DI291" s="95"/>
      <c r="DJ291" s="95"/>
      <c r="DK291" s="95"/>
      <c r="DL291" s="95"/>
      <c r="DM291" s="95"/>
      <c r="DN291" s="95"/>
      <c r="DO291" s="95"/>
      <c r="DP291" s="95"/>
      <c r="DQ291" s="95"/>
      <c r="DR291" s="95"/>
      <c r="DS291" s="95"/>
      <c r="DT291" s="95"/>
      <c r="DU291" s="95"/>
      <c r="DV291" s="95"/>
      <c r="DW291" s="95"/>
      <c r="DX291" s="95">
        <f>DX293</f>
        <v>600000</v>
      </c>
      <c r="DY291" s="95"/>
      <c r="DZ291" s="95"/>
      <c r="EA291" s="95"/>
      <c r="EB291" s="95"/>
      <c r="EC291" s="95"/>
      <c r="ED291" s="95"/>
      <c r="EE291" s="95"/>
      <c r="EF291" s="95"/>
      <c r="EG291" s="95"/>
      <c r="EH291" s="95"/>
      <c r="EI291" s="95"/>
      <c r="EJ291" s="95"/>
      <c r="EK291" s="95">
        <f>SUM(EK293:EW293)</f>
        <v>0</v>
      </c>
      <c r="EL291" s="95"/>
      <c r="EM291" s="95"/>
      <c r="EN291" s="95"/>
      <c r="EO291" s="95"/>
      <c r="EP291" s="95"/>
      <c r="EQ291" s="95"/>
      <c r="ER291" s="95"/>
      <c r="ES291" s="95"/>
      <c r="ET291" s="95"/>
      <c r="EU291" s="95"/>
      <c r="EV291" s="95"/>
      <c r="EW291" s="95"/>
      <c r="EX291" s="84">
        <f>BU291-CH291</f>
        <v>0</v>
      </c>
      <c r="EY291" s="85"/>
      <c r="EZ291" s="85"/>
      <c r="FA291" s="85"/>
      <c r="FB291" s="85"/>
      <c r="FC291" s="85"/>
      <c r="FD291" s="85"/>
      <c r="FE291" s="85"/>
      <c r="FF291" s="85"/>
      <c r="FG291" s="85"/>
      <c r="FH291" s="85"/>
      <c r="FI291" s="85"/>
      <c r="FJ291" s="86"/>
    </row>
    <row r="292" spans="1:166" s="4" customFormat="1" ht="53.25" customHeight="1">
      <c r="A292" s="50" t="s">
        <v>317</v>
      </c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81"/>
      <c r="AK292" s="62" t="s">
        <v>188</v>
      </c>
      <c r="AL292" s="62"/>
      <c r="AM292" s="62"/>
      <c r="AN292" s="62"/>
      <c r="AO292" s="62"/>
      <c r="AP292" s="62"/>
      <c r="AQ292" s="62"/>
      <c r="AR292" s="62"/>
      <c r="AS292" s="62"/>
      <c r="AT292" s="62"/>
      <c r="AU292" s="62"/>
      <c r="AV292" s="62"/>
      <c r="AW292" s="62"/>
      <c r="AX292" s="62"/>
      <c r="AY292" s="62"/>
      <c r="AZ292" s="62"/>
      <c r="BA292" s="62"/>
      <c r="BB292" s="62"/>
      <c r="BC292" s="60">
        <f>BC293</f>
        <v>600000</v>
      </c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78">
        <f>BU293</f>
        <v>600000</v>
      </c>
      <c r="BV292" s="78"/>
      <c r="BW292" s="78"/>
      <c r="BX292" s="78"/>
      <c r="BY292" s="78"/>
      <c r="BZ292" s="78"/>
      <c r="CA292" s="78"/>
      <c r="CB292" s="78"/>
      <c r="CC292" s="78"/>
      <c r="CD292" s="78"/>
      <c r="CE292" s="78"/>
      <c r="CF292" s="78"/>
      <c r="CG292" s="78"/>
      <c r="CH292" s="78">
        <v>600000</v>
      </c>
      <c r="CI292" s="78"/>
      <c r="CJ292" s="78"/>
      <c r="CK292" s="78"/>
      <c r="CL292" s="78"/>
      <c r="CM292" s="78"/>
      <c r="CN292" s="78"/>
      <c r="CO292" s="78"/>
      <c r="CP292" s="78"/>
      <c r="CQ292" s="78"/>
      <c r="CR292" s="78"/>
      <c r="CS292" s="78"/>
      <c r="CT292" s="78"/>
      <c r="CU292" s="78"/>
      <c r="CV292" s="78"/>
      <c r="CW292" s="78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>
        <f>CH292</f>
        <v>600000</v>
      </c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>
        <f>BC292-BU292</f>
        <v>0</v>
      </c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3">
        <f>BU292-CH292</f>
        <v>0</v>
      </c>
      <c r="EY292" s="64"/>
      <c r="EZ292" s="64"/>
      <c r="FA292" s="64"/>
      <c r="FB292" s="64"/>
      <c r="FC292" s="64"/>
      <c r="FD292" s="64"/>
      <c r="FE292" s="64"/>
      <c r="FF292" s="64"/>
      <c r="FG292" s="64"/>
      <c r="FH292" s="64"/>
      <c r="FI292" s="64"/>
      <c r="FJ292" s="68"/>
    </row>
    <row r="293" spans="1:166" s="4" customFormat="1" ht="18.75" customHeight="1">
      <c r="A293" s="50" t="s">
        <v>226</v>
      </c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81"/>
      <c r="AK293" s="62" t="s">
        <v>61</v>
      </c>
      <c r="AL293" s="62"/>
      <c r="AM293" s="62"/>
      <c r="AN293" s="62"/>
      <c r="AO293" s="62"/>
      <c r="AP293" s="62"/>
      <c r="AQ293" s="62"/>
      <c r="AR293" s="62"/>
      <c r="AS293" s="62"/>
      <c r="AT293" s="62"/>
      <c r="AU293" s="62"/>
      <c r="AV293" s="62"/>
      <c r="AW293" s="62"/>
      <c r="AX293" s="62"/>
      <c r="AY293" s="62"/>
      <c r="AZ293" s="62"/>
      <c r="BA293" s="62"/>
      <c r="BB293" s="62"/>
      <c r="BC293" s="60">
        <v>600000</v>
      </c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78">
        <v>600000</v>
      </c>
      <c r="BV293" s="78"/>
      <c r="BW293" s="78"/>
      <c r="BX293" s="78"/>
      <c r="BY293" s="78"/>
      <c r="BZ293" s="78"/>
      <c r="CA293" s="78"/>
      <c r="CB293" s="78"/>
      <c r="CC293" s="78"/>
      <c r="CD293" s="78"/>
      <c r="CE293" s="78"/>
      <c r="CF293" s="78"/>
      <c r="CG293" s="78"/>
      <c r="CH293" s="78">
        <v>600000</v>
      </c>
      <c r="CI293" s="78"/>
      <c r="CJ293" s="78"/>
      <c r="CK293" s="78"/>
      <c r="CL293" s="78"/>
      <c r="CM293" s="78"/>
      <c r="CN293" s="78"/>
      <c r="CO293" s="78"/>
      <c r="CP293" s="78"/>
      <c r="CQ293" s="78"/>
      <c r="CR293" s="78"/>
      <c r="CS293" s="78"/>
      <c r="CT293" s="78"/>
      <c r="CU293" s="78"/>
      <c r="CV293" s="78"/>
      <c r="CW293" s="78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>
        <v>600000</v>
      </c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>
        <f>BC293-CH293</f>
        <v>0</v>
      </c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3">
        <v>0</v>
      </c>
      <c r="EY293" s="64"/>
      <c r="EZ293" s="64"/>
      <c r="FA293" s="64"/>
      <c r="FB293" s="64"/>
      <c r="FC293" s="64"/>
      <c r="FD293" s="64"/>
      <c r="FE293" s="64"/>
      <c r="FF293" s="64"/>
      <c r="FG293" s="64"/>
      <c r="FH293" s="64"/>
      <c r="FI293" s="64"/>
      <c r="FJ293" s="68"/>
    </row>
    <row r="294" spans="1:166" s="4" customFormat="1" ht="63" customHeight="1">
      <c r="A294" s="83" t="s">
        <v>234</v>
      </c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  <c r="AI294" s="83"/>
      <c r="AJ294" s="83"/>
      <c r="AK294" s="62"/>
      <c r="AL294" s="62"/>
      <c r="AM294" s="62"/>
      <c r="AN294" s="62"/>
      <c r="AO294" s="62"/>
      <c r="AP294" s="62"/>
      <c r="AQ294" s="62"/>
      <c r="AR294" s="62"/>
      <c r="AS294" s="62"/>
      <c r="AT294" s="62"/>
      <c r="AU294" s="62"/>
      <c r="AV294" s="62"/>
      <c r="AW294" s="62"/>
      <c r="AX294" s="62"/>
      <c r="AY294" s="62"/>
      <c r="AZ294" s="62"/>
      <c r="BA294" s="62"/>
      <c r="BB294" s="62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3"/>
      <c r="EY294" s="64"/>
      <c r="EZ294" s="64"/>
      <c r="FA294" s="64"/>
      <c r="FB294" s="64"/>
      <c r="FC294" s="64"/>
      <c r="FD294" s="64"/>
      <c r="FE294" s="64"/>
      <c r="FF294" s="64"/>
      <c r="FG294" s="64"/>
      <c r="FH294" s="64"/>
      <c r="FI294" s="64"/>
      <c r="FJ294" s="68"/>
    </row>
    <row r="295" spans="1:166" s="4" customFormat="1" ht="21.75" customHeight="1">
      <c r="A295" s="117" t="s">
        <v>337</v>
      </c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7"/>
      <c r="V295" s="117"/>
      <c r="W295" s="117"/>
      <c r="X295" s="117"/>
      <c r="Y295" s="117"/>
      <c r="Z295" s="117"/>
      <c r="AA295" s="117"/>
      <c r="AB295" s="117"/>
      <c r="AC295" s="117"/>
      <c r="AD295" s="117"/>
      <c r="AE295" s="117"/>
      <c r="AF295" s="117"/>
      <c r="AG295" s="117"/>
      <c r="AH295" s="117"/>
      <c r="AI295" s="117"/>
      <c r="AJ295" s="117"/>
      <c r="AK295" s="129" t="s">
        <v>236</v>
      </c>
      <c r="AL295" s="129"/>
      <c r="AM295" s="129"/>
      <c r="AN295" s="129"/>
      <c r="AO295" s="129"/>
      <c r="AP295" s="129"/>
      <c r="AQ295" s="129"/>
      <c r="AR295" s="129"/>
      <c r="AS295" s="129"/>
      <c r="AT295" s="129"/>
      <c r="AU295" s="129"/>
      <c r="AV295" s="129"/>
      <c r="AW295" s="129"/>
      <c r="AX295" s="129"/>
      <c r="AY295" s="129"/>
      <c r="AZ295" s="129"/>
      <c r="BA295" s="129"/>
      <c r="BB295" s="129"/>
      <c r="BC295" s="95">
        <v>50400</v>
      </c>
      <c r="BD295" s="95"/>
      <c r="BE295" s="95"/>
      <c r="BF295" s="95"/>
      <c r="BG295" s="95"/>
      <c r="BH295" s="95"/>
      <c r="BI295" s="95"/>
      <c r="BJ295" s="95"/>
      <c r="BK295" s="95"/>
      <c r="BL295" s="95"/>
      <c r="BM295" s="95"/>
      <c r="BN295" s="95"/>
      <c r="BO295" s="95"/>
      <c r="BP295" s="95"/>
      <c r="BQ295" s="95"/>
      <c r="BR295" s="95"/>
      <c r="BS295" s="95"/>
      <c r="BT295" s="95"/>
      <c r="BU295" s="95">
        <f>BU296</f>
        <v>0</v>
      </c>
      <c r="BV295" s="95"/>
      <c r="BW295" s="95"/>
      <c r="BX295" s="95"/>
      <c r="BY295" s="95"/>
      <c r="BZ295" s="95"/>
      <c r="CA295" s="95"/>
      <c r="CB295" s="95"/>
      <c r="CC295" s="95"/>
      <c r="CD295" s="95"/>
      <c r="CE295" s="95"/>
      <c r="CF295" s="95"/>
      <c r="CG295" s="95"/>
      <c r="CH295" s="95">
        <f>CH296</f>
        <v>0</v>
      </c>
      <c r="CI295" s="95"/>
      <c r="CJ295" s="95"/>
      <c r="CK295" s="95"/>
      <c r="CL295" s="95"/>
      <c r="CM295" s="95"/>
      <c r="CN295" s="95"/>
      <c r="CO295" s="95"/>
      <c r="CP295" s="95"/>
      <c r="CQ295" s="95"/>
      <c r="CR295" s="95"/>
      <c r="CS295" s="95"/>
      <c r="CT295" s="95"/>
      <c r="CU295" s="95"/>
      <c r="CV295" s="95"/>
      <c r="CW295" s="95"/>
      <c r="CX295" s="95"/>
      <c r="CY295" s="95"/>
      <c r="CZ295" s="95"/>
      <c r="DA295" s="95"/>
      <c r="DB295" s="95"/>
      <c r="DC295" s="95"/>
      <c r="DD295" s="95"/>
      <c r="DE295" s="95"/>
      <c r="DF295" s="95"/>
      <c r="DG295" s="95"/>
      <c r="DH295" s="95"/>
      <c r="DI295" s="95"/>
      <c r="DJ295" s="95"/>
      <c r="DK295" s="95"/>
      <c r="DL295" s="95"/>
      <c r="DM295" s="95"/>
      <c r="DN295" s="95"/>
      <c r="DO295" s="95"/>
      <c r="DP295" s="95"/>
      <c r="DQ295" s="95"/>
      <c r="DR295" s="95"/>
      <c r="DS295" s="95"/>
      <c r="DT295" s="95"/>
      <c r="DU295" s="95"/>
      <c r="DV295" s="95"/>
      <c r="DW295" s="95"/>
      <c r="DX295" s="95">
        <f>DX300</f>
        <v>166600</v>
      </c>
      <c r="DY295" s="95"/>
      <c r="DZ295" s="95"/>
      <c r="EA295" s="95"/>
      <c r="EB295" s="95"/>
      <c r="EC295" s="95"/>
      <c r="ED295" s="95"/>
      <c r="EE295" s="95"/>
      <c r="EF295" s="95"/>
      <c r="EG295" s="95"/>
      <c r="EH295" s="95"/>
      <c r="EI295" s="95"/>
      <c r="EJ295" s="95"/>
      <c r="EK295" s="95">
        <f>SUM(EK300:EW300)</f>
        <v>52200</v>
      </c>
      <c r="EL295" s="95"/>
      <c r="EM295" s="95"/>
      <c r="EN295" s="95"/>
      <c r="EO295" s="95"/>
      <c r="EP295" s="95"/>
      <c r="EQ295" s="95"/>
      <c r="ER295" s="95"/>
      <c r="ES295" s="95"/>
      <c r="ET295" s="95"/>
      <c r="EU295" s="95"/>
      <c r="EV295" s="95"/>
      <c r="EW295" s="95"/>
      <c r="EX295" s="84">
        <f aca="true" t="shared" si="13" ref="EX295:EX303">BU295-CH295</f>
        <v>0</v>
      </c>
      <c r="EY295" s="85"/>
      <c r="EZ295" s="85"/>
      <c r="FA295" s="85"/>
      <c r="FB295" s="85"/>
      <c r="FC295" s="85"/>
      <c r="FD295" s="85"/>
      <c r="FE295" s="85"/>
      <c r="FF295" s="85"/>
      <c r="FG295" s="85"/>
      <c r="FH295" s="85"/>
      <c r="FI295" s="85"/>
      <c r="FJ295" s="86"/>
    </row>
    <row r="296" spans="1:166" s="4" customFormat="1" ht="53.25" customHeight="1">
      <c r="A296" s="50" t="s">
        <v>322</v>
      </c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81"/>
      <c r="AK296" s="62" t="s">
        <v>188</v>
      </c>
      <c r="AL296" s="62"/>
      <c r="AM296" s="62"/>
      <c r="AN296" s="62"/>
      <c r="AO296" s="62"/>
      <c r="AP296" s="62"/>
      <c r="AQ296" s="62"/>
      <c r="AR296" s="62"/>
      <c r="AS296" s="62"/>
      <c r="AT296" s="62"/>
      <c r="AU296" s="62"/>
      <c r="AV296" s="62"/>
      <c r="AW296" s="62"/>
      <c r="AX296" s="62"/>
      <c r="AY296" s="62"/>
      <c r="AZ296" s="62"/>
      <c r="BA296" s="62"/>
      <c r="BB296" s="62"/>
      <c r="BC296" s="60">
        <f>BC297</f>
        <v>50400</v>
      </c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78">
        <f>BU297</f>
        <v>0</v>
      </c>
      <c r="BV296" s="78"/>
      <c r="BW296" s="78"/>
      <c r="BX296" s="78"/>
      <c r="BY296" s="78"/>
      <c r="BZ296" s="78"/>
      <c r="CA296" s="78"/>
      <c r="CB296" s="78"/>
      <c r="CC296" s="78"/>
      <c r="CD296" s="78"/>
      <c r="CE296" s="78"/>
      <c r="CF296" s="78"/>
      <c r="CG296" s="78"/>
      <c r="CH296" s="78">
        <v>0</v>
      </c>
      <c r="CI296" s="78"/>
      <c r="CJ296" s="78"/>
      <c r="CK296" s="78"/>
      <c r="CL296" s="78"/>
      <c r="CM296" s="78"/>
      <c r="CN296" s="78"/>
      <c r="CO296" s="78"/>
      <c r="CP296" s="78"/>
      <c r="CQ296" s="78"/>
      <c r="CR296" s="78"/>
      <c r="CS296" s="78"/>
      <c r="CT296" s="78"/>
      <c r="CU296" s="78"/>
      <c r="CV296" s="78"/>
      <c r="CW296" s="78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>
        <f>CH296</f>
        <v>0</v>
      </c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>
        <f>BC296-BU296</f>
        <v>50400</v>
      </c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3">
        <f t="shared" si="13"/>
        <v>0</v>
      </c>
      <c r="EY296" s="64"/>
      <c r="EZ296" s="64"/>
      <c r="FA296" s="64"/>
      <c r="FB296" s="64"/>
      <c r="FC296" s="64"/>
      <c r="FD296" s="64"/>
      <c r="FE296" s="64"/>
      <c r="FF296" s="64"/>
      <c r="FG296" s="64"/>
      <c r="FH296" s="64"/>
      <c r="FI296" s="64"/>
      <c r="FJ296" s="68"/>
    </row>
    <row r="297" spans="1:166" s="4" customFormat="1" ht="18.75" customHeight="1">
      <c r="A297" s="50" t="s">
        <v>57</v>
      </c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81"/>
      <c r="AK297" s="62" t="s">
        <v>54</v>
      </c>
      <c r="AL297" s="62"/>
      <c r="AM297" s="62"/>
      <c r="AN297" s="62"/>
      <c r="AO297" s="62"/>
      <c r="AP297" s="62"/>
      <c r="AQ297" s="62"/>
      <c r="AR297" s="62"/>
      <c r="AS297" s="62"/>
      <c r="AT297" s="62"/>
      <c r="AU297" s="62"/>
      <c r="AV297" s="62"/>
      <c r="AW297" s="62"/>
      <c r="AX297" s="62"/>
      <c r="AY297" s="62"/>
      <c r="AZ297" s="62"/>
      <c r="BA297" s="62"/>
      <c r="BB297" s="62"/>
      <c r="BC297" s="60">
        <v>50400</v>
      </c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78">
        <v>0</v>
      </c>
      <c r="BV297" s="78"/>
      <c r="BW297" s="78"/>
      <c r="BX297" s="78"/>
      <c r="BY297" s="78"/>
      <c r="BZ297" s="78"/>
      <c r="CA297" s="78"/>
      <c r="CB297" s="78"/>
      <c r="CC297" s="78"/>
      <c r="CD297" s="78"/>
      <c r="CE297" s="78"/>
      <c r="CF297" s="78"/>
      <c r="CG297" s="78"/>
      <c r="CH297" s="78">
        <v>0</v>
      </c>
      <c r="CI297" s="78"/>
      <c r="CJ297" s="78"/>
      <c r="CK297" s="78"/>
      <c r="CL297" s="78"/>
      <c r="CM297" s="78"/>
      <c r="CN297" s="78"/>
      <c r="CO297" s="78"/>
      <c r="CP297" s="78"/>
      <c r="CQ297" s="78"/>
      <c r="CR297" s="78"/>
      <c r="CS297" s="78"/>
      <c r="CT297" s="78"/>
      <c r="CU297" s="78"/>
      <c r="CV297" s="78"/>
      <c r="CW297" s="78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>
        <f>CH297</f>
        <v>0</v>
      </c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>
        <f>BC297-CH297</f>
        <v>50400</v>
      </c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3">
        <f t="shared" si="13"/>
        <v>0</v>
      </c>
      <c r="EY297" s="64"/>
      <c r="EZ297" s="64"/>
      <c r="FA297" s="64"/>
      <c r="FB297" s="64"/>
      <c r="FC297" s="64"/>
      <c r="FD297" s="64"/>
      <c r="FE297" s="64"/>
      <c r="FF297" s="64"/>
      <c r="FG297" s="64"/>
      <c r="FH297" s="64"/>
      <c r="FI297" s="64"/>
      <c r="FJ297" s="68"/>
    </row>
    <row r="298" spans="1:166" s="4" customFormat="1" ht="18.75" customHeight="1">
      <c r="A298" s="69" t="s">
        <v>338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43"/>
      <c r="AJ298" s="44"/>
      <c r="AK298" s="71" t="s">
        <v>339</v>
      </c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3"/>
      <c r="BC298" s="63">
        <v>17700</v>
      </c>
      <c r="BD298" s="64"/>
      <c r="BE298" s="64"/>
      <c r="BF298" s="64"/>
      <c r="BG298" s="64"/>
      <c r="BH298" s="64"/>
      <c r="BI298" s="68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65">
        <v>0</v>
      </c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7"/>
      <c r="CH298" s="42"/>
      <c r="CI298" s="42"/>
      <c r="CJ298" s="65">
        <v>0</v>
      </c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7"/>
      <c r="CX298" s="63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8"/>
      <c r="DS298" s="15"/>
      <c r="DT298" s="15"/>
      <c r="DU298" s="15"/>
      <c r="DV298" s="15"/>
      <c r="DW298" s="15"/>
      <c r="DX298" s="63">
        <v>0</v>
      </c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8"/>
      <c r="EK298" s="63">
        <f>BC298-CJ298</f>
        <v>17700</v>
      </c>
      <c r="EL298" s="64"/>
      <c r="EM298" s="64"/>
      <c r="EN298" s="64"/>
      <c r="EO298" s="64"/>
      <c r="EP298" s="64"/>
      <c r="EQ298" s="64"/>
      <c r="ER298" s="64"/>
      <c r="ES298" s="64"/>
      <c r="ET298" s="64"/>
      <c r="EU298" s="64"/>
      <c r="EV298" s="64"/>
      <c r="EW298" s="68"/>
      <c r="EX298" s="63">
        <f>BU298-CJ298</f>
        <v>0</v>
      </c>
      <c r="EY298" s="64"/>
      <c r="EZ298" s="64"/>
      <c r="FA298" s="64"/>
      <c r="FB298" s="64"/>
      <c r="FC298" s="64"/>
      <c r="FD298" s="64"/>
      <c r="FE298" s="64"/>
      <c r="FF298" s="40"/>
      <c r="FG298" s="40"/>
      <c r="FH298" s="40"/>
      <c r="FI298" s="40"/>
      <c r="FJ298" s="41"/>
    </row>
    <row r="299" spans="1:166" s="4" customFormat="1" ht="20.25" customHeight="1">
      <c r="A299" s="117" t="s">
        <v>248</v>
      </c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7"/>
      <c r="V299" s="117"/>
      <c r="W299" s="117"/>
      <c r="X299" s="117"/>
      <c r="Y299" s="117"/>
      <c r="Z299" s="117"/>
      <c r="AA299" s="117"/>
      <c r="AB299" s="117"/>
      <c r="AC299" s="117"/>
      <c r="AD299" s="117"/>
      <c r="AE299" s="117"/>
      <c r="AF299" s="117"/>
      <c r="AG299" s="117"/>
      <c r="AH299" s="117"/>
      <c r="AI299" s="117"/>
      <c r="AJ299" s="117"/>
      <c r="AK299" s="129" t="s">
        <v>236</v>
      </c>
      <c r="AL299" s="129"/>
      <c r="AM299" s="129"/>
      <c r="AN299" s="129"/>
      <c r="AO299" s="129"/>
      <c r="AP299" s="129"/>
      <c r="AQ299" s="129"/>
      <c r="AR299" s="129"/>
      <c r="AS299" s="129"/>
      <c r="AT299" s="129"/>
      <c r="AU299" s="129"/>
      <c r="AV299" s="129"/>
      <c r="AW299" s="129"/>
      <c r="AX299" s="129"/>
      <c r="AY299" s="129"/>
      <c r="AZ299" s="129"/>
      <c r="BA299" s="129"/>
      <c r="BB299" s="129"/>
      <c r="BC299" s="95">
        <f>BC300+BC308</f>
        <v>238800</v>
      </c>
      <c r="BD299" s="95"/>
      <c r="BE299" s="95"/>
      <c r="BF299" s="95"/>
      <c r="BG299" s="95"/>
      <c r="BH299" s="95"/>
      <c r="BI299" s="95"/>
      <c r="BJ299" s="95"/>
      <c r="BK299" s="95"/>
      <c r="BL299" s="95"/>
      <c r="BM299" s="95"/>
      <c r="BN299" s="95"/>
      <c r="BO299" s="95"/>
      <c r="BP299" s="95"/>
      <c r="BQ299" s="95"/>
      <c r="BR299" s="95"/>
      <c r="BS299" s="95"/>
      <c r="BT299" s="95"/>
      <c r="BU299" s="95">
        <v>166600</v>
      </c>
      <c r="BV299" s="95"/>
      <c r="BW299" s="95"/>
      <c r="BX299" s="95"/>
      <c r="BY299" s="95"/>
      <c r="BZ299" s="95"/>
      <c r="CA299" s="95"/>
      <c r="CB299" s="95"/>
      <c r="CC299" s="95"/>
      <c r="CD299" s="95"/>
      <c r="CE299" s="95"/>
      <c r="CF299" s="95"/>
      <c r="CG299" s="95"/>
      <c r="CH299" s="95">
        <v>166600</v>
      </c>
      <c r="CI299" s="95"/>
      <c r="CJ299" s="95"/>
      <c r="CK299" s="95"/>
      <c r="CL299" s="95"/>
      <c r="CM299" s="95"/>
      <c r="CN299" s="95"/>
      <c r="CO299" s="95"/>
      <c r="CP299" s="95"/>
      <c r="CQ299" s="95"/>
      <c r="CR299" s="95"/>
      <c r="CS299" s="95"/>
      <c r="CT299" s="95"/>
      <c r="CU299" s="95"/>
      <c r="CV299" s="95"/>
      <c r="CW299" s="95"/>
      <c r="CX299" s="95"/>
      <c r="CY299" s="95"/>
      <c r="CZ299" s="95"/>
      <c r="DA299" s="95"/>
      <c r="DB299" s="95"/>
      <c r="DC299" s="95"/>
      <c r="DD299" s="95"/>
      <c r="DE299" s="95"/>
      <c r="DF299" s="95"/>
      <c r="DG299" s="95"/>
      <c r="DH299" s="95"/>
      <c r="DI299" s="95"/>
      <c r="DJ299" s="95"/>
      <c r="DK299" s="95"/>
      <c r="DL299" s="95"/>
      <c r="DM299" s="95"/>
      <c r="DN299" s="95"/>
      <c r="DO299" s="95"/>
      <c r="DP299" s="95"/>
      <c r="DQ299" s="95"/>
      <c r="DR299" s="95"/>
      <c r="DS299" s="95"/>
      <c r="DT299" s="95"/>
      <c r="DU299" s="95"/>
      <c r="DV299" s="95"/>
      <c r="DW299" s="95"/>
      <c r="DX299" s="95">
        <v>166600</v>
      </c>
      <c r="DY299" s="95"/>
      <c r="DZ299" s="95"/>
      <c r="EA299" s="95"/>
      <c r="EB299" s="95"/>
      <c r="EC299" s="95"/>
      <c r="ED299" s="95"/>
      <c r="EE299" s="95"/>
      <c r="EF299" s="95"/>
      <c r="EG299" s="95"/>
      <c r="EH299" s="95"/>
      <c r="EI299" s="95"/>
      <c r="EJ299" s="95"/>
      <c r="EK299" s="95">
        <f>SUM(EK300:EW300)</f>
        <v>52200</v>
      </c>
      <c r="EL299" s="95"/>
      <c r="EM299" s="95"/>
      <c r="EN299" s="95"/>
      <c r="EO299" s="95"/>
      <c r="EP299" s="95"/>
      <c r="EQ299" s="95"/>
      <c r="ER299" s="95"/>
      <c r="ES299" s="95"/>
      <c r="ET299" s="95"/>
      <c r="EU299" s="95"/>
      <c r="EV299" s="95"/>
      <c r="EW299" s="95"/>
      <c r="EX299" s="84">
        <f t="shared" si="13"/>
        <v>0</v>
      </c>
      <c r="EY299" s="85"/>
      <c r="EZ299" s="85"/>
      <c r="FA299" s="85"/>
      <c r="FB299" s="85"/>
      <c r="FC299" s="85"/>
      <c r="FD299" s="85"/>
      <c r="FE299" s="85"/>
      <c r="FF299" s="85"/>
      <c r="FG299" s="85"/>
      <c r="FH299" s="85"/>
      <c r="FI299" s="85"/>
      <c r="FJ299" s="86"/>
    </row>
    <row r="300" spans="1:166" s="4" customFormat="1" ht="31.5" customHeight="1">
      <c r="A300" s="155" t="s">
        <v>235</v>
      </c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  <c r="P300" s="156"/>
      <c r="Q300" s="156"/>
      <c r="R300" s="156"/>
      <c r="S300" s="156"/>
      <c r="T300" s="156"/>
      <c r="U300" s="156"/>
      <c r="V300" s="156"/>
      <c r="W300" s="156"/>
      <c r="X300" s="156"/>
      <c r="Y300" s="156"/>
      <c r="Z300" s="156"/>
      <c r="AA300" s="156"/>
      <c r="AB300" s="156"/>
      <c r="AC300" s="156"/>
      <c r="AD300" s="156"/>
      <c r="AE300" s="156"/>
      <c r="AF300" s="156"/>
      <c r="AG300" s="156"/>
      <c r="AH300" s="156"/>
      <c r="AI300" s="156"/>
      <c r="AJ300" s="157"/>
      <c r="AK300" s="62" t="s">
        <v>188</v>
      </c>
      <c r="AL300" s="62"/>
      <c r="AM300" s="62"/>
      <c r="AN300" s="62"/>
      <c r="AO300" s="62"/>
      <c r="AP300" s="62"/>
      <c r="AQ300" s="62"/>
      <c r="AR300" s="62"/>
      <c r="AS300" s="62"/>
      <c r="AT300" s="62"/>
      <c r="AU300" s="62"/>
      <c r="AV300" s="62"/>
      <c r="AW300" s="62"/>
      <c r="AX300" s="62"/>
      <c r="AY300" s="62"/>
      <c r="AZ300" s="62"/>
      <c r="BA300" s="62"/>
      <c r="BB300" s="62"/>
      <c r="BC300" s="60">
        <f>BC301+BC302+BC303+BC304+BC306+BC305+BC307</f>
        <v>218800</v>
      </c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78">
        <v>166600</v>
      </c>
      <c r="BV300" s="78"/>
      <c r="BW300" s="78"/>
      <c r="BX300" s="78"/>
      <c r="BY300" s="78"/>
      <c r="BZ300" s="78"/>
      <c r="CA300" s="78"/>
      <c r="CB300" s="78"/>
      <c r="CC300" s="78"/>
      <c r="CD300" s="78"/>
      <c r="CE300" s="78"/>
      <c r="CF300" s="78"/>
      <c r="CG300" s="78"/>
      <c r="CH300" s="78">
        <v>166600</v>
      </c>
      <c r="CI300" s="78"/>
      <c r="CJ300" s="78"/>
      <c r="CK300" s="78"/>
      <c r="CL300" s="78"/>
      <c r="CM300" s="78"/>
      <c r="CN300" s="78"/>
      <c r="CO300" s="78"/>
      <c r="CP300" s="78"/>
      <c r="CQ300" s="78"/>
      <c r="CR300" s="78"/>
      <c r="CS300" s="78"/>
      <c r="CT300" s="78"/>
      <c r="CU300" s="78"/>
      <c r="CV300" s="78"/>
      <c r="CW300" s="78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>
        <f>CH300</f>
        <v>166600</v>
      </c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>
        <f>BC300-BU300</f>
        <v>52200</v>
      </c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3">
        <f t="shared" si="13"/>
        <v>0</v>
      </c>
      <c r="EY300" s="64"/>
      <c r="EZ300" s="64"/>
      <c r="FA300" s="64"/>
      <c r="FB300" s="64"/>
      <c r="FC300" s="64"/>
      <c r="FD300" s="64"/>
      <c r="FE300" s="64"/>
      <c r="FF300" s="64"/>
      <c r="FG300" s="64"/>
      <c r="FH300" s="64"/>
      <c r="FI300" s="64"/>
      <c r="FJ300" s="68"/>
    </row>
    <row r="301" spans="1:166" s="4" customFormat="1" ht="18.75" customHeight="1">
      <c r="A301" s="50" t="s">
        <v>57</v>
      </c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81"/>
      <c r="AK301" s="62" t="s">
        <v>54</v>
      </c>
      <c r="AL301" s="62"/>
      <c r="AM301" s="62"/>
      <c r="AN301" s="62"/>
      <c r="AO301" s="62"/>
      <c r="AP301" s="62"/>
      <c r="AQ301" s="62"/>
      <c r="AR301" s="62"/>
      <c r="AS301" s="62"/>
      <c r="AT301" s="62"/>
      <c r="AU301" s="62"/>
      <c r="AV301" s="62"/>
      <c r="AW301" s="62"/>
      <c r="AX301" s="62"/>
      <c r="AY301" s="62"/>
      <c r="AZ301" s="62"/>
      <c r="BA301" s="62"/>
      <c r="BB301" s="62"/>
      <c r="BC301" s="60">
        <v>140500</v>
      </c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78">
        <v>127193.88</v>
      </c>
      <c r="BV301" s="78"/>
      <c r="BW301" s="78"/>
      <c r="BX301" s="78"/>
      <c r="BY301" s="78"/>
      <c r="BZ301" s="78"/>
      <c r="CA301" s="78"/>
      <c r="CB301" s="78"/>
      <c r="CC301" s="78"/>
      <c r="CD301" s="78"/>
      <c r="CE301" s="78"/>
      <c r="CF301" s="78"/>
      <c r="CG301" s="78"/>
      <c r="CH301" s="78">
        <v>127193.88</v>
      </c>
      <c r="CI301" s="78"/>
      <c r="CJ301" s="78"/>
      <c r="CK301" s="78"/>
      <c r="CL301" s="78"/>
      <c r="CM301" s="78"/>
      <c r="CN301" s="78"/>
      <c r="CO301" s="78"/>
      <c r="CP301" s="78"/>
      <c r="CQ301" s="78"/>
      <c r="CR301" s="78"/>
      <c r="CS301" s="78"/>
      <c r="CT301" s="78"/>
      <c r="CU301" s="78"/>
      <c r="CV301" s="78"/>
      <c r="CW301" s="78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>
        <v>127193.88</v>
      </c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>
        <f aca="true" t="shared" si="14" ref="EK301:EK306">BC301-CH301</f>
        <v>13306.119999999995</v>
      </c>
      <c r="EL301" s="60"/>
      <c r="EM301" s="60"/>
      <c r="EN301" s="60"/>
      <c r="EO301" s="60"/>
      <c r="EP301" s="60"/>
      <c r="EQ301" s="60"/>
      <c r="ER301" s="60"/>
      <c r="ES301" s="60"/>
      <c r="ET301" s="60"/>
      <c r="EU301" s="60"/>
      <c r="EV301" s="60"/>
      <c r="EW301" s="60"/>
      <c r="EX301" s="63">
        <f t="shared" si="13"/>
        <v>0</v>
      </c>
      <c r="EY301" s="64"/>
      <c r="EZ301" s="64"/>
      <c r="FA301" s="64"/>
      <c r="FB301" s="64"/>
      <c r="FC301" s="64"/>
      <c r="FD301" s="64"/>
      <c r="FE301" s="64"/>
      <c r="FF301" s="64"/>
      <c r="FG301" s="64"/>
      <c r="FH301" s="64"/>
      <c r="FI301" s="64"/>
      <c r="FJ301" s="68"/>
    </row>
    <row r="302" spans="1:166" s="4" customFormat="1" ht="18.75" customHeight="1">
      <c r="A302" s="50" t="s">
        <v>59</v>
      </c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81"/>
      <c r="AK302" s="62" t="s">
        <v>56</v>
      </c>
      <c r="AL302" s="62"/>
      <c r="AM302" s="62"/>
      <c r="AN302" s="62"/>
      <c r="AO302" s="62"/>
      <c r="AP302" s="62"/>
      <c r="AQ302" s="62"/>
      <c r="AR302" s="62"/>
      <c r="AS302" s="62"/>
      <c r="AT302" s="62"/>
      <c r="AU302" s="62"/>
      <c r="AV302" s="62"/>
      <c r="AW302" s="62"/>
      <c r="AX302" s="62"/>
      <c r="AY302" s="62"/>
      <c r="AZ302" s="62"/>
      <c r="BA302" s="62"/>
      <c r="BB302" s="62"/>
      <c r="BC302" s="60">
        <v>40900</v>
      </c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78">
        <v>35799.71</v>
      </c>
      <c r="BV302" s="78"/>
      <c r="BW302" s="78"/>
      <c r="BX302" s="78"/>
      <c r="BY302" s="78"/>
      <c r="BZ302" s="78"/>
      <c r="CA302" s="78"/>
      <c r="CB302" s="78"/>
      <c r="CC302" s="78"/>
      <c r="CD302" s="78"/>
      <c r="CE302" s="78"/>
      <c r="CF302" s="78"/>
      <c r="CG302" s="78"/>
      <c r="CH302" s="78">
        <v>35799.71</v>
      </c>
      <c r="CI302" s="78"/>
      <c r="CJ302" s="78"/>
      <c r="CK302" s="78"/>
      <c r="CL302" s="78"/>
      <c r="CM302" s="78"/>
      <c r="CN302" s="78"/>
      <c r="CO302" s="78"/>
      <c r="CP302" s="78"/>
      <c r="CQ302" s="78"/>
      <c r="CR302" s="78"/>
      <c r="CS302" s="78"/>
      <c r="CT302" s="78"/>
      <c r="CU302" s="78"/>
      <c r="CV302" s="78"/>
      <c r="CW302" s="78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>
        <v>35799.71</v>
      </c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>
        <f t="shared" si="14"/>
        <v>5100.290000000001</v>
      </c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3">
        <f t="shared" si="13"/>
        <v>0</v>
      </c>
      <c r="EY302" s="64"/>
      <c r="EZ302" s="64"/>
      <c r="FA302" s="64"/>
      <c r="FB302" s="64"/>
      <c r="FC302" s="64"/>
      <c r="FD302" s="64"/>
      <c r="FE302" s="64"/>
      <c r="FF302" s="64"/>
      <c r="FG302" s="64"/>
      <c r="FH302" s="64"/>
      <c r="FI302" s="64"/>
      <c r="FJ302" s="68"/>
    </row>
    <row r="303" spans="1:166" s="4" customFormat="1" ht="18.75" customHeight="1">
      <c r="A303" s="50" t="s">
        <v>80</v>
      </c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81"/>
      <c r="AK303" s="62" t="s">
        <v>81</v>
      </c>
      <c r="AL303" s="62"/>
      <c r="AM303" s="62"/>
      <c r="AN303" s="62"/>
      <c r="AO303" s="62"/>
      <c r="AP303" s="62"/>
      <c r="AQ303" s="62"/>
      <c r="AR303" s="62"/>
      <c r="AS303" s="62"/>
      <c r="AT303" s="62"/>
      <c r="AU303" s="62"/>
      <c r="AV303" s="62"/>
      <c r="AW303" s="62"/>
      <c r="AX303" s="62"/>
      <c r="AY303" s="62"/>
      <c r="AZ303" s="62"/>
      <c r="BA303" s="62"/>
      <c r="BB303" s="62"/>
      <c r="BC303" s="60">
        <v>11000</v>
      </c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78">
        <v>0</v>
      </c>
      <c r="BV303" s="78"/>
      <c r="BW303" s="78"/>
      <c r="BX303" s="78"/>
      <c r="BY303" s="78"/>
      <c r="BZ303" s="78"/>
      <c r="CA303" s="78"/>
      <c r="CB303" s="78"/>
      <c r="CC303" s="78"/>
      <c r="CD303" s="78"/>
      <c r="CE303" s="78"/>
      <c r="CF303" s="78"/>
      <c r="CG303" s="78"/>
      <c r="CH303" s="78">
        <v>0</v>
      </c>
      <c r="CI303" s="78"/>
      <c r="CJ303" s="78"/>
      <c r="CK303" s="78"/>
      <c r="CL303" s="78"/>
      <c r="CM303" s="78"/>
      <c r="CN303" s="78"/>
      <c r="CO303" s="78"/>
      <c r="CP303" s="78"/>
      <c r="CQ303" s="78"/>
      <c r="CR303" s="78"/>
      <c r="CS303" s="78"/>
      <c r="CT303" s="78"/>
      <c r="CU303" s="78"/>
      <c r="CV303" s="78"/>
      <c r="CW303" s="78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>
        <v>0</v>
      </c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>
        <f t="shared" si="14"/>
        <v>11000</v>
      </c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3">
        <f t="shared" si="13"/>
        <v>0</v>
      </c>
      <c r="EY303" s="64"/>
      <c r="EZ303" s="64"/>
      <c r="FA303" s="64"/>
      <c r="FB303" s="64"/>
      <c r="FC303" s="64"/>
      <c r="FD303" s="64"/>
      <c r="FE303" s="64"/>
      <c r="FF303" s="64"/>
      <c r="FG303" s="64"/>
      <c r="FH303" s="64"/>
      <c r="FI303" s="64"/>
      <c r="FJ303" s="68"/>
    </row>
    <row r="304" spans="1:166" s="4" customFormat="1" ht="18.75" customHeight="1">
      <c r="A304" s="50" t="s">
        <v>226</v>
      </c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81"/>
      <c r="AK304" s="62" t="s">
        <v>61</v>
      </c>
      <c r="AL304" s="62"/>
      <c r="AM304" s="62"/>
      <c r="AN304" s="62"/>
      <c r="AO304" s="62"/>
      <c r="AP304" s="62"/>
      <c r="AQ304" s="62"/>
      <c r="AR304" s="62"/>
      <c r="AS304" s="62"/>
      <c r="AT304" s="62"/>
      <c r="AU304" s="62"/>
      <c r="AV304" s="62"/>
      <c r="AW304" s="62"/>
      <c r="AX304" s="62"/>
      <c r="AY304" s="62"/>
      <c r="AZ304" s="62"/>
      <c r="BA304" s="62"/>
      <c r="BB304" s="62"/>
      <c r="BC304" s="60">
        <v>6000</v>
      </c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78">
        <v>1578.92</v>
      </c>
      <c r="BV304" s="78"/>
      <c r="BW304" s="78"/>
      <c r="BX304" s="78"/>
      <c r="BY304" s="78"/>
      <c r="BZ304" s="78"/>
      <c r="CA304" s="78"/>
      <c r="CB304" s="78"/>
      <c r="CC304" s="78"/>
      <c r="CD304" s="78"/>
      <c r="CE304" s="78"/>
      <c r="CF304" s="78"/>
      <c r="CG304" s="78"/>
      <c r="CH304" s="78">
        <v>1578.92</v>
      </c>
      <c r="CI304" s="78"/>
      <c r="CJ304" s="78"/>
      <c r="CK304" s="78"/>
      <c r="CL304" s="78"/>
      <c r="CM304" s="78"/>
      <c r="CN304" s="78"/>
      <c r="CO304" s="78"/>
      <c r="CP304" s="78"/>
      <c r="CQ304" s="78"/>
      <c r="CR304" s="78"/>
      <c r="CS304" s="78"/>
      <c r="CT304" s="78"/>
      <c r="CU304" s="78"/>
      <c r="CV304" s="78"/>
      <c r="CW304" s="78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>
        <v>1578.92</v>
      </c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>
        <f t="shared" si="14"/>
        <v>4421.08</v>
      </c>
      <c r="EL304" s="60"/>
      <c r="EM304" s="60"/>
      <c r="EN304" s="60"/>
      <c r="EO304" s="60"/>
      <c r="EP304" s="60"/>
      <c r="EQ304" s="60"/>
      <c r="ER304" s="60"/>
      <c r="ES304" s="60"/>
      <c r="ET304" s="60"/>
      <c r="EU304" s="60"/>
      <c r="EV304" s="60"/>
      <c r="EW304" s="60"/>
      <c r="EX304" s="63">
        <v>0</v>
      </c>
      <c r="EY304" s="64"/>
      <c r="EZ304" s="64"/>
      <c r="FA304" s="64"/>
      <c r="FB304" s="64"/>
      <c r="FC304" s="64"/>
      <c r="FD304" s="64"/>
      <c r="FE304" s="64"/>
      <c r="FF304" s="64"/>
      <c r="FG304" s="64"/>
      <c r="FH304" s="64"/>
      <c r="FI304" s="64"/>
      <c r="FJ304" s="68"/>
    </row>
    <row r="305" spans="1:166" s="4" customFormat="1" ht="18.75" customHeight="1">
      <c r="A305" s="118" t="s">
        <v>60</v>
      </c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62" t="s">
        <v>69</v>
      </c>
      <c r="AL305" s="62"/>
      <c r="AM305" s="62"/>
      <c r="AN305" s="62"/>
      <c r="AO305" s="62"/>
      <c r="AP305" s="62"/>
      <c r="AQ305" s="62"/>
      <c r="AR305" s="62"/>
      <c r="AS305" s="62"/>
      <c r="AT305" s="62"/>
      <c r="AU305" s="62"/>
      <c r="AV305" s="62"/>
      <c r="AW305" s="62"/>
      <c r="AX305" s="62"/>
      <c r="AY305" s="62"/>
      <c r="AZ305" s="62"/>
      <c r="BA305" s="62"/>
      <c r="BB305" s="62"/>
      <c r="BC305" s="60">
        <v>3000</v>
      </c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15"/>
      <c r="BT305" s="15"/>
      <c r="BU305" s="60">
        <v>2023.79</v>
      </c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>
        <v>2023.79</v>
      </c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>
        <v>2023.79</v>
      </c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>
        <f t="shared" si="14"/>
        <v>976.21</v>
      </c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>
        <v>0</v>
      </c>
      <c r="EY305" s="96"/>
      <c r="EZ305" s="96"/>
      <c r="FA305" s="96"/>
      <c r="FB305" s="96"/>
      <c r="FC305" s="96"/>
      <c r="FD305" s="96"/>
      <c r="FE305" s="96"/>
      <c r="FF305" s="96"/>
      <c r="FG305" s="96"/>
      <c r="FH305" s="15"/>
      <c r="FI305" s="15"/>
      <c r="FJ305" s="15"/>
    </row>
    <row r="306" spans="1:166" s="4" customFormat="1" ht="18.75" customHeight="1">
      <c r="A306" s="50" t="s">
        <v>125</v>
      </c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81"/>
      <c r="AK306" s="62" t="s">
        <v>64</v>
      </c>
      <c r="AL306" s="62"/>
      <c r="AM306" s="62"/>
      <c r="AN306" s="62"/>
      <c r="AO306" s="62"/>
      <c r="AP306" s="62"/>
      <c r="AQ306" s="62"/>
      <c r="AR306" s="62"/>
      <c r="AS306" s="62"/>
      <c r="AT306" s="62"/>
      <c r="AU306" s="62"/>
      <c r="AV306" s="62"/>
      <c r="AW306" s="62"/>
      <c r="AX306" s="62"/>
      <c r="AY306" s="62"/>
      <c r="AZ306" s="62"/>
      <c r="BA306" s="62"/>
      <c r="BB306" s="62"/>
      <c r="BC306" s="60">
        <v>13400</v>
      </c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78">
        <v>0</v>
      </c>
      <c r="BV306" s="78"/>
      <c r="BW306" s="78"/>
      <c r="BX306" s="78"/>
      <c r="BY306" s="78"/>
      <c r="BZ306" s="78"/>
      <c r="CA306" s="78"/>
      <c r="CB306" s="78"/>
      <c r="CC306" s="78"/>
      <c r="CD306" s="78"/>
      <c r="CE306" s="78"/>
      <c r="CF306" s="78"/>
      <c r="CG306" s="78"/>
      <c r="CH306" s="78">
        <v>0</v>
      </c>
      <c r="CI306" s="78"/>
      <c r="CJ306" s="78"/>
      <c r="CK306" s="78"/>
      <c r="CL306" s="78"/>
      <c r="CM306" s="78"/>
      <c r="CN306" s="78"/>
      <c r="CO306" s="78"/>
      <c r="CP306" s="78"/>
      <c r="CQ306" s="78"/>
      <c r="CR306" s="78"/>
      <c r="CS306" s="78"/>
      <c r="CT306" s="78"/>
      <c r="CU306" s="78"/>
      <c r="CV306" s="78"/>
      <c r="CW306" s="78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>
        <v>0</v>
      </c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>
        <f t="shared" si="14"/>
        <v>13400</v>
      </c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3">
        <v>0</v>
      </c>
      <c r="EY306" s="64"/>
      <c r="EZ306" s="64"/>
      <c r="FA306" s="64"/>
      <c r="FB306" s="64"/>
      <c r="FC306" s="64"/>
      <c r="FD306" s="64"/>
      <c r="FE306" s="64"/>
      <c r="FF306" s="64"/>
      <c r="FG306" s="64"/>
      <c r="FH306" s="64"/>
      <c r="FI306" s="64"/>
      <c r="FJ306" s="68"/>
    </row>
    <row r="307" spans="1:166" s="4" customFormat="1" ht="18.75" customHeight="1">
      <c r="A307" s="50" t="s">
        <v>151</v>
      </c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81"/>
      <c r="AK307" s="62" t="s">
        <v>62</v>
      </c>
      <c r="AL307" s="62"/>
      <c r="AM307" s="62"/>
      <c r="AN307" s="62"/>
      <c r="AO307" s="62"/>
      <c r="AP307" s="62"/>
      <c r="AQ307" s="62"/>
      <c r="AR307" s="62"/>
      <c r="AS307" s="62"/>
      <c r="AT307" s="62"/>
      <c r="AU307" s="62"/>
      <c r="AV307" s="62"/>
      <c r="AW307" s="62"/>
      <c r="AX307" s="62"/>
      <c r="AY307" s="62"/>
      <c r="AZ307" s="62"/>
      <c r="BA307" s="62"/>
      <c r="BB307" s="62"/>
      <c r="BC307" s="60">
        <v>4000</v>
      </c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78">
        <v>0</v>
      </c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  <c r="CH307" s="78">
        <v>0</v>
      </c>
      <c r="CI307" s="78"/>
      <c r="CJ307" s="78"/>
      <c r="CK307" s="78"/>
      <c r="CL307" s="78"/>
      <c r="CM307" s="78"/>
      <c r="CN307" s="78"/>
      <c r="CO307" s="78"/>
      <c r="CP307" s="78"/>
      <c r="CQ307" s="78"/>
      <c r="CR307" s="78"/>
      <c r="CS307" s="78"/>
      <c r="CT307" s="78"/>
      <c r="CU307" s="78"/>
      <c r="CV307" s="78"/>
      <c r="CW307" s="78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>
        <v>0</v>
      </c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>
        <f>BC307-CH307</f>
        <v>4000</v>
      </c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3">
        <v>0</v>
      </c>
      <c r="EY307" s="64"/>
      <c r="EZ307" s="64"/>
      <c r="FA307" s="64"/>
      <c r="FB307" s="64"/>
      <c r="FC307" s="64"/>
      <c r="FD307" s="64"/>
      <c r="FE307" s="64"/>
      <c r="FF307" s="64"/>
      <c r="FG307" s="64"/>
      <c r="FH307" s="64"/>
      <c r="FI307" s="64"/>
      <c r="FJ307" s="68"/>
    </row>
    <row r="308" spans="1:166" s="4" customFormat="1" ht="21.75" customHeight="1">
      <c r="A308" s="117" t="s">
        <v>337</v>
      </c>
      <c r="B308" s="117"/>
      <c r="C308" s="117"/>
      <c r="D308" s="117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7"/>
      <c r="V308" s="117"/>
      <c r="W308" s="117"/>
      <c r="X308" s="117"/>
      <c r="Y308" s="117"/>
      <c r="Z308" s="117"/>
      <c r="AA308" s="117"/>
      <c r="AB308" s="117"/>
      <c r="AC308" s="117"/>
      <c r="AD308" s="117"/>
      <c r="AE308" s="117"/>
      <c r="AF308" s="117"/>
      <c r="AG308" s="117"/>
      <c r="AH308" s="117"/>
      <c r="AI308" s="117"/>
      <c r="AJ308" s="117"/>
      <c r="AK308" s="129" t="s">
        <v>236</v>
      </c>
      <c r="AL308" s="129"/>
      <c r="AM308" s="129"/>
      <c r="AN308" s="129"/>
      <c r="AO308" s="129"/>
      <c r="AP308" s="129"/>
      <c r="AQ308" s="129"/>
      <c r="AR308" s="129"/>
      <c r="AS308" s="129"/>
      <c r="AT308" s="129"/>
      <c r="AU308" s="129"/>
      <c r="AV308" s="129"/>
      <c r="AW308" s="129"/>
      <c r="AX308" s="129"/>
      <c r="AY308" s="129"/>
      <c r="AZ308" s="129"/>
      <c r="BA308" s="129"/>
      <c r="BB308" s="129"/>
      <c r="BC308" s="95">
        <f>BC309</f>
        <v>20000</v>
      </c>
      <c r="BD308" s="95"/>
      <c r="BE308" s="95"/>
      <c r="BF308" s="95"/>
      <c r="BG308" s="95"/>
      <c r="BH308" s="95"/>
      <c r="BI308" s="95"/>
      <c r="BJ308" s="95"/>
      <c r="BK308" s="95"/>
      <c r="BL308" s="95"/>
      <c r="BM308" s="95"/>
      <c r="BN308" s="95"/>
      <c r="BO308" s="95"/>
      <c r="BP308" s="95"/>
      <c r="BQ308" s="95"/>
      <c r="BR308" s="95"/>
      <c r="BS308" s="95"/>
      <c r="BT308" s="95"/>
      <c r="BU308" s="95">
        <f>BU309</f>
        <v>0</v>
      </c>
      <c r="BV308" s="95"/>
      <c r="BW308" s="95"/>
      <c r="BX308" s="95"/>
      <c r="BY308" s="95"/>
      <c r="BZ308" s="95"/>
      <c r="CA308" s="95"/>
      <c r="CB308" s="95"/>
      <c r="CC308" s="95"/>
      <c r="CD308" s="95"/>
      <c r="CE308" s="95"/>
      <c r="CF308" s="95"/>
      <c r="CG308" s="95"/>
      <c r="CH308" s="95">
        <f>CH309</f>
        <v>0</v>
      </c>
      <c r="CI308" s="95"/>
      <c r="CJ308" s="95"/>
      <c r="CK308" s="95"/>
      <c r="CL308" s="95"/>
      <c r="CM308" s="95"/>
      <c r="CN308" s="95"/>
      <c r="CO308" s="95"/>
      <c r="CP308" s="95"/>
      <c r="CQ308" s="95"/>
      <c r="CR308" s="95"/>
      <c r="CS308" s="95"/>
      <c r="CT308" s="95"/>
      <c r="CU308" s="95"/>
      <c r="CV308" s="95"/>
      <c r="CW308" s="95"/>
      <c r="CX308" s="95"/>
      <c r="CY308" s="95"/>
      <c r="CZ308" s="95"/>
      <c r="DA308" s="95"/>
      <c r="DB308" s="95"/>
      <c r="DC308" s="95"/>
      <c r="DD308" s="95"/>
      <c r="DE308" s="95"/>
      <c r="DF308" s="95"/>
      <c r="DG308" s="95"/>
      <c r="DH308" s="95"/>
      <c r="DI308" s="95"/>
      <c r="DJ308" s="95"/>
      <c r="DK308" s="95"/>
      <c r="DL308" s="95"/>
      <c r="DM308" s="95"/>
      <c r="DN308" s="95"/>
      <c r="DO308" s="95"/>
      <c r="DP308" s="95"/>
      <c r="DQ308" s="95"/>
      <c r="DR308" s="95"/>
      <c r="DS308" s="95"/>
      <c r="DT308" s="95"/>
      <c r="DU308" s="95"/>
      <c r="DV308" s="95"/>
      <c r="DW308" s="95"/>
      <c r="DX308" s="95">
        <f>DX311</f>
        <v>0</v>
      </c>
      <c r="DY308" s="95"/>
      <c r="DZ308" s="95"/>
      <c r="EA308" s="95"/>
      <c r="EB308" s="95"/>
      <c r="EC308" s="95"/>
      <c r="ED308" s="95"/>
      <c r="EE308" s="95"/>
      <c r="EF308" s="95"/>
      <c r="EG308" s="95"/>
      <c r="EH308" s="95"/>
      <c r="EI308" s="95"/>
      <c r="EJ308" s="95"/>
      <c r="EK308" s="95">
        <f>SUM(EK311:EW311)</f>
        <v>0</v>
      </c>
      <c r="EL308" s="95"/>
      <c r="EM308" s="95"/>
      <c r="EN308" s="95"/>
      <c r="EO308" s="95"/>
      <c r="EP308" s="95"/>
      <c r="EQ308" s="95"/>
      <c r="ER308" s="95"/>
      <c r="ES308" s="95"/>
      <c r="ET308" s="95"/>
      <c r="EU308" s="95"/>
      <c r="EV308" s="95"/>
      <c r="EW308" s="95"/>
      <c r="EX308" s="84">
        <f>BU308-CH308</f>
        <v>0</v>
      </c>
      <c r="EY308" s="85"/>
      <c r="EZ308" s="85"/>
      <c r="FA308" s="85"/>
      <c r="FB308" s="85"/>
      <c r="FC308" s="85"/>
      <c r="FD308" s="85"/>
      <c r="FE308" s="85"/>
      <c r="FF308" s="85"/>
      <c r="FG308" s="85"/>
      <c r="FH308" s="85"/>
      <c r="FI308" s="85"/>
      <c r="FJ308" s="86"/>
    </row>
    <row r="309" spans="1:166" s="4" customFormat="1" ht="53.25" customHeight="1">
      <c r="A309" s="50" t="s">
        <v>322</v>
      </c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81"/>
      <c r="AK309" s="62" t="s">
        <v>188</v>
      </c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0">
        <f>BC310</f>
        <v>20000</v>
      </c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78">
        <f>BU310</f>
        <v>0</v>
      </c>
      <c r="BV309" s="78"/>
      <c r="BW309" s="78"/>
      <c r="BX309" s="78"/>
      <c r="BY309" s="78"/>
      <c r="BZ309" s="78"/>
      <c r="CA309" s="78"/>
      <c r="CB309" s="78"/>
      <c r="CC309" s="78"/>
      <c r="CD309" s="78"/>
      <c r="CE309" s="78"/>
      <c r="CF309" s="78"/>
      <c r="CG309" s="78"/>
      <c r="CH309" s="78">
        <v>0</v>
      </c>
      <c r="CI309" s="78"/>
      <c r="CJ309" s="78"/>
      <c r="CK309" s="78"/>
      <c r="CL309" s="78"/>
      <c r="CM309" s="78"/>
      <c r="CN309" s="78"/>
      <c r="CO309" s="78"/>
      <c r="CP309" s="78"/>
      <c r="CQ309" s="78"/>
      <c r="CR309" s="78"/>
      <c r="CS309" s="78"/>
      <c r="CT309" s="78"/>
      <c r="CU309" s="78"/>
      <c r="CV309" s="78"/>
      <c r="CW309" s="78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>
        <f>CH309</f>
        <v>0</v>
      </c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>
        <f>BC309-BU309</f>
        <v>20000</v>
      </c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3">
        <f>BU309-CH309</f>
        <v>0</v>
      </c>
      <c r="EY309" s="64"/>
      <c r="EZ309" s="64"/>
      <c r="FA309" s="64"/>
      <c r="FB309" s="64"/>
      <c r="FC309" s="64"/>
      <c r="FD309" s="64"/>
      <c r="FE309" s="64"/>
      <c r="FF309" s="64"/>
      <c r="FG309" s="64"/>
      <c r="FH309" s="64"/>
      <c r="FI309" s="64"/>
      <c r="FJ309" s="68"/>
    </row>
    <row r="310" spans="1:166" s="4" customFormat="1" ht="18.75" customHeight="1">
      <c r="A310" s="50" t="s">
        <v>57</v>
      </c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81"/>
      <c r="AK310" s="62" t="s">
        <v>54</v>
      </c>
      <c r="AL310" s="62"/>
      <c r="AM310" s="62"/>
      <c r="AN310" s="62"/>
      <c r="AO310" s="62"/>
      <c r="AP310" s="62"/>
      <c r="AQ310" s="62"/>
      <c r="AR310" s="62"/>
      <c r="AS310" s="62"/>
      <c r="AT310" s="62"/>
      <c r="AU310" s="62"/>
      <c r="AV310" s="62"/>
      <c r="AW310" s="62"/>
      <c r="AX310" s="62"/>
      <c r="AY310" s="62"/>
      <c r="AZ310" s="62"/>
      <c r="BA310" s="62"/>
      <c r="BB310" s="62"/>
      <c r="BC310" s="60">
        <v>20000</v>
      </c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78">
        <v>0</v>
      </c>
      <c r="BV310" s="78"/>
      <c r="BW310" s="78"/>
      <c r="BX310" s="78"/>
      <c r="BY310" s="78"/>
      <c r="BZ310" s="78"/>
      <c r="CA310" s="78"/>
      <c r="CB310" s="78"/>
      <c r="CC310" s="78"/>
      <c r="CD310" s="78"/>
      <c r="CE310" s="78"/>
      <c r="CF310" s="78"/>
      <c r="CG310" s="78"/>
      <c r="CH310" s="78">
        <v>0</v>
      </c>
      <c r="CI310" s="78"/>
      <c r="CJ310" s="78"/>
      <c r="CK310" s="78"/>
      <c r="CL310" s="78"/>
      <c r="CM310" s="78"/>
      <c r="CN310" s="78"/>
      <c r="CO310" s="78"/>
      <c r="CP310" s="78"/>
      <c r="CQ310" s="78"/>
      <c r="CR310" s="78"/>
      <c r="CS310" s="78"/>
      <c r="CT310" s="78"/>
      <c r="CU310" s="78"/>
      <c r="CV310" s="78"/>
      <c r="CW310" s="78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>
        <f>CH310</f>
        <v>0</v>
      </c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>
        <f>BC310-CH310</f>
        <v>20000</v>
      </c>
      <c r="EL310" s="60"/>
      <c r="EM310" s="60"/>
      <c r="EN310" s="60"/>
      <c r="EO310" s="60"/>
      <c r="EP310" s="60"/>
      <c r="EQ310" s="60"/>
      <c r="ER310" s="60"/>
      <c r="ES310" s="60"/>
      <c r="ET310" s="60"/>
      <c r="EU310" s="60"/>
      <c r="EV310" s="60"/>
      <c r="EW310" s="60"/>
      <c r="EX310" s="63">
        <f>BU310-CH310</f>
        <v>0</v>
      </c>
      <c r="EY310" s="64"/>
      <c r="EZ310" s="64"/>
      <c r="FA310" s="64"/>
      <c r="FB310" s="64"/>
      <c r="FC310" s="64"/>
      <c r="FD310" s="64"/>
      <c r="FE310" s="64"/>
      <c r="FF310" s="64"/>
      <c r="FG310" s="64"/>
      <c r="FH310" s="64"/>
      <c r="FI310" s="64"/>
      <c r="FJ310" s="68"/>
    </row>
    <row r="311" spans="1:166" s="4" customFormat="1" ht="15" customHeight="1">
      <c r="A311" s="123"/>
      <c r="B311" s="124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4"/>
      <c r="AD311" s="124"/>
      <c r="AE311" s="124"/>
      <c r="AF311" s="124"/>
      <c r="AG311" s="124"/>
      <c r="AH311" s="124"/>
      <c r="AI311" s="124"/>
      <c r="AJ311" s="124"/>
      <c r="AK311" s="124"/>
      <c r="AL311" s="124"/>
      <c r="AM311" s="124"/>
      <c r="AN311" s="124"/>
      <c r="AO311" s="124"/>
      <c r="AP311" s="124"/>
      <c r="AQ311" s="124"/>
      <c r="AR311" s="124"/>
      <c r="AS311" s="124"/>
      <c r="AT311" s="124"/>
      <c r="AU311" s="124"/>
      <c r="AV311" s="124"/>
      <c r="AW311" s="124"/>
      <c r="AX311" s="124"/>
      <c r="AY311" s="124"/>
      <c r="AZ311" s="124"/>
      <c r="BA311" s="124"/>
      <c r="BB311" s="124"/>
      <c r="BC311" s="124"/>
      <c r="BD311" s="124"/>
      <c r="BE311" s="124"/>
      <c r="BF311" s="124"/>
      <c r="BG311" s="124"/>
      <c r="BH311" s="124"/>
      <c r="BI311" s="124"/>
      <c r="BJ311" s="124"/>
      <c r="BK311" s="124"/>
      <c r="BL311" s="124"/>
      <c r="BM311" s="124"/>
      <c r="BN311" s="124"/>
      <c r="BO311" s="124"/>
      <c r="BP311" s="124"/>
      <c r="BQ311" s="124"/>
      <c r="BR311" s="124"/>
      <c r="BS311" s="124"/>
      <c r="BT311" s="124"/>
      <c r="BU311" s="124"/>
      <c r="BV311" s="124"/>
      <c r="BW311" s="124"/>
      <c r="BX311" s="124"/>
      <c r="BY311" s="124"/>
      <c r="BZ311" s="124"/>
      <c r="CA311" s="124"/>
      <c r="CB311" s="124"/>
      <c r="CC311" s="124"/>
      <c r="CD311" s="124"/>
      <c r="CE311" s="124"/>
      <c r="CF311" s="124"/>
      <c r="CG311" s="124"/>
      <c r="CH311" s="124"/>
      <c r="CI311" s="124"/>
      <c r="CJ311" s="124"/>
      <c r="CK311" s="124"/>
      <c r="CL311" s="124"/>
      <c r="CM311" s="124"/>
      <c r="CN311" s="124"/>
      <c r="CO311" s="124"/>
      <c r="CP311" s="124"/>
      <c r="CQ311" s="124"/>
      <c r="CR311" s="124"/>
      <c r="CS311" s="124"/>
      <c r="CT311" s="124"/>
      <c r="CU311" s="124"/>
      <c r="CV311" s="124"/>
      <c r="CW311" s="124"/>
      <c r="CX311" s="124"/>
      <c r="CY311" s="124"/>
      <c r="CZ311" s="124"/>
      <c r="DA311" s="124"/>
      <c r="DB311" s="124"/>
      <c r="DC311" s="124"/>
      <c r="DD311" s="124"/>
      <c r="DE311" s="124"/>
      <c r="DF311" s="124"/>
      <c r="DG311" s="124"/>
      <c r="DH311" s="124"/>
      <c r="DI311" s="124"/>
      <c r="DJ311" s="124"/>
      <c r="DK311" s="124"/>
      <c r="DL311" s="124"/>
      <c r="DM311" s="124"/>
      <c r="DN311" s="124"/>
      <c r="DO311" s="124"/>
      <c r="DP311" s="124"/>
      <c r="DQ311" s="124"/>
      <c r="DR311" s="124"/>
      <c r="DS311" s="124"/>
      <c r="DT311" s="124"/>
      <c r="DU311" s="124"/>
      <c r="DV311" s="124"/>
      <c r="DW311" s="124"/>
      <c r="DX311" s="124"/>
      <c r="DY311" s="124"/>
      <c r="DZ311" s="124"/>
      <c r="EA311" s="124"/>
      <c r="EB311" s="124"/>
      <c r="EC311" s="124"/>
      <c r="ED311" s="124"/>
      <c r="EE311" s="124"/>
      <c r="EF311" s="124"/>
      <c r="EG311" s="124"/>
      <c r="EH311" s="124"/>
      <c r="EI311" s="124"/>
      <c r="EJ311" s="124"/>
      <c r="EK311" s="124"/>
      <c r="EL311" s="124"/>
      <c r="EM311" s="124"/>
      <c r="EN311" s="124"/>
      <c r="EO311" s="124"/>
      <c r="EP311" s="124"/>
      <c r="EQ311" s="124"/>
      <c r="ER311" s="124"/>
      <c r="ES311" s="124"/>
      <c r="ET311" s="124"/>
      <c r="EU311" s="124"/>
      <c r="EV311" s="124"/>
      <c r="EW311" s="124"/>
      <c r="EX311" s="124"/>
      <c r="EY311" s="124"/>
      <c r="EZ311" s="124"/>
      <c r="FA311" s="124"/>
      <c r="FB311" s="124"/>
      <c r="FC311" s="124"/>
      <c r="FD311" s="124"/>
      <c r="FE311" s="124"/>
      <c r="FF311" s="124"/>
      <c r="FG311" s="125"/>
      <c r="FH311" s="13"/>
      <c r="FI311" s="13"/>
      <c r="FJ311" s="18" t="s">
        <v>39</v>
      </c>
    </row>
    <row r="312" spans="1:166" s="4" customFormat="1" ht="16.5" customHeight="1">
      <c r="A312" s="123" t="s">
        <v>84</v>
      </c>
      <c r="B312" s="124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4"/>
      <c r="AD312" s="124"/>
      <c r="AE312" s="124"/>
      <c r="AF312" s="124"/>
      <c r="AG312" s="124"/>
      <c r="AH312" s="124"/>
      <c r="AI312" s="124"/>
      <c r="AJ312" s="124"/>
      <c r="AK312" s="124"/>
      <c r="AL312" s="124"/>
      <c r="AM312" s="124"/>
      <c r="AN312" s="124"/>
      <c r="AO312" s="124"/>
      <c r="AP312" s="124"/>
      <c r="AQ312" s="124"/>
      <c r="AR312" s="124"/>
      <c r="AS312" s="124"/>
      <c r="AT312" s="124"/>
      <c r="AU312" s="124"/>
      <c r="AV312" s="124"/>
      <c r="AW312" s="124"/>
      <c r="AX312" s="124"/>
      <c r="AY312" s="124"/>
      <c r="AZ312" s="124"/>
      <c r="BA312" s="124"/>
      <c r="BB312" s="124"/>
      <c r="BC312" s="124"/>
      <c r="BD312" s="124"/>
      <c r="BE312" s="124"/>
      <c r="BF312" s="124"/>
      <c r="BG312" s="124"/>
      <c r="BH312" s="124"/>
      <c r="BI312" s="124"/>
      <c r="BJ312" s="124"/>
      <c r="BK312" s="124"/>
      <c r="BL312" s="124"/>
      <c r="BM312" s="124"/>
      <c r="BN312" s="124"/>
      <c r="BO312" s="124"/>
      <c r="BP312" s="124"/>
      <c r="BQ312" s="124"/>
      <c r="BR312" s="124"/>
      <c r="BS312" s="124"/>
      <c r="BT312" s="124"/>
      <c r="BU312" s="124"/>
      <c r="BV312" s="124"/>
      <c r="BW312" s="124"/>
      <c r="BX312" s="124"/>
      <c r="BY312" s="124"/>
      <c r="BZ312" s="124"/>
      <c r="CA312" s="124"/>
      <c r="CB312" s="124"/>
      <c r="CC312" s="124"/>
      <c r="CD312" s="124"/>
      <c r="CE312" s="124"/>
      <c r="CF312" s="124"/>
      <c r="CG312" s="124"/>
      <c r="CH312" s="124"/>
      <c r="CI312" s="124"/>
      <c r="CJ312" s="124"/>
      <c r="CK312" s="124"/>
      <c r="CL312" s="124"/>
      <c r="CM312" s="124"/>
      <c r="CN312" s="124"/>
      <c r="CO312" s="124"/>
      <c r="CP312" s="124"/>
      <c r="CQ312" s="124"/>
      <c r="CR312" s="124"/>
      <c r="CS312" s="124"/>
      <c r="CT312" s="124"/>
      <c r="CU312" s="124"/>
      <c r="CV312" s="124"/>
      <c r="CW312" s="124"/>
      <c r="CX312" s="124"/>
      <c r="CY312" s="124"/>
      <c r="CZ312" s="124"/>
      <c r="DA312" s="124"/>
      <c r="DB312" s="124"/>
      <c r="DC312" s="124"/>
      <c r="DD312" s="124"/>
      <c r="DE312" s="124"/>
      <c r="DF312" s="124"/>
      <c r="DG312" s="124"/>
      <c r="DH312" s="124"/>
      <c r="DI312" s="124"/>
      <c r="DJ312" s="124"/>
      <c r="DK312" s="124"/>
      <c r="DL312" s="124"/>
      <c r="DM312" s="124"/>
      <c r="DN312" s="124"/>
      <c r="DO312" s="124"/>
      <c r="DP312" s="124"/>
      <c r="DQ312" s="124"/>
      <c r="DR312" s="124"/>
      <c r="DS312" s="124"/>
      <c r="DT312" s="124"/>
      <c r="DU312" s="124"/>
      <c r="DV312" s="124"/>
      <c r="DW312" s="124"/>
      <c r="DX312" s="124"/>
      <c r="DY312" s="124"/>
      <c r="DZ312" s="124"/>
      <c r="EA312" s="124"/>
      <c r="EB312" s="124"/>
      <c r="EC312" s="124"/>
      <c r="ED312" s="124"/>
      <c r="EE312" s="124"/>
      <c r="EF312" s="124"/>
      <c r="EG312" s="124"/>
      <c r="EH312" s="124"/>
      <c r="EI312" s="124"/>
      <c r="EJ312" s="124"/>
      <c r="EK312" s="124"/>
      <c r="EL312" s="124"/>
      <c r="EM312" s="124"/>
      <c r="EN312" s="124"/>
      <c r="EO312" s="124"/>
      <c r="EP312" s="124"/>
      <c r="EQ312" s="124"/>
      <c r="ER312" s="124"/>
      <c r="ES312" s="124"/>
      <c r="ET312" s="124"/>
      <c r="EU312" s="124"/>
      <c r="EV312" s="124"/>
      <c r="EW312" s="124"/>
      <c r="EX312" s="124"/>
      <c r="EY312" s="124"/>
      <c r="EZ312" s="124"/>
      <c r="FA312" s="124"/>
      <c r="FB312" s="124"/>
      <c r="FC312" s="124"/>
      <c r="FD312" s="124"/>
      <c r="FE312" s="124"/>
      <c r="FF312" s="124"/>
      <c r="FG312" s="124"/>
      <c r="FH312" s="124"/>
      <c r="FI312" s="124"/>
      <c r="FJ312" s="125"/>
    </row>
    <row r="313" spans="1:166" s="4" customFormat="1" ht="66" customHeight="1">
      <c r="A313" s="57" t="s">
        <v>8</v>
      </c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  <c r="AA313" s="57"/>
      <c r="AB313" s="57"/>
      <c r="AC313" s="57"/>
      <c r="AD313" s="57"/>
      <c r="AE313" s="57"/>
      <c r="AF313" s="57"/>
      <c r="AG313" s="57"/>
      <c r="AH313" s="57"/>
      <c r="AI313" s="57"/>
      <c r="AJ313" s="57"/>
      <c r="AK313" s="57" t="s">
        <v>23</v>
      </c>
      <c r="AL313" s="57"/>
      <c r="AM313" s="57"/>
      <c r="AN313" s="57"/>
      <c r="AO313" s="57"/>
      <c r="AP313" s="57"/>
      <c r="AQ313" s="57" t="s">
        <v>35</v>
      </c>
      <c r="AR313" s="57"/>
      <c r="AS313" s="57"/>
      <c r="AT313" s="57"/>
      <c r="AU313" s="57"/>
      <c r="AV313" s="57"/>
      <c r="AW313" s="57"/>
      <c r="AX313" s="57"/>
      <c r="AY313" s="57"/>
      <c r="AZ313" s="57"/>
      <c r="BA313" s="57"/>
      <c r="BB313" s="57"/>
      <c r="BC313" s="57" t="s">
        <v>36</v>
      </c>
      <c r="BD313" s="57"/>
      <c r="BE313" s="57"/>
      <c r="BF313" s="57"/>
      <c r="BG313" s="57"/>
      <c r="BH313" s="57"/>
      <c r="BI313" s="57"/>
      <c r="BJ313" s="57"/>
      <c r="BK313" s="57"/>
      <c r="BL313" s="57"/>
      <c r="BM313" s="57"/>
      <c r="BN313" s="57"/>
      <c r="BO313" s="57"/>
      <c r="BP313" s="57"/>
      <c r="BQ313" s="57"/>
      <c r="BR313" s="57"/>
      <c r="BS313" s="57"/>
      <c r="BT313" s="57"/>
      <c r="BU313" s="57" t="s">
        <v>37</v>
      </c>
      <c r="BV313" s="57"/>
      <c r="BW313" s="57"/>
      <c r="BX313" s="57"/>
      <c r="BY313" s="57"/>
      <c r="BZ313" s="57"/>
      <c r="CA313" s="57"/>
      <c r="CB313" s="57"/>
      <c r="CC313" s="57"/>
      <c r="CD313" s="57"/>
      <c r="CE313" s="57"/>
      <c r="CF313" s="57"/>
      <c r="CG313" s="57"/>
      <c r="CH313" s="57" t="s">
        <v>24</v>
      </c>
      <c r="CI313" s="57"/>
      <c r="CJ313" s="57"/>
      <c r="CK313" s="57"/>
      <c r="CL313" s="57"/>
      <c r="CM313" s="57"/>
      <c r="CN313" s="57"/>
      <c r="CO313" s="57"/>
      <c r="CP313" s="57"/>
      <c r="CQ313" s="57"/>
      <c r="CR313" s="57"/>
      <c r="CS313" s="57"/>
      <c r="CT313" s="57"/>
      <c r="CU313" s="57"/>
      <c r="CV313" s="57"/>
      <c r="CW313" s="57"/>
      <c r="CX313" s="57"/>
      <c r="CY313" s="57"/>
      <c r="CZ313" s="57"/>
      <c r="DA313" s="57"/>
      <c r="DB313" s="57"/>
      <c r="DC313" s="57"/>
      <c r="DD313" s="57"/>
      <c r="DE313" s="57"/>
      <c r="DF313" s="57"/>
      <c r="DG313" s="57"/>
      <c r="DH313" s="57"/>
      <c r="DI313" s="57"/>
      <c r="DJ313" s="57"/>
      <c r="DK313" s="57"/>
      <c r="DL313" s="57"/>
      <c r="DM313" s="57"/>
      <c r="DN313" s="57"/>
      <c r="DO313" s="57"/>
      <c r="DP313" s="57"/>
      <c r="DQ313" s="57"/>
      <c r="DR313" s="57"/>
      <c r="DS313" s="57"/>
      <c r="DT313" s="57"/>
      <c r="DU313" s="57"/>
      <c r="DV313" s="57"/>
      <c r="DW313" s="57"/>
      <c r="DX313" s="57"/>
      <c r="DY313" s="57"/>
      <c r="DZ313" s="57"/>
      <c r="EA313" s="57"/>
      <c r="EB313" s="57"/>
      <c r="EC313" s="57"/>
      <c r="ED313" s="57"/>
      <c r="EE313" s="57"/>
      <c r="EF313" s="57"/>
      <c r="EG313" s="57"/>
      <c r="EH313" s="57"/>
      <c r="EI313" s="57"/>
      <c r="EJ313" s="57"/>
      <c r="EK313" s="92" t="s">
        <v>29</v>
      </c>
      <c r="EL313" s="93"/>
      <c r="EM313" s="93"/>
      <c r="EN313" s="93"/>
      <c r="EO313" s="93"/>
      <c r="EP313" s="93"/>
      <c r="EQ313" s="93"/>
      <c r="ER313" s="93"/>
      <c r="ES313" s="93"/>
      <c r="ET313" s="93"/>
      <c r="EU313" s="93"/>
      <c r="EV313" s="93"/>
      <c r="EW313" s="93"/>
      <c r="EX313" s="93"/>
      <c r="EY313" s="93"/>
      <c r="EZ313" s="93"/>
      <c r="FA313" s="93"/>
      <c r="FB313" s="93"/>
      <c r="FC313" s="93"/>
      <c r="FD313" s="93"/>
      <c r="FE313" s="93"/>
      <c r="FF313" s="93"/>
      <c r="FG313" s="93"/>
      <c r="FH313" s="93"/>
      <c r="FI313" s="93"/>
      <c r="FJ313" s="94"/>
    </row>
    <row r="314" spans="1:166" s="4" customFormat="1" ht="84.75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/>
      <c r="AT314" s="57"/>
      <c r="AU314" s="57"/>
      <c r="AV314" s="57"/>
      <c r="AW314" s="57"/>
      <c r="AX314" s="57"/>
      <c r="AY314" s="57"/>
      <c r="AZ314" s="57"/>
      <c r="BA314" s="57"/>
      <c r="BB314" s="57"/>
      <c r="BC314" s="57"/>
      <c r="BD314" s="57"/>
      <c r="BE314" s="57"/>
      <c r="BF314" s="57"/>
      <c r="BG314" s="57"/>
      <c r="BH314" s="57"/>
      <c r="BI314" s="57"/>
      <c r="BJ314" s="57"/>
      <c r="BK314" s="57"/>
      <c r="BL314" s="57"/>
      <c r="BM314" s="57"/>
      <c r="BN314" s="57"/>
      <c r="BO314" s="57"/>
      <c r="BP314" s="57"/>
      <c r="BQ314" s="57"/>
      <c r="BR314" s="57"/>
      <c r="BS314" s="57"/>
      <c r="BT314" s="57"/>
      <c r="BU314" s="57"/>
      <c r="BV314" s="57"/>
      <c r="BW314" s="57"/>
      <c r="BX314" s="57"/>
      <c r="BY314" s="57"/>
      <c r="BZ314" s="57"/>
      <c r="CA314" s="57"/>
      <c r="CB314" s="57"/>
      <c r="CC314" s="57"/>
      <c r="CD314" s="57"/>
      <c r="CE314" s="57"/>
      <c r="CF314" s="57"/>
      <c r="CG314" s="57"/>
      <c r="CH314" s="57" t="s">
        <v>46</v>
      </c>
      <c r="CI314" s="57"/>
      <c r="CJ314" s="57"/>
      <c r="CK314" s="57"/>
      <c r="CL314" s="57"/>
      <c r="CM314" s="57"/>
      <c r="CN314" s="57"/>
      <c r="CO314" s="57"/>
      <c r="CP314" s="57"/>
      <c r="CQ314" s="57"/>
      <c r="CR314" s="57"/>
      <c r="CS314" s="57"/>
      <c r="CT314" s="57"/>
      <c r="CU314" s="57"/>
      <c r="CV314" s="57"/>
      <c r="CW314" s="57"/>
      <c r="CX314" s="57" t="s">
        <v>25</v>
      </c>
      <c r="CY314" s="57"/>
      <c r="CZ314" s="57"/>
      <c r="DA314" s="57"/>
      <c r="DB314" s="57"/>
      <c r="DC314" s="57"/>
      <c r="DD314" s="57"/>
      <c r="DE314" s="57"/>
      <c r="DF314" s="57"/>
      <c r="DG314" s="57"/>
      <c r="DH314" s="57"/>
      <c r="DI314" s="57"/>
      <c r="DJ314" s="57"/>
      <c r="DK314" s="57" t="s">
        <v>26</v>
      </c>
      <c r="DL314" s="57"/>
      <c r="DM314" s="57"/>
      <c r="DN314" s="57"/>
      <c r="DO314" s="57"/>
      <c r="DP314" s="57"/>
      <c r="DQ314" s="57"/>
      <c r="DR314" s="57"/>
      <c r="DS314" s="57"/>
      <c r="DT314" s="57"/>
      <c r="DU314" s="57"/>
      <c r="DV314" s="57"/>
      <c r="DW314" s="57"/>
      <c r="DX314" s="57" t="s">
        <v>27</v>
      </c>
      <c r="DY314" s="57"/>
      <c r="DZ314" s="57"/>
      <c r="EA314" s="57"/>
      <c r="EB314" s="57"/>
      <c r="EC314" s="57"/>
      <c r="ED314" s="57"/>
      <c r="EE314" s="57"/>
      <c r="EF314" s="57"/>
      <c r="EG314" s="57"/>
      <c r="EH314" s="57"/>
      <c r="EI314" s="57"/>
      <c r="EJ314" s="57"/>
      <c r="EK314" s="57" t="s">
        <v>38</v>
      </c>
      <c r="EL314" s="57"/>
      <c r="EM314" s="57"/>
      <c r="EN314" s="57"/>
      <c r="EO314" s="57"/>
      <c r="EP314" s="57"/>
      <c r="EQ314" s="57"/>
      <c r="ER314" s="57"/>
      <c r="ES314" s="57"/>
      <c r="ET314" s="57"/>
      <c r="EU314" s="57"/>
      <c r="EV314" s="57"/>
      <c r="EW314" s="57"/>
      <c r="EX314" s="92" t="s">
        <v>47</v>
      </c>
      <c r="EY314" s="93"/>
      <c r="EZ314" s="93"/>
      <c r="FA314" s="93"/>
      <c r="FB314" s="93"/>
      <c r="FC314" s="93"/>
      <c r="FD314" s="93"/>
      <c r="FE314" s="93"/>
      <c r="FF314" s="93"/>
      <c r="FG314" s="93"/>
      <c r="FH314" s="93"/>
      <c r="FI314" s="93"/>
      <c r="FJ314" s="94"/>
    </row>
    <row r="315" spans="1:166" s="4" customFormat="1" ht="15" customHeight="1">
      <c r="A315" s="56">
        <v>1</v>
      </c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>
        <v>2</v>
      </c>
      <c r="AL315" s="56"/>
      <c r="AM315" s="56"/>
      <c r="AN315" s="56"/>
      <c r="AO315" s="56"/>
      <c r="AP315" s="56"/>
      <c r="AQ315" s="56">
        <v>3</v>
      </c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>
        <v>4</v>
      </c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>
        <v>5</v>
      </c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>
        <v>6</v>
      </c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>
        <v>7</v>
      </c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>
        <v>8</v>
      </c>
      <c r="DL315" s="56"/>
      <c r="DM315" s="56"/>
      <c r="DN315" s="56"/>
      <c r="DO315" s="56"/>
      <c r="DP315" s="56"/>
      <c r="DQ315" s="56"/>
      <c r="DR315" s="56"/>
      <c r="DS315" s="56"/>
      <c r="DT315" s="56"/>
      <c r="DU315" s="56"/>
      <c r="DV315" s="56"/>
      <c r="DW315" s="56"/>
      <c r="DX315" s="56">
        <v>9</v>
      </c>
      <c r="DY315" s="56"/>
      <c r="DZ315" s="56"/>
      <c r="EA315" s="56"/>
      <c r="EB315" s="56"/>
      <c r="EC315" s="56"/>
      <c r="ED315" s="56"/>
      <c r="EE315" s="56"/>
      <c r="EF315" s="56"/>
      <c r="EG315" s="56"/>
      <c r="EH315" s="56"/>
      <c r="EI315" s="56"/>
      <c r="EJ315" s="56"/>
      <c r="EK315" s="56">
        <v>10</v>
      </c>
      <c r="EL315" s="56"/>
      <c r="EM315" s="56"/>
      <c r="EN315" s="56"/>
      <c r="EO315" s="56"/>
      <c r="EP315" s="56"/>
      <c r="EQ315" s="56"/>
      <c r="ER315" s="56"/>
      <c r="ES315" s="56"/>
      <c r="ET315" s="56"/>
      <c r="EU315" s="56"/>
      <c r="EV315" s="56"/>
      <c r="EW315" s="56"/>
      <c r="EX315" s="47">
        <v>11</v>
      </c>
      <c r="EY315" s="48"/>
      <c r="EZ315" s="48"/>
      <c r="FA315" s="48"/>
      <c r="FB315" s="48"/>
      <c r="FC315" s="48"/>
      <c r="FD315" s="48"/>
      <c r="FE315" s="48"/>
      <c r="FF315" s="48"/>
      <c r="FG315" s="48"/>
      <c r="FH315" s="48"/>
      <c r="FI315" s="48"/>
      <c r="FJ315" s="49"/>
    </row>
    <row r="316" spans="1:166" s="4" customFormat="1" ht="21.75" customHeight="1">
      <c r="A316" s="114" t="s">
        <v>32</v>
      </c>
      <c r="B316" s="114"/>
      <c r="C316" s="114"/>
      <c r="D316" s="114"/>
      <c r="E316" s="114"/>
      <c r="F316" s="114"/>
      <c r="G316" s="114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  <c r="AC316" s="114"/>
      <c r="AD316" s="114"/>
      <c r="AE316" s="114"/>
      <c r="AF316" s="114"/>
      <c r="AG316" s="114"/>
      <c r="AH316" s="114"/>
      <c r="AI316" s="114"/>
      <c r="AJ316" s="114"/>
      <c r="AK316" s="115" t="s">
        <v>33</v>
      </c>
      <c r="AL316" s="115"/>
      <c r="AM316" s="115"/>
      <c r="AN316" s="115"/>
      <c r="AO316" s="115"/>
      <c r="AP316" s="115"/>
      <c r="AQ316" s="80"/>
      <c r="AR316" s="80"/>
      <c r="AS316" s="80"/>
      <c r="AT316" s="80"/>
      <c r="AU316" s="80"/>
      <c r="AV316" s="80"/>
      <c r="AW316" s="80"/>
      <c r="AX316" s="80"/>
      <c r="AY316" s="80"/>
      <c r="AZ316" s="80"/>
      <c r="BA316" s="80"/>
      <c r="BB316" s="80"/>
      <c r="BC316" s="59">
        <f>BC319</f>
        <v>9500</v>
      </c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>
        <f>BU319</f>
        <v>0</v>
      </c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>
        <f>CH319</f>
        <v>0</v>
      </c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>
        <f>CH316</f>
        <v>0</v>
      </c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>
        <f>EK319</f>
        <v>9500</v>
      </c>
      <c r="EL316" s="59"/>
      <c r="EM316" s="59"/>
      <c r="EN316" s="59"/>
      <c r="EO316" s="59"/>
      <c r="EP316" s="59"/>
      <c r="EQ316" s="59"/>
      <c r="ER316" s="59"/>
      <c r="ES316" s="59"/>
      <c r="ET316" s="59"/>
      <c r="EU316" s="59"/>
      <c r="EV316" s="59"/>
      <c r="EW316" s="59"/>
      <c r="EX316" s="89">
        <f>EX319</f>
        <v>0</v>
      </c>
      <c r="EY316" s="90"/>
      <c r="EZ316" s="90"/>
      <c r="FA316" s="90"/>
      <c r="FB316" s="90"/>
      <c r="FC316" s="90"/>
      <c r="FD316" s="90"/>
      <c r="FE316" s="90"/>
      <c r="FF316" s="90"/>
      <c r="FG316" s="90"/>
      <c r="FH316" s="90"/>
      <c r="FI316" s="90"/>
      <c r="FJ316" s="91"/>
    </row>
    <row r="317" spans="1:166" s="4" customFormat="1" ht="18" customHeight="1">
      <c r="A317" s="119" t="s">
        <v>22</v>
      </c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20" t="s">
        <v>34</v>
      </c>
      <c r="AL317" s="120"/>
      <c r="AM317" s="120"/>
      <c r="AN317" s="120"/>
      <c r="AO317" s="120"/>
      <c r="AP317" s="120"/>
      <c r="AQ317" s="62"/>
      <c r="AR317" s="62"/>
      <c r="AS317" s="62"/>
      <c r="AT317" s="62"/>
      <c r="AU317" s="62"/>
      <c r="AV317" s="62"/>
      <c r="AW317" s="62"/>
      <c r="AX317" s="62"/>
      <c r="AY317" s="62"/>
      <c r="AZ317" s="62"/>
      <c r="BA317" s="62"/>
      <c r="BB317" s="62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3"/>
      <c r="EY317" s="64"/>
      <c r="EZ317" s="64"/>
      <c r="FA317" s="64"/>
      <c r="FB317" s="64"/>
      <c r="FC317" s="64"/>
      <c r="FD317" s="64"/>
      <c r="FE317" s="64"/>
      <c r="FF317" s="64"/>
      <c r="FG317" s="64"/>
      <c r="FH317" s="64"/>
      <c r="FI317" s="64"/>
      <c r="FJ317" s="68"/>
    </row>
    <row r="318" spans="1:166" s="4" customFormat="1" ht="54.75" customHeight="1">
      <c r="A318" s="116" t="s">
        <v>237</v>
      </c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116"/>
      <c r="U318" s="116"/>
      <c r="V318" s="116"/>
      <c r="W318" s="116"/>
      <c r="X318" s="116"/>
      <c r="Y318" s="116"/>
      <c r="Z318" s="116"/>
      <c r="AA318" s="116"/>
      <c r="AB318" s="116"/>
      <c r="AC318" s="116"/>
      <c r="AD318" s="116"/>
      <c r="AE318" s="116"/>
      <c r="AF318" s="116"/>
      <c r="AG318" s="116"/>
      <c r="AH318" s="116"/>
      <c r="AI318" s="116"/>
      <c r="AJ318" s="116"/>
      <c r="AK318" s="120"/>
      <c r="AL318" s="120"/>
      <c r="AM318" s="120"/>
      <c r="AN318" s="120"/>
      <c r="AO318" s="120"/>
      <c r="AP318" s="120"/>
      <c r="AQ318" s="62"/>
      <c r="AR318" s="62"/>
      <c r="AS318" s="62"/>
      <c r="AT318" s="62"/>
      <c r="AU318" s="62"/>
      <c r="AV318" s="62"/>
      <c r="AW318" s="62"/>
      <c r="AX318" s="62"/>
      <c r="AY318" s="62"/>
      <c r="AZ318" s="62"/>
      <c r="BA318" s="62"/>
      <c r="BB318" s="62"/>
      <c r="BC318" s="63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8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15"/>
      <c r="FI318" s="15"/>
      <c r="FJ318" s="15"/>
    </row>
    <row r="319" spans="1:166" s="4" customFormat="1" ht="22.5" customHeight="1">
      <c r="A319" s="87" t="s">
        <v>238</v>
      </c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59">
        <f>BC320</f>
        <v>9500</v>
      </c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>
        <f>BU320</f>
        <v>0</v>
      </c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>
        <v>0</v>
      </c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>
        <v>0</v>
      </c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>
        <f>EK320</f>
        <v>9500</v>
      </c>
      <c r="EL319" s="59"/>
      <c r="EM319" s="59"/>
      <c r="EN319" s="59"/>
      <c r="EO319" s="59"/>
      <c r="EP319" s="59"/>
      <c r="EQ319" s="59"/>
      <c r="ER319" s="59"/>
      <c r="ES319" s="59"/>
      <c r="ET319" s="59"/>
      <c r="EU319" s="59"/>
      <c r="EV319" s="59"/>
      <c r="EW319" s="59"/>
      <c r="EX319" s="89">
        <v>0</v>
      </c>
      <c r="EY319" s="90"/>
      <c r="EZ319" s="90"/>
      <c r="FA319" s="90"/>
      <c r="FB319" s="90"/>
      <c r="FC319" s="90"/>
      <c r="FD319" s="90"/>
      <c r="FE319" s="90"/>
      <c r="FF319" s="90"/>
      <c r="FG319" s="90"/>
      <c r="FH319" s="90"/>
      <c r="FI319" s="90"/>
      <c r="FJ319" s="91"/>
    </row>
    <row r="320" spans="1:166" s="4" customFormat="1" ht="19.5" customHeight="1">
      <c r="A320" s="108" t="s">
        <v>125</v>
      </c>
      <c r="B320" s="108"/>
      <c r="C320" s="108"/>
      <c r="D320" s="108"/>
      <c r="E320" s="108"/>
      <c r="F320" s="108"/>
      <c r="G320" s="108"/>
      <c r="H320" s="108"/>
      <c r="I320" s="108"/>
      <c r="J320" s="108"/>
      <c r="K320" s="108"/>
      <c r="L320" s="108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62" t="s">
        <v>64</v>
      </c>
      <c r="AL320" s="62"/>
      <c r="AM320" s="62"/>
      <c r="AN320" s="62"/>
      <c r="AO320" s="62"/>
      <c r="AP320" s="62"/>
      <c r="AQ320" s="62"/>
      <c r="AR320" s="62"/>
      <c r="AS320" s="62"/>
      <c r="AT320" s="62"/>
      <c r="AU320" s="62"/>
      <c r="AV320" s="62"/>
      <c r="AW320" s="62"/>
      <c r="AX320" s="62"/>
      <c r="AY320" s="62"/>
      <c r="AZ320" s="62"/>
      <c r="BA320" s="62"/>
      <c r="BB320" s="62"/>
      <c r="BC320" s="60">
        <v>9500</v>
      </c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>
        <v>0</v>
      </c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>
        <v>0</v>
      </c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>
        <f>CH320</f>
        <v>0</v>
      </c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>
        <f>BC320-BU320</f>
        <v>9500</v>
      </c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3">
        <v>0</v>
      </c>
      <c r="EY320" s="64"/>
      <c r="EZ320" s="64"/>
      <c r="FA320" s="64"/>
      <c r="FB320" s="64"/>
      <c r="FC320" s="64"/>
      <c r="FD320" s="64"/>
      <c r="FE320" s="64"/>
      <c r="FF320" s="64"/>
      <c r="FG320" s="64"/>
      <c r="FH320" s="64"/>
      <c r="FI320" s="64"/>
      <c r="FJ320" s="68"/>
    </row>
    <row r="321" spans="1:166" s="4" customFormat="1" ht="18.75">
      <c r="A321" s="61"/>
      <c r="B321" s="74"/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74"/>
      <c r="CB321" s="74"/>
      <c r="CC321" s="74"/>
      <c r="CD321" s="74"/>
      <c r="CE321" s="74"/>
      <c r="CF321" s="74"/>
      <c r="CG321" s="74"/>
      <c r="CH321" s="74"/>
      <c r="CI321" s="74"/>
      <c r="CJ321" s="74"/>
      <c r="CK321" s="74"/>
      <c r="CL321" s="74"/>
      <c r="CM321" s="74"/>
      <c r="CN321" s="74"/>
      <c r="CO321" s="74"/>
      <c r="CP321" s="74"/>
      <c r="CQ321" s="74"/>
      <c r="CR321" s="74"/>
      <c r="CS321" s="74"/>
      <c r="CT321" s="74"/>
      <c r="CU321" s="74"/>
      <c r="CV321" s="74"/>
      <c r="CW321" s="74"/>
      <c r="CX321" s="74"/>
      <c r="CY321" s="74"/>
      <c r="CZ321" s="74"/>
      <c r="DA321" s="74"/>
      <c r="DB321" s="74"/>
      <c r="DC321" s="74"/>
      <c r="DD321" s="74"/>
      <c r="DE321" s="74"/>
      <c r="DF321" s="74"/>
      <c r="DG321" s="74"/>
      <c r="DH321" s="74"/>
      <c r="DI321" s="74"/>
      <c r="DJ321" s="74"/>
      <c r="DK321" s="74"/>
      <c r="DL321" s="74"/>
      <c r="DM321" s="74"/>
      <c r="DN321" s="74"/>
      <c r="DO321" s="74"/>
      <c r="DP321" s="74"/>
      <c r="DQ321" s="74"/>
      <c r="DR321" s="74"/>
      <c r="DS321" s="74"/>
      <c r="DT321" s="74"/>
      <c r="DU321" s="74"/>
      <c r="DV321" s="74"/>
      <c r="DW321" s="74"/>
      <c r="DX321" s="74"/>
      <c r="DY321" s="74"/>
      <c r="DZ321" s="74"/>
      <c r="EA321" s="74"/>
      <c r="EB321" s="74"/>
      <c r="EC321" s="74"/>
      <c r="ED321" s="74"/>
      <c r="EE321" s="74"/>
      <c r="EF321" s="74"/>
      <c r="EG321" s="74"/>
      <c r="EH321" s="74"/>
      <c r="EI321" s="74"/>
      <c r="EJ321" s="74"/>
      <c r="EK321" s="74"/>
      <c r="EL321" s="74"/>
      <c r="EM321" s="74"/>
      <c r="EN321" s="74"/>
      <c r="EO321" s="74"/>
      <c r="EP321" s="74"/>
      <c r="EQ321" s="74"/>
      <c r="ER321" s="74"/>
      <c r="ES321" s="74"/>
      <c r="ET321" s="74"/>
      <c r="EU321" s="74"/>
      <c r="EV321" s="74"/>
      <c r="EW321" s="74"/>
      <c r="EX321" s="74"/>
      <c r="EY321" s="74"/>
      <c r="EZ321" s="74"/>
      <c r="FA321" s="74"/>
      <c r="FB321" s="74"/>
      <c r="FC321" s="74"/>
      <c r="FD321" s="74"/>
      <c r="FE321" s="74"/>
      <c r="FF321" s="74"/>
      <c r="FG321" s="74"/>
      <c r="FH321" s="15"/>
      <c r="FI321" s="15"/>
      <c r="FJ321" s="15"/>
    </row>
    <row r="322" spans="1:166" s="12" customFormat="1" ht="31.5" customHeight="1">
      <c r="A322" s="87" t="s">
        <v>193</v>
      </c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87"/>
      <c r="AE322" s="87"/>
      <c r="AF322" s="87"/>
      <c r="AG322" s="87"/>
      <c r="AH322" s="87"/>
      <c r="AI322" s="87"/>
      <c r="AJ322" s="87"/>
      <c r="AK322" s="80"/>
      <c r="AL322" s="80"/>
      <c r="AM322" s="80"/>
      <c r="AN322" s="80"/>
      <c r="AO322" s="80"/>
      <c r="AP322" s="80"/>
      <c r="AQ322" s="80"/>
      <c r="AR322" s="80"/>
      <c r="AS322" s="80"/>
      <c r="AT322" s="80"/>
      <c r="AU322" s="80"/>
      <c r="AV322" s="80"/>
      <c r="AW322" s="80"/>
      <c r="AX322" s="80"/>
      <c r="AY322" s="80"/>
      <c r="AZ322" s="80"/>
      <c r="BA322" s="80"/>
      <c r="BB322" s="80"/>
      <c r="BC322" s="59">
        <f>BC133+BC164+BC177+BC193+BC211+BC228+BC255+BC277+BC316+BC116+BC242</f>
        <v>6706400</v>
      </c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59">
        <f>+BU316+BU277+BU255+BU228+BU211+BU193+BU177+BU164+BU133+BU116+BU242</f>
        <v>5876879.16</v>
      </c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59">
        <f>CH316+CH277+CH255+CH228+CH211+CH193+CH177+CH164+CH133+CH116+CH242</f>
        <v>5810980.06</v>
      </c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F322" s="61"/>
      <c r="DG322" s="61"/>
      <c r="DH322" s="61"/>
      <c r="DI322" s="61"/>
      <c r="DJ322" s="61"/>
      <c r="DK322" s="61"/>
      <c r="DL322" s="61"/>
      <c r="DM322" s="61"/>
      <c r="DN322" s="61"/>
      <c r="DO322" s="61"/>
      <c r="DP322" s="61"/>
      <c r="DQ322" s="61"/>
      <c r="DR322" s="61"/>
      <c r="DS322" s="61"/>
      <c r="DT322" s="61"/>
      <c r="DU322" s="61"/>
      <c r="DV322" s="61"/>
      <c r="DW322" s="61"/>
      <c r="DX322" s="59">
        <f>CH322</f>
        <v>5810980.06</v>
      </c>
      <c r="DY322" s="61"/>
      <c r="DZ322" s="61"/>
      <c r="EA322" s="61"/>
      <c r="EB322" s="61"/>
      <c r="EC322" s="61"/>
      <c r="ED322" s="61"/>
      <c r="EE322" s="61"/>
      <c r="EF322" s="61"/>
      <c r="EG322" s="61"/>
      <c r="EH322" s="61"/>
      <c r="EI322" s="61"/>
      <c r="EJ322" s="61"/>
      <c r="EK322" s="59">
        <f>BC322-BU322</f>
        <v>829520.8399999999</v>
      </c>
      <c r="EL322" s="61"/>
      <c r="EM322" s="61"/>
      <c r="EN322" s="61"/>
      <c r="EO322" s="61"/>
      <c r="EP322" s="61"/>
      <c r="EQ322" s="61"/>
      <c r="ER322" s="61"/>
      <c r="ES322" s="61"/>
      <c r="ET322" s="61"/>
      <c r="EU322" s="61"/>
      <c r="EV322" s="61"/>
      <c r="EW322" s="61"/>
      <c r="EX322" s="89">
        <f>BU322-CH322</f>
        <v>65899.10000000056</v>
      </c>
      <c r="EY322" s="90"/>
      <c r="EZ322" s="90"/>
      <c r="FA322" s="90"/>
      <c r="FB322" s="90"/>
      <c r="FC322" s="90"/>
      <c r="FD322" s="90"/>
      <c r="FE322" s="90"/>
      <c r="FF322" s="90"/>
      <c r="FG322" s="90"/>
      <c r="FH322" s="90"/>
      <c r="FI322" s="90"/>
      <c r="FJ322" s="91"/>
    </row>
    <row r="323" spans="1:166" s="4" customFormat="1" ht="19.5" customHeight="1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9"/>
      <c r="BD323" s="8" t="s">
        <v>40</v>
      </c>
      <c r="BE323" s="13"/>
      <c r="BF323" s="13"/>
      <c r="BG323" s="13"/>
      <c r="BH323" s="13"/>
      <c r="BI323" s="34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8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47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8"/>
      <c r="EI323" s="48"/>
      <c r="EJ323" s="48"/>
      <c r="EK323" s="48"/>
      <c r="EL323" s="48"/>
      <c r="EM323" s="48"/>
      <c r="EN323" s="48"/>
      <c r="EO323" s="48"/>
      <c r="EP323" s="48"/>
      <c r="EQ323" s="48"/>
      <c r="ER323" s="48"/>
      <c r="ES323" s="48"/>
      <c r="ET323" s="48"/>
      <c r="EU323" s="48"/>
      <c r="EV323" s="48"/>
      <c r="EW323" s="48"/>
      <c r="EX323" s="48"/>
      <c r="EY323" s="48"/>
      <c r="EZ323" s="48"/>
      <c r="FA323" s="48"/>
      <c r="FB323" s="48"/>
      <c r="FC323" s="48"/>
      <c r="FD323" s="48"/>
      <c r="FE323" s="48"/>
      <c r="FF323" s="48"/>
      <c r="FG323" s="49"/>
      <c r="FH323" s="13"/>
      <c r="FI323" s="13"/>
      <c r="FJ323" s="18" t="s">
        <v>48</v>
      </c>
    </row>
    <row r="324" spans="1:166" s="4" customFormat="1" ht="18.75">
      <c r="A324" s="123"/>
      <c r="B324" s="124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4"/>
      <c r="AD324" s="124"/>
      <c r="AE324" s="124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124"/>
      <c r="AP324" s="124"/>
      <c r="AQ324" s="124"/>
      <c r="AR324" s="124"/>
      <c r="AS324" s="124"/>
      <c r="AT324" s="124"/>
      <c r="AU324" s="124"/>
      <c r="AV324" s="124"/>
      <c r="AW324" s="124"/>
      <c r="AX324" s="124"/>
      <c r="AY324" s="124"/>
      <c r="AZ324" s="124"/>
      <c r="BA324" s="124"/>
      <c r="BB324" s="124"/>
      <c r="BC324" s="124"/>
      <c r="BD324" s="124"/>
      <c r="BE324" s="124"/>
      <c r="BF324" s="124"/>
      <c r="BG324" s="124"/>
      <c r="BH324" s="124"/>
      <c r="BI324" s="124"/>
      <c r="BJ324" s="124"/>
      <c r="BK324" s="124"/>
      <c r="BL324" s="124"/>
      <c r="BM324" s="124"/>
      <c r="BN324" s="124"/>
      <c r="BO324" s="124"/>
      <c r="BP324" s="124"/>
      <c r="BQ324" s="124"/>
      <c r="BR324" s="124"/>
      <c r="BS324" s="124"/>
      <c r="BT324" s="124"/>
      <c r="BU324" s="124"/>
      <c r="BV324" s="124"/>
      <c r="BW324" s="124"/>
      <c r="BX324" s="124"/>
      <c r="BY324" s="124"/>
      <c r="BZ324" s="124"/>
      <c r="CA324" s="124"/>
      <c r="CB324" s="124"/>
      <c r="CC324" s="124"/>
      <c r="CD324" s="124"/>
      <c r="CE324" s="124"/>
      <c r="CF324" s="124"/>
      <c r="CG324" s="124"/>
      <c r="CH324" s="124"/>
      <c r="CI324" s="124"/>
      <c r="CJ324" s="124"/>
      <c r="CK324" s="124"/>
      <c r="CL324" s="124"/>
      <c r="CM324" s="124"/>
      <c r="CN324" s="124"/>
      <c r="CO324" s="124"/>
      <c r="CP324" s="124"/>
      <c r="CQ324" s="124"/>
      <c r="CR324" s="124"/>
      <c r="CS324" s="124"/>
      <c r="CT324" s="124"/>
      <c r="CU324" s="124"/>
      <c r="CV324" s="124"/>
      <c r="CW324" s="124"/>
      <c r="CX324" s="124"/>
      <c r="CY324" s="124"/>
      <c r="CZ324" s="124"/>
      <c r="DA324" s="124"/>
      <c r="DB324" s="124"/>
      <c r="DC324" s="124"/>
      <c r="DD324" s="124"/>
      <c r="DE324" s="124"/>
      <c r="DF324" s="124"/>
      <c r="DG324" s="124"/>
      <c r="DH324" s="124"/>
      <c r="DI324" s="124"/>
      <c r="DJ324" s="124"/>
      <c r="DK324" s="124"/>
      <c r="DL324" s="124"/>
      <c r="DM324" s="124"/>
      <c r="DN324" s="124"/>
      <c r="DO324" s="124"/>
      <c r="DP324" s="124"/>
      <c r="DQ324" s="124"/>
      <c r="DR324" s="124"/>
      <c r="DS324" s="124"/>
      <c r="DT324" s="124"/>
      <c r="DU324" s="124"/>
      <c r="DV324" s="124"/>
      <c r="DW324" s="124"/>
      <c r="DX324" s="124"/>
      <c r="DY324" s="124"/>
      <c r="DZ324" s="124"/>
      <c r="EA324" s="124"/>
      <c r="EB324" s="124"/>
      <c r="EC324" s="124"/>
      <c r="ED324" s="124"/>
      <c r="EE324" s="124"/>
      <c r="EF324" s="124"/>
      <c r="EG324" s="124"/>
      <c r="EH324" s="124"/>
      <c r="EI324" s="124"/>
      <c r="EJ324" s="124"/>
      <c r="EK324" s="124"/>
      <c r="EL324" s="124"/>
      <c r="EM324" s="124"/>
      <c r="EN324" s="124"/>
      <c r="EO324" s="124"/>
      <c r="EP324" s="124"/>
      <c r="EQ324" s="124"/>
      <c r="ER324" s="124"/>
      <c r="ES324" s="124"/>
      <c r="ET324" s="124"/>
      <c r="EU324" s="124"/>
      <c r="EV324" s="124"/>
      <c r="EW324" s="124"/>
      <c r="EX324" s="124"/>
      <c r="EY324" s="124"/>
      <c r="EZ324" s="124"/>
      <c r="FA324" s="124"/>
      <c r="FB324" s="124"/>
      <c r="FC324" s="124"/>
      <c r="FD324" s="124"/>
      <c r="FE324" s="124"/>
      <c r="FF324" s="124"/>
      <c r="FG324" s="124"/>
      <c r="FH324" s="124"/>
      <c r="FI324" s="124"/>
      <c r="FJ324" s="125"/>
    </row>
    <row r="325" spans="1:166" s="4" customFormat="1" ht="18.75" customHeight="1">
      <c r="A325" s="193" t="s">
        <v>8</v>
      </c>
      <c r="B325" s="193"/>
      <c r="C325" s="193"/>
      <c r="D325" s="193"/>
      <c r="E325" s="193"/>
      <c r="F325" s="193"/>
      <c r="G325" s="193"/>
      <c r="H325" s="193"/>
      <c r="I325" s="193"/>
      <c r="J325" s="193"/>
      <c r="K325" s="193"/>
      <c r="L325" s="193"/>
      <c r="M325" s="193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  <c r="AA325" s="193"/>
      <c r="AB325" s="193"/>
      <c r="AC325" s="193"/>
      <c r="AD325" s="193"/>
      <c r="AE325" s="193"/>
      <c r="AF325" s="193"/>
      <c r="AG325" s="193"/>
      <c r="AH325" s="193"/>
      <c r="AI325" s="193"/>
      <c r="AJ325" s="193"/>
      <c r="AK325" s="193"/>
      <c r="AL325" s="193"/>
      <c r="AM325" s="193"/>
      <c r="AN325" s="193"/>
      <c r="AO325" s="193"/>
      <c r="AP325" s="57" t="s">
        <v>23</v>
      </c>
      <c r="AQ325" s="57"/>
      <c r="AR325" s="57"/>
      <c r="AS325" s="57"/>
      <c r="AT325" s="57"/>
      <c r="AU325" s="57"/>
      <c r="AV325" s="99" t="s">
        <v>41</v>
      </c>
      <c r="AW325" s="100"/>
      <c r="AX325" s="100"/>
      <c r="AY325" s="100"/>
      <c r="AZ325" s="100"/>
      <c r="BA325" s="100"/>
      <c r="BB325" s="100"/>
      <c r="BC325" s="100"/>
      <c r="BD325" s="100"/>
      <c r="BE325" s="100"/>
      <c r="BF325" s="100"/>
      <c r="BG325" s="100"/>
      <c r="BH325" s="100"/>
      <c r="BI325" s="100"/>
      <c r="BJ325" s="100"/>
      <c r="BK325" s="101"/>
      <c r="BL325" s="99" t="s">
        <v>49</v>
      </c>
      <c r="BM325" s="100"/>
      <c r="BN325" s="100"/>
      <c r="BO325" s="100"/>
      <c r="BP325" s="100"/>
      <c r="BQ325" s="100"/>
      <c r="BR325" s="100"/>
      <c r="BS325" s="100"/>
      <c r="BT325" s="100"/>
      <c r="BU325" s="100"/>
      <c r="BV325" s="100"/>
      <c r="BW325" s="100"/>
      <c r="BX325" s="100"/>
      <c r="BY325" s="100"/>
      <c r="BZ325" s="100"/>
      <c r="CA325" s="100"/>
      <c r="CB325" s="100"/>
      <c r="CC325" s="100"/>
      <c r="CD325" s="100"/>
      <c r="CE325" s="101"/>
      <c r="CF325" s="57" t="s">
        <v>24</v>
      </c>
      <c r="CG325" s="57"/>
      <c r="CH325" s="57"/>
      <c r="CI325" s="57"/>
      <c r="CJ325" s="57"/>
      <c r="CK325" s="57"/>
      <c r="CL325" s="57"/>
      <c r="CM325" s="57"/>
      <c r="CN325" s="57"/>
      <c r="CO325" s="57"/>
      <c r="CP325" s="57"/>
      <c r="CQ325" s="57"/>
      <c r="CR325" s="57"/>
      <c r="CS325" s="57"/>
      <c r="CT325" s="57"/>
      <c r="CU325" s="57"/>
      <c r="CV325" s="57"/>
      <c r="CW325" s="57"/>
      <c r="CX325" s="57"/>
      <c r="CY325" s="57"/>
      <c r="CZ325" s="57"/>
      <c r="DA325" s="57"/>
      <c r="DB325" s="57"/>
      <c r="DC325" s="57"/>
      <c r="DD325" s="57"/>
      <c r="DE325" s="57"/>
      <c r="DF325" s="57"/>
      <c r="DG325" s="57"/>
      <c r="DH325" s="57"/>
      <c r="DI325" s="57"/>
      <c r="DJ325" s="57"/>
      <c r="DK325" s="57"/>
      <c r="DL325" s="57"/>
      <c r="DM325" s="57"/>
      <c r="DN325" s="57"/>
      <c r="DO325" s="57"/>
      <c r="DP325" s="57"/>
      <c r="DQ325" s="57"/>
      <c r="DR325" s="57"/>
      <c r="DS325" s="57"/>
      <c r="DT325" s="57"/>
      <c r="DU325" s="57"/>
      <c r="DV325" s="57"/>
      <c r="DW325" s="57"/>
      <c r="DX325" s="57"/>
      <c r="DY325" s="57"/>
      <c r="DZ325" s="57"/>
      <c r="EA325" s="57"/>
      <c r="EB325" s="57"/>
      <c r="EC325" s="57"/>
      <c r="ED325" s="57"/>
      <c r="EE325" s="57"/>
      <c r="EF325" s="57"/>
      <c r="EG325" s="57"/>
      <c r="EH325" s="57"/>
      <c r="EI325" s="57"/>
      <c r="EJ325" s="57"/>
      <c r="EK325" s="57"/>
      <c r="EL325" s="57"/>
      <c r="EM325" s="57"/>
      <c r="EN325" s="57"/>
      <c r="EO325" s="57"/>
      <c r="EP325" s="57"/>
      <c r="EQ325" s="57"/>
      <c r="ER325" s="57"/>
      <c r="ES325" s="57"/>
      <c r="ET325" s="99" t="s">
        <v>29</v>
      </c>
      <c r="EU325" s="100"/>
      <c r="EV325" s="100"/>
      <c r="EW325" s="100"/>
      <c r="EX325" s="100"/>
      <c r="EY325" s="100"/>
      <c r="EZ325" s="100"/>
      <c r="FA325" s="100"/>
      <c r="FB325" s="100"/>
      <c r="FC325" s="100"/>
      <c r="FD325" s="100"/>
      <c r="FE325" s="100"/>
      <c r="FF325" s="100"/>
      <c r="FG325" s="100"/>
      <c r="FH325" s="100"/>
      <c r="FI325" s="100"/>
      <c r="FJ325" s="101"/>
    </row>
    <row r="326" spans="1:166" s="4" customFormat="1" ht="97.5" customHeight="1">
      <c r="A326" s="193"/>
      <c r="B326" s="193"/>
      <c r="C326" s="193"/>
      <c r="D326" s="193"/>
      <c r="E326" s="193"/>
      <c r="F326" s="193"/>
      <c r="G326" s="193"/>
      <c r="H326" s="193"/>
      <c r="I326" s="193"/>
      <c r="J326" s="193"/>
      <c r="K326" s="193"/>
      <c r="L326" s="193"/>
      <c r="M326" s="193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  <c r="AA326" s="193"/>
      <c r="AB326" s="193"/>
      <c r="AC326" s="193"/>
      <c r="AD326" s="193"/>
      <c r="AE326" s="193"/>
      <c r="AF326" s="193"/>
      <c r="AG326" s="193"/>
      <c r="AH326" s="193"/>
      <c r="AI326" s="193"/>
      <c r="AJ326" s="193"/>
      <c r="AK326" s="193"/>
      <c r="AL326" s="193"/>
      <c r="AM326" s="193"/>
      <c r="AN326" s="193"/>
      <c r="AO326" s="193"/>
      <c r="AP326" s="57"/>
      <c r="AQ326" s="57"/>
      <c r="AR326" s="57"/>
      <c r="AS326" s="57"/>
      <c r="AT326" s="57"/>
      <c r="AU326" s="57"/>
      <c r="AV326" s="102"/>
      <c r="AW326" s="103"/>
      <c r="AX326" s="103"/>
      <c r="AY326" s="103"/>
      <c r="AZ326" s="103"/>
      <c r="BA326" s="103"/>
      <c r="BB326" s="103"/>
      <c r="BC326" s="103"/>
      <c r="BD326" s="103"/>
      <c r="BE326" s="103"/>
      <c r="BF326" s="103"/>
      <c r="BG326" s="103"/>
      <c r="BH326" s="103"/>
      <c r="BI326" s="103"/>
      <c r="BJ326" s="103"/>
      <c r="BK326" s="104"/>
      <c r="BL326" s="102"/>
      <c r="BM326" s="103"/>
      <c r="BN326" s="103"/>
      <c r="BO326" s="103"/>
      <c r="BP326" s="103"/>
      <c r="BQ326" s="103"/>
      <c r="BR326" s="103"/>
      <c r="BS326" s="103"/>
      <c r="BT326" s="103"/>
      <c r="BU326" s="103"/>
      <c r="BV326" s="103"/>
      <c r="BW326" s="103"/>
      <c r="BX326" s="103"/>
      <c r="BY326" s="103"/>
      <c r="BZ326" s="103"/>
      <c r="CA326" s="103"/>
      <c r="CB326" s="103"/>
      <c r="CC326" s="103"/>
      <c r="CD326" s="103"/>
      <c r="CE326" s="104"/>
      <c r="CF326" s="57" t="s">
        <v>316</v>
      </c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 t="s">
        <v>25</v>
      </c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  <c r="DK326" s="57"/>
      <c r="DL326" s="57"/>
      <c r="DM326" s="57"/>
      <c r="DN326" s="57" t="s">
        <v>26</v>
      </c>
      <c r="DO326" s="57"/>
      <c r="DP326" s="57"/>
      <c r="DQ326" s="57"/>
      <c r="DR326" s="57"/>
      <c r="DS326" s="57"/>
      <c r="DT326" s="57"/>
      <c r="DU326" s="57"/>
      <c r="DV326" s="57"/>
      <c r="DW326" s="57"/>
      <c r="DX326" s="57"/>
      <c r="DY326" s="57"/>
      <c r="DZ326" s="57"/>
      <c r="EA326" s="57"/>
      <c r="EB326" s="57"/>
      <c r="EC326" s="57"/>
      <c r="ED326" s="57"/>
      <c r="EE326" s="57" t="s">
        <v>27</v>
      </c>
      <c r="EF326" s="57"/>
      <c r="EG326" s="57"/>
      <c r="EH326" s="57"/>
      <c r="EI326" s="57"/>
      <c r="EJ326" s="57"/>
      <c r="EK326" s="57"/>
      <c r="EL326" s="57"/>
      <c r="EM326" s="57"/>
      <c r="EN326" s="57"/>
      <c r="EO326" s="57"/>
      <c r="EP326" s="57"/>
      <c r="EQ326" s="57"/>
      <c r="ER326" s="57"/>
      <c r="ES326" s="57"/>
      <c r="ET326" s="102"/>
      <c r="EU326" s="103"/>
      <c r="EV326" s="103"/>
      <c r="EW326" s="103"/>
      <c r="EX326" s="103"/>
      <c r="EY326" s="103"/>
      <c r="EZ326" s="103"/>
      <c r="FA326" s="103"/>
      <c r="FB326" s="103"/>
      <c r="FC326" s="103"/>
      <c r="FD326" s="103"/>
      <c r="FE326" s="103"/>
      <c r="FF326" s="103"/>
      <c r="FG326" s="103"/>
      <c r="FH326" s="103"/>
      <c r="FI326" s="103"/>
      <c r="FJ326" s="104"/>
    </row>
    <row r="327" spans="1:166" s="4" customFormat="1" ht="18.75">
      <c r="A327" s="56">
        <v>1</v>
      </c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>
        <v>2</v>
      </c>
      <c r="AQ327" s="56"/>
      <c r="AR327" s="56"/>
      <c r="AS327" s="56"/>
      <c r="AT327" s="56"/>
      <c r="AU327" s="56"/>
      <c r="AV327" s="47">
        <v>3</v>
      </c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9"/>
      <c r="BL327" s="47">
        <v>4</v>
      </c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9"/>
      <c r="CF327" s="56">
        <v>5</v>
      </c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>
        <v>6</v>
      </c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  <c r="DL327" s="56"/>
      <c r="DM327" s="56"/>
      <c r="DN327" s="56">
        <v>7</v>
      </c>
      <c r="DO327" s="56"/>
      <c r="DP327" s="56"/>
      <c r="DQ327" s="56"/>
      <c r="DR327" s="56"/>
      <c r="DS327" s="56"/>
      <c r="DT327" s="56"/>
      <c r="DU327" s="56"/>
      <c r="DV327" s="56"/>
      <c r="DW327" s="56"/>
      <c r="DX327" s="56"/>
      <c r="DY327" s="56"/>
      <c r="DZ327" s="56"/>
      <c r="EA327" s="56"/>
      <c r="EB327" s="56"/>
      <c r="EC327" s="56"/>
      <c r="ED327" s="56"/>
      <c r="EE327" s="56">
        <v>8</v>
      </c>
      <c r="EF327" s="56"/>
      <c r="EG327" s="56"/>
      <c r="EH327" s="56"/>
      <c r="EI327" s="56"/>
      <c r="EJ327" s="56"/>
      <c r="EK327" s="56"/>
      <c r="EL327" s="56"/>
      <c r="EM327" s="56"/>
      <c r="EN327" s="56"/>
      <c r="EO327" s="56"/>
      <c r="EP327" s="56"/>
      <c r="EQ327" s="56"/>
      <c r="ER327" s="56"/>
      <c r="ES327" s="56"/>
      <c r="ET327" s="47">
        <v>9</v>
      </c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9"/>
    </row>
    <row r="328" spans="1:166" s="4" customFormat="1" ht="18.75">
      <c r="A328" s="192" t="s">
        <v>45</v>
      </c>
      <c r="B328" s="192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2"/>
      <c r="AA328" s="192"/>
      <c r="AB328" s="192"/>
      <c r="AC328" s="192"/>
      <c r="AD328" s="192"/>
      <c r="AE328" s="192"/>
      <c r="AF328" s="192"/>
      <c r="AG328" s="192"/>
      <c r="AH328" s="192"/>
      <c r="AI328" s="192"/>
      <c r="AJ328" s="192"/>
      <c r="AK328" s="192"/>
      <c r="AL328" s="192"/>
      <c r="AM328" s="192"/>
      <c r="AN328" s="192"/>
      <c r="AO328" s="192"/>
      <c r="AP328" s="120" t="s">
        <v>71</v>
      </c>
      <c r="AQ328" s="120"/>
      <c r="AR328" s="120"/>
      <c r="AS328" s="120"/>
      <c r="AT328" s="120"/>
      <c r="AU328" s="120"/>
      <c r="AV328" s="63" t="s">
        <v>315</v>
      </c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8"/>
      <c r="BL328" s="63">
        <f>BL336+BL332</f>
        <v>0</v>
      </c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8"/>
      <c r="CF328" s="60">
        <f>CF336+CF332</f>
        <v>-537330.9000000004</v>
      </c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>
        <f>CF328</f>
        <v>-537330.9000000004</v>
      </c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3">
        <f>ET336+ET330</f>
        <v>537330.9000000004</v>
      </c>
      <c r="EU328" s="64"/>
      <c r="EV328" s="64"/>
      <c r="EW328" s="64"/>
      <c r="EX328" s="64"/>
      <c r="EY328" s="64"/>
      <c r="EZ328" s="64"/>
      <c r="FA328" s="64"/>
      <c r="FB328" s="64"/>
      <c r="FC328" s="64"/>
      <c r="FD328" s="64"/>
      <c r="FE328" s="64"/>
      <c r="FF328" s="64"/>
      <c r="FG328" s="64"/>
      <c r="FH328" s="64"/>
      <c r="FI328" s="64"/>
      <c r="FJ328" s="68"/>
    </row>
    <row r="329" spans="1:166" s="4" customFormat="1" ht="18.75">
      <c r="A329" s="119" t="s">
        <v>22</v>
      </c>
      <c r="B329" s="119"/>
      <c r="C329" s="119"/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20" t="s">
        <v>70</v>
      </c>
      <c r="AQ329" s="120"/>
      <c r="AR329" s="120"/>
      <c r="AS329" s="120"/>
      <c r="AT329" s="120"/>
      <c r="AU329" s="120"/>
      <c r="AV329" s="63" t="s">
        <v>315</v>
      </c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8"/>
      <c r="BL329" s="63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8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3"/>
      <c r="EU329" s="64"/>
      <c r="EV329" s="64"/>
      <c r="EW329" s="64"/>
      <c r="EX329" s="64"/>
      <c r="EY329" s="64"/>
      <c r="EZ329" s="64"/>
      <c r="FA329" s="64"/>
      <c r="FB329" s="64"/>
      <c r="FC329" s="64"/>
      <c r="FD329" s="64"/>
      <c r="FE329" s="64"/>
      <c r="FF329" s="64"/>
      <c r="FG329" s="64"/>
      <c r="FH329" s="64"/>
      <c r="FI329" s="64"/>
      <c r="FJ329" s="68"/>
    </row>
    <row r="330" spans="1:166" s="4" customFormat="1" ht="18.75">
      <c r="A330" s="159"/>
      <c r="B330" s="159"/>
      <c r="C330" s="159"/>
      <c r="D330" s="159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59"/>
      <c r="AG330" s="159"/>
      <c r="AH330" s="159"/>
      <c r="AI330" s="159"/>
      <c r="AJ330" s="159"/>
      <c r="AK330" s="159"/>
      <c r="AL330" s="159"/>
      <c r="AM330" s="159"/>
      <c r="AN330" s="159"/>
      <c r="AO330" s="159"/>
      <c r="AP330" s="62"/>
      <c r="AQ330" s="62"/>
      <c r="AR330" s="62"/>
      <c r="AS330" s="62"/>
      <c r="AT330" s="62"/>
      <c r="AU330" s="62"/>
      <c r="AV330" s="63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8"/>
      <c r="BL330" s="63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8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3"/>
      <c r="EU330" s="64"/>
      <c r="EV330" s="64"/>
      <c r="EW330" s="64"/>
      <c r="EX330" s="64"/>
      <c r="EY330" s="64"/>
      <c r="EZ330" s="64"/>
      <c r="FA330" s="64"/>
      <c r="FB330" s="64"/>
      <c r="FC330" s="64"/>
      <c r="FD330" s="64"/>
      <c r="FE330" s="64"/>
      <c r="FF330" s="64"/>
      <c r="FG330" s="64"/>
      <c r="FH330" s="64"/>
      <c r="FI330" s="64"/>
      <c r="FJ330" s="68"/>
    </row>
    <row r="331" spans="1:166" s="4" customFormat="1" ht="17.25" customHeight="1">
      <c r="A331" s="159" t="s">
        <v>72</v>
      </c>
      <c r="B331" s="159"/>
      <c r="C331" s="159"/>
      <c r="D331" s="159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59"/>
      <c r="AG331" s="159"/>
      <c r="AH331" s="159"/>
      <c r="AI331" s="159"/>
      <c r="AJ331" s="159"/>
      <c r="AK331" s="159"/>
      <c r="AL331" s="159"/>
      <c r="AM331" s="159"/>
      <c r="AN331" s="159"/>
      <c r="AO331" s="159"/>
      <c r="AP331" s="62" t="s">
        <v>73</v>
      </c>
      <c r="AQ331" s="62"/>
      <c r="AR331" s="62"/>
      <c r="AS331" s="62"/>
      <c r="AT331" s="62"/>
      <c r="AU331" s="62"/>
      <c r="AV331" s="63" t="s">
        <v>315</v>
      </c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8"/>
      <c r="BL331" s="63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8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3"/>
      <c r="EU331" s="64"/>
      <c r="EV331" s="64"/>
      <c r="EW331" s="64"/>
      <c r="EX331" s="64"/>
      <c r="EY331" s="64"/>
      <c r="EZ331" s="64"/>
      <c r="FA331" s="64"/>
      <c r="FB331" s="64"/>
      <c r="FC331" s="64"/>
      <c r="FD331" s="64"/>
      <c r="FE331" s="64"/>
      <c r="FF331" s="64"/>
      <c r="FG331" s="64"/>
      <c r="FH331" s="64"/>
      <c r="FI331" s="64"/>
      <c r="FJ331" s="68"/>
    </row>
    <row r="332" spans="1:166" s="4" customFormat="1" ht="18.75" customHeight="1" hidden="1">
      <c r="A332" s="140"/>
      <c r="B332" s="141"/>
      <c r="C332" s="141"/>
      <c r="D332" s="141"/>
      <c r="E332" s="141"/>
      <c r="F332" s="141"/>
      <c r="G332" s="141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  <c r="V332" s="141"/>
      <c r="W332" s="141"/>
      <c r="X332" s="141"/>
      <c r="Y332" s="141"/>
      <c r="Z332" s="141"/>
      <c r="AA332" s="141"/>
      <c r="AB332" s="141"/>
      <c r="AC332" s="141"/>
      <c r="AD332" s="141"/>
      <c r="AE332" s="141"/>
      <c r="AF332" s="141"/>
      <c r="AG332" s="141"/>
      <c r="AH332" s="141"/>
      <c r="AI332" s="141"/>
      <c r="AJ332" s="141"/>
      <c r="AK332" s="141"/>
      <c r="AL332" s="141"/>
      <c r="AM332" s="141"/>
      <c r="AN332" s="141"/>
      <c r="AO332" s="142"/>
      <c r="AP332" s="110"/>
      <c r="AQ332" s="111"/>
      <c r="AR332" s="111"/>
      <c r="AS332" s="111"/>
      <c r="AT332" s="111"/>
      <c r="AU332" s="112"/>
      <c r="AV332" s="194"/>
      <c r="AW332" s="195"/>
      <c r="AX332" s="195"/>
      <c r="AY332" s="195"/>
      <c r="AZ332" s="195"/>
      <c r="BA332" s="195"/>
      <c r="BB332" s="195"/>
      <c r="BC332" s="195"/>
      <c r="BD332" s="195"/>
      <c r="BE332" s="195"/>
      <c r="BF332" s="195"/>
      <c r="BG332" s="195"/>
      <c r="BH332" s="195"/>
      <c r="BI332" s="195"/>
      <c r="BJ332" s="195"/>
      <c r="BK332" s="196"/>
      <c r="BL332" s="63"/>
      <c r="BM332" s="195"/>
      <c r="BN332" s="195"/>
      <c r="BO332" s="195"/>
      <c r="BP332" s="195"/>
      <c r="BQ332" s="195"/>
      <c r="BR332" s="195"/>
      <c r="BS332" s="195"/>
      <c r="BT332" s="195"/>
      <c r="BU332" s="195"/>
      <c r="BV332" s="195"/>
      <c r="BW332" s="195"/>
      <c r="BX332" s="195"/>
      <c r="BY332" s="195"/>
      <c r="BZ332" s="195"/>
      <c r="CA332" s="195"/>
      <c r="CB332" s="195"/>
      <c r="CC332" s="195"/>
      <c r="CD332" s="195"/>
      <c r="CE332" s="196"/>
      <c r="CF332" s="63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8"/>
      <c r="CW332" s="63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8"/>
      <c r="DN332" s="63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8"/>
      <c r="EE332" s="63"/>
      <c r="EF332" s="64"/>
      <c r="EG332" s="64"/>
      <c r="EH332" s="64"/>
      <c r="EI332" s="64"/>
      <c r="EJ332" s="64"/>
      <c r="EK332" s="64"/>
      <c r="EL332" s="64"/>
      <c r="EM332" s="64"/>
      <c r="EN332" s="64"/>
      <c r="EO332" s="64"/>
      <c r="EP332" s="64"/>
      <c r="EQ332" s="64"/>
      <c r="ER332" s="64"/>
      <c r="ES332" s="68"/>
      <c r="ET332" s="63"/>
      <c r="EU332" s="64"/>
      <c r="EV332" s="64"/>
      <c r="EW332" s="64"/>
      <c r="EX332" s="64"/>
      <c r="EY332" s="64"/>
      <c r="EZ332" s="64"/>
      <c r="FA332" s="64"/>
      <c r="FB332" s="64"/>
      <c r="FC332" s="64"/>
      <c r="FD332" s="64"/>
      <c r="FE332" s="64"/>
      <c r="FF332" s="64"/>
      <c r="FG332" s="64"/>
      <c r="FH332" s="64"/>
      <c r="FI332" s="64"/>
      <c r="FJ332" s="68"/>
    </row>
    <row r="333" spans="1:166" s="4" customFormat="1" ht="18.75">
      <c r="A333" s="118"/>
      <c r="B333" s="118"/>
      <c r="C333" s="118"/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62"/>
      <c r="AQ333" s="62"/>
      <c r="AR333" s="62"/>
      <c r="AS333" s="62"/>
      <c r="AT333" s="62"/>
      <c r="AU333" s="62"/>
      <c r="AV333" s="63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8"/>
      <c r="BL333" s="63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8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3"/>
      <c r="EU333" s="64"/>
      <c r="EV333" s="64"/>
      <c r="EW333" s="64"/>
      <c r="EX333" s="64"/>
      <c r="EY333" s="64"/>
      <c r="EZ333" s="64"/>
      <c r="FA333" s="64"/>
      <c r="FB333" s="64"/>
      <c r="FC333" s="64"/>
      <c r="FD333" s="64"/>
      <c r="FE333" s="64"/>
      <c r="FF333" s="64"/>
      <c r="FG333" s="64"/>
      <c r="FH333" s="64"/>
      <c r="FI333" s="64"/>
      <c r="FJ333" s="68"/>
    </row>
    <row r="334" spans="1:166" s="4" customFormat="1" ht="18.75">
      <c r="A334" s="159" t="s">
        <v>74</v>
      </c>
      <c r="B334" s="159"/>
      <c r="C334" s="159"/>
      <c r="D334" s="159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59"/>
      <c r="AH334" s="159"/>
      <c r="AI334" s="159"/>
      <c r="AJ334" s="159"/>
      <c r="AK334" s="159"/>
      <c r="AL334" s="159"/>
      <c r="AM334" s="159"/>
      <c r="AN334" s="159"/>
      <c r="AO334" s="159"/>
      <c r="AP334" s="62" t="s">
        <v>75</v>
      </c>
      <c r="AQ334" s="62"/>
      <c r="AR334" s="62"/>
      <c r="AS334" s="62"/>
      <c r="AT334" s="62"/>
      <c r="AU334" s="62"/>
      <c r="AV334" s="63" t="s">
        <v>315</v>
      </c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8"/>
      <c r="BL334" s="63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8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3"/>
      <c r="EU334" s="64"/>
      <c r="EV334" s="64"/>
      <c r="EW334" s="64"/>
      <c r="EX334" s="64"/>
      <c r="EY334" s="64"/>
      <c r="EZ334" s="64"/>
      <c r="FA334" s="64"/>
      <c r="FB334" s="64"/>
      <c r="FC334" s="64"/>
      <c r="FD334" s="64"/>
      <c r="FE334" s="64"/>
      <c r="FF334" s="64"/>
      <c r="FG334" s="64"/>
      <c r="FH334" s="64"/>
      <c r="FI334" s="64"/>
      <c r="FJ334" s="68"/>
    </row>
    <row r="335" spans="1:166" s="4" customFormat="1" ht="18.75">
      <c r="A335" s="118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62"/>
      <c r="AQ335" s="62"/>
      <c r="AR335" s="62"/>
      <c r="AS335" s="62"/>
      <c r="AT335" s="62"/>
      <c r="AU335" s="62"/>
      <c r="AV335" s="63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8"/>
      <c r="BL335" s="63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8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3"/>
      <c r="EU335" s="64"/>
      <c r="EV335" s="64"/>
      <c r="EW335" s="64"/>
      <c r="EX335" s="64"/>
      <c r="EY335" s="64"/>
      <c r="EZ335" s="64"/>
      <c r="FA335" s="64"/>
      <c r="FB335" s="64"/>
      <c r="FC335" s="64"/>
      <c r="FD335" s="64"/>
      <c r="FE335" s="64"/>
      <c r="FF335" s="64"/>
      <c r="FG335" s="64"/>
      <c r="FH335" s="64"/>
      <c r="FI335" s="64"/>
      <c r="FJ335" s="68"/>
    </row>
    <row r="336" spans="1:166" s="4" customFormat="1" ht="18.75">
      <c r="A336" s="118" t="s">
        <v>76</v>
      </c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62" t="s">
        <v>77</v>
      </c>
      <c r="AQ336" s="62"/>
      <c r="AR336" s="62"/>
      <c r="AS336" s="62"/>
      <c r="AT336" s="62"/>
      <c r="AU336" s="62"/>
      <c r="AV336" s="63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8"/>
      <c r="BL336" s="63">
        <f>BL337+BL338</f>
        <v>0</v>
      </c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8"/>
      <c r="CF336" s="60">
        <f>CF337+CF338</f>
        <v>-537330.9000000004</v>
      </c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>
        <f>CF336</f>
        <v>-537330.9000000004</v>
      </c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3">
        <f>ET338+ET337</f>
        <v>537330.9000000004</v>
      </c>
      <c r="EU336" s="64"/>
      <c r="EV336" s="64"/>
      <c r="EW336" s="64"/>
      <c r="EX336" s="64"/>
      <c r="EY336" s="64"/>
      <c r="EZ336" s="64"/>
      <c r="FA336" s="64"/>
      <c r="FB336" s="64"/>
      <c r="FC336" s="64"/>
      <c r="FD336" s="64"/>
      <c r="FE336" s="64"/>
      <c r="FF336" s="64"/>
      <c r="FG336" s="64"/>
      <c r="FH336" s="64"/>
      <c r="FI336" s="64"/>
      <c r="FJ336" s="68"/>
    </row>
    <row r="337" spans="1:166" s="4" customFormat="1" ht="18.75">
      <c r="A337" s="118" t="s">
        <v>85</v>
      </c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62" t="s">
        <v>313</v>
      </c>
      <c r="AQ337" s="62"/>
      <c r="AR337" s="62"/>
      <c r="AS337" s="62"/>
      <c r="AT337" s="62"/>
      <c r="AU337" s="62"/>
      <c r="AV337" s="63" t="s">
        <v>86</v>
      </c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8"/>
      <c r="BL337" s="63">
        <f>-BJ13</f>
        <v>-6706400</v>
      </c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8"/>
      <c r="CF337" s="60">
        <f>-CF13</f>
        <v>-6348310.96</v>
      </c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>
        <f>CF337</f>
        <v>-6348310.96</v>
      </c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3">
        <f>BL337-CF337</f>
        <v>-358089.04000000004</v>
      </c>
      <c r="EU337" s="64"/>
      <c r="EV337" s="64"/>
      <c r="EW337" s="64"/>
      <c r="EX337" s="64"/>
      <c r="EY337" s="64"/>
      <c r="EZ337" s="64"/>
      <c r="FA337" s="64"/>
      <c r="FB337" s="64"/>
      <c r="FC337" s="64"/>
      <c r="FD337" s="64"/>
      <c r="FE337" s="64"/>
      <c r="FF337" s="64"/>
      <c r="FG337" s="64"/>
      <c r="FH337" s="64"/>
      <c r="FI337" s="64"/>
      <c r="FJ337" s="68"/>
    </row>
    <row r="338" spans="1:166" s="4" customFormat="1" ht="18.75">
      <c r="A338" s="118" t="s">
        <v>87</v>
      </c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62" t="s">
        <v>314</v>
      </c>
      <c r="AQ338" s="62"/>
      <c r="AR338" s="62"/>
      <c r="AS338" s="62"/>
      <c r="AT338" s="62"/>
      <c r="AU338" s="62"/>
      <c r="AV338" s="63" t="s">
        <v>88</v>
      </c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8"/>
      <c r="BL338" s="63">
        <f>BC322</f>
        <v>6706400</v>
      </c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8"/>
      <c r="CF338" s="60">
        <f>CH322</f>
        <v>5810980.06</v>
      </c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>
        <f>CF338</f>
        <v>5810980.06</v>
      </c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3">
        <f>+BL338-CF338</f>
        <v>895419.9400000004</v>
      </c>
      <c r="EU338" s="64"/>
      <c r="EV338" s="64"/>
      <c r="EW338" s="64"/>
      <c r="EX338" s="64"/>
      <c r="EY338" s="64"/>
      <c r="EZ338" s="64"/>
      <c r="FA338" s="64"/>
      <c r="FB338" s="64"/>
      <c r="FC338" s="64"/>
      <c r="FD338" s="64"/>
      <c r="FE338" s="64"/>
      <c r="FF338" s="64"/>
      <c r="FG338" s="64"/>
      <c r="FH338" s="64"/>
      <c r="FI338" s="64"/>
      <c r="FJ338" s="68"/>
    </row>
    <row r="339" s="4" customFormat="1" ht="18.75"/>
    <row r="340" s="4" customFormat="1" ht="18.75"/>
    <row r="341" spans="1:84" s="4" customFormat="1" ht="18.75">
      <c r="A341" s="4" t="s">
        <v>9</v>
      </c>
      <c r="N341" s="197"/>
      <c r="O341" s="197"/>
      <c r="P341" s="197"/>
      <c r="Q341" s="197"/>
      <c r="R341" s="197"/>
      <c r="S341" s="197"/>
      <c r="T341" s="197"/>
      <c r="U341" s="197"/>
      <c r="V341" s="197"/>
      <c r="W341" s="197"/>
      <c r="X341" s="197"/>
      <c r="Y341" s="197"/>
      <c r="Z341" s="197"/>
      <c r="AA341" s="197"/>
      <c r="AB341" s="197"/>
      <c r="AC341" s="197"/>
      <c r="AD341" s="197"/>
      <c r="AE341" s="197"/>
      <c r="AH341" s="197" t="s">
        <v>67</v>
      </c>
      <c r="AI341" s="197"/>
      <c r="AJ341" s="197"/>
      <c r="AK341" s="197"/>
      <c r="AL341" s="197"/>
      <c r="AM341" s="197"/>
      <c r="AN341" s="197"/>
      <c r="AO341" s="197"/>
      <c r="AP341" s="197"/>
      <c r="AQ341" s="197"/>
      <c r="AR341" s="197"/>
      <c r="AS341" s="197"/>
      <c r="AT341" s="197"/>
      <c r="AU341" s="197"/>
      <c r="AV341" s="197"/>
      <c r="AW341" s="197"/>
      <c r="AX341" s="197"/>
      <c r="AY341" s="197"/>
      <c r="AZ341" s="197"/>
      <c r="BA341" s="197"/>
      <c r="BB341" s="197"/>
      <c r="BC341" s="197"/>
      <c r="BD341" s="197"/>
      <c r="BE341" s="197"/>
      <c r="BF341" s="197"/>
      <c r="BG341" s="197"/>
      <c r="BH341" s="197"/>
      <c r="CF341" s="4" t="s">
        <v>42</v>
      </c>
    </row>
    <row r="342" spans="14:149" s="4" customFormat="1" ht="18.75">
      <c r="N342" s="181" t="s">
        <v>11</v>
      </c>
      <c r="O342" s="181"/>
      <c r="P342" s="181"/>
      <c r="Q342" s="181"/>
      <c r="R342" s="181"/>
      <c r="S342" s="181"/>
      <c r="T342" s="181"/>
      <c r="U342" s="181"/>
      <c r="V342" s="181"/>
      <c r="W342" s="181"/>
      <c r="X342" s="181"/>
      <c r="Y342" s="181"/>
      <c r="Z342" s="181"/>
      <c r="AA342" s="181"/>
      <c r="AB342" s="181"/>
      <c r="AC342" s="181"/>
      <c r="AD342" s="181"/>
      <c r="AE342" s="181"/>
      <c r="AH342" s="181" t="s">
        <v>12</v>
      </c>
      <c r="AI342" s="181"/>
      <c r="AJ342" s="181"/>
      <c r="AK342" s="181"/>
      <c r="AL342" s="181"/>
      <c r="AM342" s="181"/>
      <c r="AN342" s="181"/>
      <c r="AO342" s="181"/>
      <c r="AP342" s="181"/>
      <c r="AQ342" s="181"/>
      <c r="AR342" s="181"/>
      <c r="AS342" s="181"/>
      <c r="AT342" s="181"/>
      <c r="AU342" s="181"/>
      <c r="AV342" s="181"/>
      <c r="AW342" s="181"/>
      <c r="AX342" s="181"/>
      <c r="AY342" s="181"/>
      <c r="AZ342" s="181"/>
      <c r="BA342" s="181"/>
      <c r="BB342" s="181"/>
      <c r="BC342" s="181"/>
      <c r="BD342" s="181"/>
      <c r="BE342" s="181"/>
      <c r="BF342" s="181"/>
      <c r="BG342" s="181"/>
      <c r="BH342" s="181"/>
      <c r="CF342" s="4" t="s">
        <v>43</v>
      </c>
      <c r="DC342" s="197"/>
      <c r="DD342" s="197"/>
      <c r="DE342" s="197"/>
      <c r="DF342" s="197"/>
      <c r="DG342" s="197"/>
      <c r="DH342" s="197"/>
      <c r="DI342" s="197"/>
      <c r="DJ342" s="197"/>
      <c r="DK342" s="197"/>
      <c r="DL342" s="197"/>
      <c r="DM342" s="197"/>
      <c r="DN342" s="197"/>
      <c r="DO342" s="197"/>
      <c r="DP342" s="197"/>
      <c r="DS342" s="197" t="s">
        <v>189</v>
      </c>
      <c r="DT342" s="197"/>
      <c r="DU342" s="197"/>
      <c r="DV342" s="197"/>
      <c r="DW342" s="197"/>
      <c r="DX342" s="197"/>
      <c r="DY342" s="197"/>
      <c r="DZ342" s="197"/>
      <c r="EA342" s="197"/>
      <c r="EB342" s="197"/>
      <c r="EC342" s="197"/>
      <c r="ED342" s="197"/>
      <c r="EE342" s="197"/>
      <c r="EF342" s="197"/>
      <c r="EG342" s="197"/>
      <c r="EH342" s="197"/>
      <c r="EI342" s="197"/>
      <c r="EJ342" s="197"/>
      <c r="EK342" s="197"/>
      <c r="EL342" s="197"/>
      <c r="EM342" s="197"/>
      <c r="EN342" s="197"/>
      <c r="EO342" s="197"/>
      <c r="EP342" s="197"/>
      <c r="EQ342" s="197"/>
      <c r="ER342" s="197"/>
      <c r="ES342" s="197"/>
    </row>
    <row r="343" spans="1:149" s="4" customFormat="1" ht="18.75">
      <c r="A343" s="4" t="s">
        <v>10</v>
      </c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  <c r="AE343" s="197"/>
      <c r="AH343" s="197" t="s">
        <v>82</v>
      </c>
      <c r="AI343" s="197"/>
      <c r="AJ343" s="197"/>
      <c r="AK343" s="197"/>
      <c r="AL343" s="197"/>
      <c r="AM343" s="197"/>
      <c r="AN343" s="197"/>
      <c r="AO343" s="197"/>
      <c r="AP343" s="197"/>
      <c r="AQ343" s="197"/>
      <c r="AR343" s="197"/>
      <c r="AS343" s="197"/>
      <c r="AT343" s="197"/>
      <c r="AU343" s="197"/>
      <c r="AV343" s="197"/>
      <c r="AW343" s="197"/>
      <c r="AX343" s="197"/>
      <c r="AY343" s="197"/>
      <c r="AZ343" s="197"/>
      <c r="BA343" s="197"/>
      <c r="BB343" s="197"/>
      <c r="BC343" s="197"/>
      <c r="BD343" s="197"/>
      <c r="BE343" s="197"/>
      <c r="BF343" s="197"/>
      <c r="BG343" s="197"/>
      <c r="BH343" s="197"/>
      <c r="DC343" s="181" t="s">
        <v>11</v>
      </c>
      <c r="DD343" s="181"/>
      <c r="DE343" s="181"/>
      <c r="DF343" s="181"/>
      <c r="DG343" s="181"/>
      <c r="DH343" s="181"/>
      <c r="DI343" s="181"/>
      <c r="DJ343" s="181"/>
      <c r="DK343" s="181"/>
      <c r="DL343" s="181"/>
      <c r="DM343" s="181"/>
      <c r="DN343" s="181"/>
      <c r="DO343" s="181"/>
      <c r="DP343" s="181"/>
      <c r="DS343" s="181" t="s">
        <v>12</v>
      </c>
      <c r="DT343" s="181"/>
      <c r="DU343" s="181"/>
      <c r="DV343" s="181"/>
      <c r="DW343" s="181"/>
      <c r="DX343" s="181"/>
      <c r="DY343" s="181"/>
      <c r="DZ343" s="181"/>
      <c r="EA343" s="181"/>
      <c r="EB343" s="181"/>
      <c r="EC343" s="181"/>
      <c r="ED343" s="181"/>
      <c r="EE343" s="181"/>
      <c r="EF343" s="181"/>
      <c r="EG343" s="181"/>
      <c r="EH343" s="181"/>
      <c r="EI343" s="181"/>
      <c r="EJ343" s="181"/>
      <c r="EK343" s="181"/>
      <c r="EL343" s="181"/>
      <c r="EM343" s="181"/>
      <c r="EN343" s="181"/>
      <c r="EO343" s="181"/>
      <c r="EP343" s="181"/>
      <c r="EQ343" s="181"/>
      <c r="ER343" s="181"/>
      <c r="ES343" s="181"/>
    </row>
    <row r="344" spans="18:60" s="4" customFormat="1" ht="18.75">
      <c r="R344" s="181" t="s">
        <v>11</v>
      </c>
      <c r="S344" s="181"/>
      <c r="T344" s="181"/>
      <c r="U344" s="181"/>
      <c r="V344" s="181"/>
      <c r="W344" s="181"/>
      <c r="X344" s="181"/>
      <c r="Y344" s="181"/>
      <c r="Z344" s="181"/>
      <c r="AA344" s="181"/>
      <c r="AB344" s="181"/>
      <c r="AC344" s="181"/>
      <c r="AD344" s="181"/>
      <c r="AE344" s="181"/>
      <c r="AH344" s="181" t="s">
        <v>12</v>
      </c>
      <c r="AI344" s="181"/>
      <c r="AJ344" s="181"/>
      <c r="AK344" s="181"/>
      <c r="AL344" s="181"/>
      <c r="AM344" s="181"/>
      <c r="AN344" s="181"/>
      <c r="AO344" s="181"/>
      <c r="AP344" s="181"/>
      <c r="AQ344" s="181"/>
      <c r="AR344" s="181"/>
      <c r="AS344" s="181"/>
      <c r="AT344" s="181"/>
      <c r="AU344" s="181"/>
      <c r="AV344" s="181"/>
      <c r="AW344" s="181"/>
      <c r="AX344" s="181"/>
      <c r="AY344" s="181"/>
      <c r="AZ344" s="181"/>
      <c r="BA344" s="181"/>
      <c r="BB344" s="181"/>
      <c r="BC344" s="181"/>
      <c r="BD344" s="181"/>
      <c r="BE344" s="181"/>
      <c r="BF344" s="181"/>
      <c r="BG344" s="181"/>
      <c r="BH344" s="181"/>
    </row>
    <row r="345" spans="64:166" s="4" customFormat="1" ht="18.75">
      <c r="BL345" s="26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  <c r="FJ345" s="28"/>
    </row>
    <row r="346" spans="1:166" s="4" customFormat="1" ht="18.75">
      <c r="A346" s="198" t="s">
        <v>13</v>
      </c>
      <c r="B346" s="198"/>
      <c r="C346" s="199" t="s">
        <v>340</v>
      </c>
      <c r="D346" s="199"/>
      <c r="E346" s="199"/>
      <c r="F346" s="4" t="s">
        <v>13</v>
      </c>
      <c r="I346" s="197" t="s">
        <v>335</v>
      </c>
      <c r="J346" s="197"/>
      <c r="K346" s="197"/>
      <c r="L346" s="197"/>
      <c r="M346" s="197"/>
      <c r="N346" s="197"/>
      <c r="O346" s="197"/>
      <c r="P346" s="197"/>
      <c r="Q346" s="197"/>
      <c r="R346" s="197"/>
      <c r="S346" s="197"/>
      <c r="T346" s="197"/>
      <c r="U346" s="197"/>
      <c r="V346" s="197"/>
      <c r="W346" s="197"/>
      <c r="X346" s="197"/>
      <c r="Y346" s="198">
        <v>20</v>
      </c>
      <c r="Z346" s="198"/>
      <c r="AA346" s="198"/>
      <c r="AB346" s="198"/>
      <c r="AC346" s="198"/>
      <c r="AD346" s="171" t="s">
        <v>196</v>
      </c>
      <c r="AE346" s="171"/>
      <c r="AF346" s="171"/>
      <c r="BL346" s="29"/>
      <c r="BM346" s="5" t="s">
        <v>44</v>
      </c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30"/>
    </row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4" customFormat="1" ht="18.75"/>
    <row r="387" s="4" customFormat="1" ht="18.75"/>
    <row r="388" s="4" customFormat="1" ht="18.75"/>
    <row r="389" s="4" customFormat="1" ht="18.75"/>
    <row r="390" s="4" customFormat="1" ht="18.75"/>
    <row r="391" s="4" customFormat="1" ht="18.75"/>
    <row r="392" s="4" customFormat="1" ht="18.75"/>
    <row r="393" s="4" customFormat="1" ht="18.75"/>
    <row r="394" s="4" customFormat="1" ht="18.75"/>
    <row r="395" s="4" customFormat="1" ht="18.7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  <row r="424" s="4" customFormat="1" ht="18.75"/>
    <row r="425" s="4" customFormat="1" ht="18.75"/>
    <row r="426" s="4" customFormat="1" ht="18.75"/>
    <row r="427" s="4" customFormat="1" ht="18.75"/>
    <row r="428" s="4" customFormat="1" ht="18.75"/>
    <row r="429" s="4" customFormat="1" ht="18.75"/>
    <row r="430" s="4" customFormat="1" ht="18.75"/>
    <row r="431" s="4" customFormat="1" ht="18.75"/>
    <row r="432" s="31" customFormat="1" ht="20.25"/>
    <row r="433" s="31" customFormat="1" ht="20.25"/>
    <row r="434" s="31" customFormat="1" ht="20.25"/>
    <row r="435" s="31" customFormat="1" ht="20.25"/>
    <row r="436" s="31" customFormat="1" ht="20.25"/>
    <row r="437" s="31" customFormat="1" ht="20.25"/>
    <row r="438" s="31" customFormat="1" ht="20.25"/>
    <row r="439" s="31" customFormat="1" ht="20.25"/>
    <row r="440" s="31" customFormat="1" ht="20.25"/>
    <row r="441" s="31" customFormat="1" ht="20.25"/>
    <row r="442" s="4" customFormat="1" ht="18.75"/>
    <row r="443" s="4" customFormat="1" ht="18.75"/>
    <row r="444" s="4" customFormat="1" ht="18.75"/>
    <row r="445" s="4" customFormat="1" ht="18.75"/>
    <row r="446" s="4" customFormat="1" ht="18.75"/>
    <row r="447" s="4" customFormat="1" ht="18.75"/>
    <row r="448" s="4" customFormat="1" ht="18.75"/>
    <row r="449" s="4" customFormat="1" ht="18.75"/>
    <row r="450" s="4" customFormat="1" ht="18.75"/>
    <row r="451" s="4" customFormat="1" ht="18.75"/>
    <row r="452" s="4" customFormat="1" ht="18.75"/>
    <row r="453" s="4" customFormat="1" ht="18.75"/>
    <row r="454" s="4" customFormat="1" ht="18.75"/>
    <row r="455" s="4" customFormat="1" ht="18.75"/>
    <row r="456" s="4" customFormat="1" ht="18.75"/>
    <row r="457" s="4" customFormat="1" ht="18.75"/>
    <row r="458" s="4" customFormat="1" ht="18.75"/>
    <row r="459" s="4" customFormat="1" ht="18.75"/>
    <row r="460" s="4" customFormat="1" ht="18.75"/>
    <row r="461" s="4" customFormat="1" ht="18.75"/>
    <row r="462" s="4" customFormat="1" ht="18.75"/>
    <row r="463" s="4" customFormat="1" ht="18.75"/>
    <row r="464" s="4" customFormat="1" ht="18.75"/>
    <row r="465" s="4" customFormat="1" ht="18.75"/>
    <row r="466" s="4" customFormat="1" ht="18.75"/>
    <row r="467" s="4" customFormat="1" ht="18.75"/>
    <row r="468" s="4" customFormat="1" ht="18.75"/>
    <row r="469" s="4" customFormat="1" ht="18.75"/>
  </sheetData>
  <sheetProtection/>
  <mergeCells count="3125">
    <mergeCell ref="DX236:EJ236"/>
    <mergeCell ref="EK236:EW236"/>
    <mergeCell ref="A237:AJ237"/>
    <mergeCell ref="AK237:AP237"/>
    <mergeCell ref="AQ237:BB237"/>
    <mergeCell ref="BC237:BT237"/>
    <mergeCell ref="BU236:CG236"/>
    <mergeCell ref="CH236:CW236"/>
    <mergeCell ref="CX236:DJ236"/>
    <mergeCell ref="BU237:CG237"/>
    <mergeCell ref="AQ235:BB235"/>
    <mergeCell ref="A236:AJ236"/>
    <mergeCell ref="AK236:AP236"/>
    <mergeCell ref="AQ236:BB236"/>
    <mergeCell ref="AK235:AP235"/>
    <mergeCell ref="EK288:EW288"/>
    <mergeCell ref="A99:AM99"/>
    <mergeCell ref="ET27:FJ27"/>
    <mergeCell ref="A27:AM27"/>
    <mergeCell ref="AN27:AS27"/>
    <mergeCell ref="AT27:BI27"/>
    <mergeCell ref="BJ27:CE27"/>
    <mergeCell ref="DN27:ED27"/>
    <mergeCell ref="CW27:DM27"/>
    <mergeCell ref="AN81:AS81"/>
    <mergeCell ref="EK272:EW272"/>
    <mergeCell ref="EK220:EW220"/>
    <mergeCell ref="EK219:EW219"/>
    <mergeCell ref="EK225:FJ225"/>
    <mergeCell ref="EX221:FG221"/>
    <mergeCell ref="CX307:DJ307"/>
    <mergeCell ref="DK307:DW307"/>
    <mergeCell ref="DX307:EJ307"/>
    <mergeCell ref="DK151:DW151"/>
    <mergeCell ref="CX306:DJ306"/>
    <mergeCell ref="DK306:DW306"/>
    <mergeCell ref="DK302:DW302"/>
    <mergeCell ref="DK303:DW303"/>
    <mergeCell ref="CX302:DJ302"/>
    <mergeCell ref="DX235:EJ235"/>
    <mergeCell ref="DX143:EJ143"/>
    <mergeCell ref="DX141:EJ141"/>
    <mergeCell ref="CH143:CW143"/>
    <mergeCell ref="DX149:EJ149"/>
    <mergeCell ref="DX148:EJ148"/>
    <mergeCell ref="DX147:EJ147"/>
    <mergeCell ref="EX310:FJ310"/>
    <mergeCell ref="CH307:CW307"/>
    <mergeCell ref="EK309:EW309"/>
    <mergeCell ref="DX310:EJ310"/>
    <mergeCell ref="EK307:EW307"/>
    <mergeCell ref="EX307:FJ307"/>
    <mergeCell ref="CX309:DJ309"/>
    <mergeCell ref="DK309:DW309"/>
    <mergeCell ref="DX309:EJ309"/>
    <mergeCell ref="EX309:FJ309"/>
    <mergeCell ref="A307:AJ307"/>
    <mergeCell ref="AK307:AP307"/>
    <mergeCell ref="AQ307:BB307"/>
    <mergeCell ref="BC307:BT307"/>
    <mergeCell ref="EK308:EW308"/>
    <mergeCell ref="A310:AJ310"/>
    <mergeCell ref="AK310:AP310"/>
    <mergeCell ref="AQ310:BB310"/>
    <mergeCell ref="BC310:BT310"/>
    <mergeCell ref="CX310:DJ310"/>
    <mergeCell ref="DK310:DW310"/>
    <mergeCell ref="EK310:EW310"/>
    <mergeCell ref="A308:AJ308"/>
    <mergeCell ref="AK308:AP308"/>
    <mergeCell ref="A309:AJ309"/>
    <mergeCell ref="AK309:AP309"/>
    <mergeCell ref="AQ309:BB309"/>
    <mergeCell ref="BC309:BT309"/>
    <mergeCell ref="CH296:CW296"/>
    <mergeCell ref="CX296:DJ296"/>
    <mergeCell ref="DK296:DW296"/>
    <mergeCell ref="AQ308:BB308"/>
    <mergeCell ref="BC308:BT308"/>
    <mergeCell ref="BU308:CG308"/>
    <mergeCell ref="CH308:CW308"/>
    <mergeCell ref="CX308:DJ308"/>
    <mergeCell ref="CX305:DJ305"/>
    <mergeCell ref="DK300:DW300"/>
    <mergeCell ref="AK297:AP297"/>
    <mergeCell ref="AQ297:BB297"/>
    <mergeCell ref="BC297:BT297"/>
    <mergeCell ref="A296:AJ296"/>
    <mergeCell ref="AK296:AP296"/>
    <mergeCell ref="AQ296:BB296"/>
    <mergeCell ref="BC296:BT296"/>
    <mergeCell ref="CH297:CW297"/>
    <mergeCell ref="EX272:FJ272"/>
    <mergeCell ref="A295:AJ295"/>
    <mergeCell ref="AK295:AP295"/>
    <mergeCell ref="AQ295:BB295"/>
    <mergeCell ref="BC295:BT295"/>
    <mergeCell ref="BU295:CG295"/>
    <mergeCell ref="CH295:CW295"/>
    <mergeCell ref="CX295:DJ295"/>
    <mergeCell ref="A297:AJ297"/>
    <mergeCell ref="A272:AJ272"/>
    <mergeCell ref="AK272:AP272"/>
    <mergeCell ref="AQ272:BB272"/>
    <mergeCell ref="BC272:BT272"/>
    <mergeCell ref="DK150:DW150"/>
    <mergeCell ref="EX220:FJ220"/>
    <mergeCell ref="A266:AJ266"/>
    <mergeCell ref="AK266:AP266"/>
    <mergeCell ref="AQ266:BB266"/>
    <mergeCell ref="BC266:BR266"/>
    <mergeCell ref="BU266:CG266"/>
    <mergeCell ref="CH266:CW266"/>
    <mergeCell ref="CX266:DJ266"/>
    <mergeCell ref="EX266:FG266"/>
    <mergeCell ref="DK272:DW272"/>
    <mergeCell ref="DX272:EJ272"/>
    <mergeCell ref="CH272:CW272"/>
    <mergeCell ref="CX272:DJ272"/>
    <mergeCell ref="ET21:FJ21"/>
    <mergeCell ref="BC288:BR288"/>
    <mergeCell ref="BU288:CG288"/>
    <mergeCell ref="BU181:CG181"/>
    <mergeCell ref="BU179:CG179"/>
    <mergeCell ref="CH179:CW179"/>
    <mergeCell ref="DN106:ED106"/>
    <mergeCell ref="BU140:CG140"/>
    <mergeCell ref="CH257:CW257"/>
    <mergeCell ref="BC234:BT234"/>
    <mergeCell ref="EE332:ES332"/>
    <mergeCell ref="DN332:ED332"/>
    <mergeCell ref="AQ180:BB180"/>
    <mergeCell ref="BU180:CG180"/>
    <mergeCell ref="CH180:CW180"/>
    <mergeCell ref="BC180:BT180"/>
    <mergeCell ref="EK270:EW270"/>
    <mergeCell ref="DK295:DW295"/>
    <mergeCell ref="BU286:CG286"/>
    <mergeCell ref="BU272:CG272"/>
    <mergeCell ref="ET101:FJ101"/>
    <mergeCell ref="ET102:FJ102"/>
    <mergeCell ref="EE101:ES101"/>
    <mergeCell ref="DK138:DW138"/>
    <mergeCell ref="ET103:FG103"/>
    <mergeCell ref="DN109:ED109"/>
    <mergeCell ref="EE110:ES110"/>
    <mergeCell ref="EE106:ES106"/>
    <mergeCell ref="DK131:DW131"/>
    <mergeCell ref="DX131:EJ131"/>
    <mergeCell ref="DN90:ED90"/>
    <mergeCell ref="DN92:ED92"/>
    <mergeCell ref="DX138:EJ138"/>
    <mergeCell ref="CX134:DJ134"/>
    <mergeCell ref="CX133:DJ133"/>
    <mergeCell ref="CX131:DJ131"/>
    <mergeCell ref="CX132:DJ132"/>
    <mergeCell ref="DK137:DW137"/>
    <mergeCell ref="DX137:EJ137"/>
    <mergeCell ref="DK134:DW134"/>
    <mergeCell ref="ET89:FJ89"/>
    <mergeCell ref="ET84:FG84"/>
    <mergeCell ref="DN89:ED89"/>
    <mergeCell ref="DN83:ED83"/>
    <mergeCell ref="DN85:ED85"/>
    <mergeCell ref="DN84:ED84"/>
    <mergeCell ref="ET83:FG83"/>
    <mergeCell ref="ET85:FJ85"/>
    <mergeCell ref="BJ75:CE75"/>
    <mergeCell ref="AT90:BI90"/>
    <mergeCell ref="AN84:AS84"/>
    <mergeCell ref="BJ91:CE91"/>
    <mergeCell ref="AN90:AS90"/>
    <mergeCell ref="AT80:BI80"/>
    <mergeCell ref="BC181:BT181"/>
    <mergeCell ref="AQ136:BB136"/>
    <mergeCell ref="AQ179:BB179"/>
    <mergeCell ref="BJ94:CE94"/>
    <mergeCell ref="BJ106:CE106"/>
    <mergeCell ref="AT101:BI101"/>
    <mergeCell ref="BC121:BT121"/>
    <mergeCell ref="BC122:BT122"/>
    <mergeCell ref="AT100:BI100"/>
    <mergeCell ref="AN102:AS102"/>
    <mergeCell ref="BC286:BT286"/>
    <mergeCell ref="BU287:CG287"/>
    <mergeCell ref="BU289:CG289"/>
    <mergeCell ref="BU294:CG294"/>
    <mergeCell ref="BC291:BT291"/>
    <mergeCell ref="BC292:BT292"/>
    <mergeCell ref="BU291:CG291"/>
    <mergeCell ref="BC294:BT294"/>
    <mergeCell ref="BC287:BT287"/>
    <mergeCell ref="BU290:CG290"/>
    <mergeCell ref="CI269:CW269"/>
    <mergeCell ref="BU264:CG264"/>
    <mergeCell ref="CH263:CW263"/>
    <mergeCell ref="CH260:CW260"/>
    <mergeCell ref="BC285:BT285"/>
    <mergeCell ref="CH285:CW285"/>
    <mergeCell ref="BU285:CG285"/>
    <mergeCell ref="CH284:CW284"/>
    <mergeCell ref="CH281:CW281"/>
    <mergeCell ref="BU260:CG260"/>
    <mergeCell ref="BU258:CG258"/>
    <mergeCell ref="BU259:CG259"/>
    <mergeCell ref="BU261:CG261"/>
    <mergeCell ref="BU274:CG275"/>
    <mergeCell ref="CH258:CW258"/>
    <mergeCell ref="CI268:CW268"/>
    <mergeCell ref="BU267:CG267"/>
    <mergeCell ref="CH262:CW262"/>
    <mergeCell ref="BC283:BT283"/>
    <mergeCell ref="BU283:CG283"/>
    <mergeCell ref="CH283:CW283"/>
    <mergeCell ref="BC282:BT282"/>
    <mergeCell ref="BU231:CG231"/>
    <mergeCell ref="BU230:CG230"/>
    <mergeCell ref="BU282:CG282"/>
    <mergeCell ref="BU239:CG240"/>
    <mergeCell ref="BU280:CG280"/>
    <mergeCell ref="BU244:CG244"/>
    <mergeCell ref="BU281:CG281"/>
    <mergeCell ref="BU278:CG278"/>
    <mergeCell ref="BU243:CG243"/>
    <mergeCell ref="BU263:CG263"/>
    <mergeCell ref="BU227:CG227"/>
    <mergeCell ref="BC228:BT228"/>
    <mergeCell ref="BC230:BR230"/>
    <mergeCell ref="BU228:CG228"/>
    <mergeCell ref="DK241:DW241"/>
    <mergeCell ref="DK232:DW232"/>
    <mergeCell ref="DK233:DW233"/>
    <mergeCell ref="DK237:DW237"/>
    <mergeCell ref="DK240:DW240"/>
    <mergeCell ref="DK235:DW235"/>
    <mergeCell ref="DK236:DW236"/>
    <mergeCell ref="DK234:DW234"/>
    <mergeCell ref="CH229:CW229"/>
    <mergeCell ref="CH230:CW230"/>
    <mergeCell ref="CH231:CW231"/>
    <mergeCell ref="CH228:CW228"/>
    <mergeCell ref="CX195:DJ195"/>
    <mergeCell ref="CH196:CW196"/>
    <mergeCell ref="CX194:DJ194"/>
    <mergeCell ref="CX196:DJ196"/>
    <mergeCell ref="DX193:EJ193"/>
    <mergeCell ref="CH190:EJ190"/>
    <mergeCell ref="DK192:DW192"/>
    <mergeCell ref="DK193:DW193"/>
    <mergeCell ref="DK191:DW191"/>
    <mergeCell ref="DK202:DW202"/>
    <mergeCell ref="DK199:DW199"/>
    <mergeCell ref="DK195:DW195"/>
    <mergeCell ref="DX196:EJ196"/>
    <mergeCell ref="DK178:DW178"/>
    <mergeCell ref="DK179:DW179"/>
    <mergeCell ref="DK180:DW180"/>
    <mergeCell ref="DK194:DW194"/>
    <mergeCell ref="CH162:CW162"/>
    <mergeCell ref="DK159:DW159"/>
    <mergeCell ref="DX157:EJ157"/>
    <mergeCell ref="DX158:EJ158"/>
    <mergeCell ref="CH159:CW159"/>
    <mergeCell ref="BC133:BT133"/>
    <mergeCell ref="BC132:BT132"/>
    <mergeCell ref="BC135:BT135"/>
    <mergeCell ref="CH134:CW134"/>
    <mergeCell ref="DK128:DW128"/>
    <mergeCell ref="DX128:EJ128"/>
    <mergeCell ref="CH130:EJ130"/>
    <mergeCell ref="DX127:EJ127"/>
    <mergeCell ref="DK127:DW127"/>
    <mergeCell ref="CX127:DJ127"/>
    <mergeCell ref="CX128:DJ128"/>
    <mergeCell ref="EX127:FJ127"/>
    <mergeCell ref="EK128:EW128"/>
    <mergeCell ref="EX128:FJ128"/>
    <mergeCell ref="EK133:EW133"/>
    <mergeCell ref="EK130:FJ130"/>
    <mergeCell ref="EK127:EW127"/>
    <mergeCell ref="EK132:EW132"/>
    <mergeCell ref="EX132:FJ132"/>
    <mergeCell ref="EX131:FJ131"/>
    <mergeCell ref="BC126:BR126"/>
    <mergeCell ref="BC123:BR123"/>
    <mergeCell ref="BU123:CG123"/>
    <mergeCell ref="BU124:CG124"/>
    <mergeCell ref="CX123:DJ123"/>
    <mergeCell ref="CX125:DJ125"/>
    <mergeCell ref="DK123:DW123"/>
    <mergeCell ref="CX124:DJ124"/>
    <mergeCell ref="DX122:EJ122"/>
    <mergeCell ref="DX121:EJ121"/>
    <mergeCell ref="DK122:DW122"/>
    <mergeCell ref="CX120:DJ120"/>
    <mergeCell ref="DX125:EJ125"/>
    <mergeCell ref="DK125:DW125"/>
    <mergeCell ref="DX124:EJ124"/>
    <mergeCell ref="DX123:EJ123"/>
    <mergeCell ref="DK124:DW124"/>
    <mergeCell ref="CX122:DJ122"/>
    <mergeCell ref="DK121:DW121"/>
    <mergeCell ref="CX121:DJ121"/>
    <mergeCell ref="DK120:DW120"/>
    <mergeCell ref="DX195:EJ195"/>
    <mergeCell ref="DX177:EJ177"/>
    <mergeCell ref="DX152:EJ152"/>
    <mergeCell ref="CH131:CW131"/>
    <mergeCell ref="CH132:CW132"/>
    <mergeCell ref="DK156:DW156"/>
    <mergeCell ref="DX159:EJ159"/>
    <mergeCell ref="DK162:DW162"/>
    <mergeCell ref="CH161:EJ161"/>
    <mergeCell ref="DK158:DW158"/>
    <mergeCell ref="DX151:EJ151"/>
    <mergeCell ref="DX156:EJ156"/>
    <mergeCell ref="DX183:EJ183"/>
    <mergeCell ref="DX186:EJ186"/>
    <mergeCell ref="DX154:EJ154"/>
    <mergeCell ref="CX293:DJ293"/>
    <mergeCell ref="CH294:CW294"/>
    <mergeCell ref="CX287:DJ287"/>
    <mergeCell ref="DX197:EJ197"/>
    <mergeCell ref="DK214:DW214"/>
    <mergeCell ref="DK213:DW213"/>
    <mergeCell ref="DK209:DW209"/>
    <mergeCell ref="DK206:DW206"/>
    <mergeCell ref="DK204:DW204"/>
    <mergeCell ref="DK205:DW205"/>
    <mergeCell ref="CH299:CW299"/>
    <mergeCell ref="DK287:DW287"/>
    <mergeCell ref="CH288:CW288"/>
    <mergeCell ref="CH292:CW292"/>
    <mergeCell ref="CX292:DJ292"/>
    <mergeCell ref="CH290:CW290"/>
    <mergeCell ref="CX290:DJ290"/>
    <mergeCell ref="CH293:CW293"/>
    <mergeCell ref="CX297:DJ297"/>
    <mergeCell ref="DK289:DW289"/>
    <mergeCell ref="CX285:DJ285"/>
    <mergeCell ref="CX288:DJ288"/>
    <mergeCell ref="DK286:DW286"/>
    <mergeCell ref="CX281:DJ281"/>
    <mergeCell ref="CX283:DJ283"/>
    <mergeCell ref="CX282:DJ282"/>
    <mergeCell ref="DK288:DW288"/>
    <mergeCell ref="CX284:DJ284"/>
    <mergeCell ref="DK281:DW281"/>
    <mergeCell ref="CX286:DJ286"/>
    <mergeCell ref="CX267:DR267"/>
    <mergeCell ref="CX265:DJ265"/>
    <mergeCell ref="CH274:EJ274"/>
    <mergeCell ref="CX268:DR268"/>
    <mergeCell ref="CX270:DJ270"/>
    <mergeCell ref="DX271:EJ271"/>
    <mergeCell ref="CX269:DR269"/>
    <mergeCell ref="CH265:CW265"/>
    <mergeCell ref="DK265:DW265"/>
    <mergeCell ref="DX268:EJ268"/>
    <mergeCell ref="DK166:DW166"/>
    <mergeCell ref="DX166:EJ166"/>
    <mergeCell ref="DX179:EJ179"/>
    <mergeCell ref="DX180:EJ180"/>
    <mergeCell ref="DX172:EJ172"/>
    <mergeCell ref="DK170:DW170"/>
    <mergeCell ref="DK175:DW175"/>
    <mergeCell ref="DX168:EJ168"/>
    <mergeCell ref="DX170:EJ170"/>
    <mergeCell ref="DX169:EJ169"/>
    <mergeCell ref="DX192:EJ192"/>
    <mergeCell ref="DX194:EJ194"/>
    <mergeCell ref="DK262:DW262"/>
    <mergeCell ref="DK266:DW266"/>
    <mergeCell ref="DK259:DW259"/>
    <mergeCell ref="DK261:DW261"/>
    <mergeCell ref="DX205:EJ205"/>
    <mergeCell ref="DX201:EJ201"/>
    <mergeCell ref="DX198:EJ198"/>
    <mergeCell ref="DX206:EJ206"/>
    <mergeCell ref="DK264:DW264"/>
    <mergeCell ref="DK263:DW263"/>
    <mergeCell ref="CX263:DJ263"/>
    <mergeCell ref="CX264:DJ264"/>
    <mergeCell ref="EK169:EW169"/>
    <mergeCell ref="EK170:EW170"/>
    <mergeCell ref="EK177:EW177"/>
    <mergeCell ref="EK172:EW172"/>
    <mergeCell ref="EK171:EW171"/>
    <mergeCell ref="EK176:EW176"/>
    <mergeCell ref="DX176:EJ176"/>
    <mergeCell ref="CY173:FG173"/>
    <mergeCell ref="CX170:DJ170"/>
    <mergeCell ref="DK184:DW184"/>
    <mergeCell ref="DK183:DW183"/>
    <mergeCell ref="DX171:EJ171"/>
    <mergeCell ref="DK181:DW181"/>
    <mergeCell ref="DK176:DW176"/>
    <mergeCell ref="DK172:DW172"/>
    <mergeCell ref="DK177:DW177"/>
    <mergeCell ref="DX181:EJ181"/>
    <mergeCell ref="DX182:EJ182"/>
    <mergeCell ref="DX191:EJ191"/>
    <mergeCell ref="DX184:EJ184"/>
    <mergeCell ref="DX187:EJ187"/>
    <mergeCell ref="CH192:CW192"/>
    <mergeCell ref="CX187:DJ187"/>
    <mergeCell ref="CH187:CW187"/>
    <mergeCell ref="CH183:CW183"/>
    <mergeCell ref="CH184:CW184"/>
    <mergeCell ref="CX184:DJ184"/>
    <mergeCell ref="CX183:DJ183"/>
    <mergeCell ref="CH185:CW185"/>
    <mergeCell ref="CH203:CW203"/>
    <mergeCell ref="CX197:DJ197"/>
    <mergeCell ref="CX200:DJ200"/>
    <mergeCell ref="CX198:DJ198"/>
    <mergeCell ref="CH200:CW200"/>
    <mergeCell ref="CX199:DJ199"/>
    <mergeCell ref="CH201:CW201"/>
    <mergeCell ref="CH198:CW198"/>
    <mergeCell ref="CH199:CW199"/>
    <mergeCell ref="CH202:CW202"/>
    <mergeCell ref="EK146:EW146"/>
    <mergeCell ref="EK144:EW144"/>
    <mergeCell ref="DX146:EJ146"/>
    <mergeCell ref="EK145:EW145"/>
    <mergeCell ref="DX145:EJ145"/>
    <mergeCell ref="DK147:DW147"/>
    <mergeCell ref="CH197:CW197"/>
    <mergeCell ref="CF69:CV69"/>
    <mergeCell ref="CX117:DJ117"/>
    <mergeCell ref="CX116:DJ116"/>
    <mergeCell ref="CX118:DJ118"/>
    <mergeCell ref="DK117:DW117"/>
    <mergeCell ref="DK116:DW116"/>
    <mergeCell ref="DN73:ED73"/>
    <mergeCell ref="DX144:EJ144"/>
    <mergeCell ref="AN69:AS69"/>
    <mergeCell ref="A74:AM74"/>
    <mergeCell ref="BJ73:CE73"/>
    <mergeCell ref="CW73:DM73"/>
    <mergeCell ref="BJ70:CE70"/>
    <mergeCell ref="CF70:CV70"/>
    <mergeCell ref="BJ72:CE72"/>
    <mergeCell ref="AT71:BI71"/>
    <mergeCell ref="AN71:AS71"/>
    <mergeCell ref="AN73:AS73"/>
    <mergeCell ref="AN72:AS72"/>
    <mergeCell ref="A72:AM72"/>
    <mergeCell ref="BJ69:CE69"/>
    <mergeCell ref="A82:AM82"/>
    <mergeCell ref="A80:AM80"/>
    <mergeCell ref="A81:AM81"/>
    <mergeCell ref="A73:AM73"/>
    <mergeCell ref="A75:AM75"/>
    <mergeCell ref="A70:AM70"/>
    <mergeCell ref="A69:AM69"/>
    <mergeCell ref="DN76:ED76"/>
    <mergeCell ref="AN70:AS70"/>
    <mergeCell ref="CH115:CW115"/>
    <mergeCell ref="CH116:CW116"/>
    <mergeCell ref="BJ109:CE109"/>
    <mergeCell ref="AT109:BI109"/>
    <mergeCell ref="CW108:DM108"/>
    <mergeCell ref="AT95:BI95"/>
    <mergeCell ref="BJ97:CE97"/>
    <mergeCell ref="BJ96:CE96"/>
    <mergeCell ref="CW79:DM79"/>
    <mergeCell ref="CW74:DM74"/>
    <mergeCell ref="CW77:DM77"/>
    <mergeCell ref="CW78:DM78"/>
    <mergeCell ref="ET75:FJ75"/>
    <mergeCell ref="CW107:DM107"/>
    <mergeCell ref="CW104:DM104"/>
    <mergeCell ref="CW81:DM81"/>
    <mergeCell ref="CW95:DM95"/>
    <mergeCell ref="CW99:DM99"/>
    <mergeCell ref="CW83:DM83"/>
    <mergeCell ref="CW82:DM82"/>
    <mergeCell ref="ET90:FJ90"/>
    <mergeCell ref="EE83:ES83"/>
    <mergeCell ref="ET100:FJ100"/>
    <mergeCell ref="EE80:ES80"/>
    <mergeCell ref="ET77:FJ77"/>
    <mergeCell ref="EE74:ES74"/>
    <mergeCell ref="ET74:FG74"/>
    <mergeCell ref="EE85:ES85"/>
    <mergeCell ref="EE91:ES91"/>
    <mergeCell ref="EE82:ES82"/>
    <mergeCell ref="EE90:ES90"/>
    <mergeCell ref="EE88:ES88"/>
    <mergeCell ref="EE72:ES72"/>
    <mergeCell ref="ET62:FG62"/>
    <mergeCell ref="ET63:FJ63"/>
    <mergeCell ref="ET72:FJ72"/>
    <mergeCell ref="ET71:FG71"/>
    <mergeCell ref="ET70:FH70"/>
    <mergeCell ref="ET65:FJ65"/>
    <mergeCell ref="EE71:ES71"/>
    <mergeCell ref="ET69:FH69"/>
    <mergeCell ref="EE69:ES69"/>
    <mergeCell ref="ET73:FG73"/>
    <mergeCell ref="CW80:DM80"/>
    <mergeCell ref="DN81:ED81"/>
    <mergeCell ref="DN79:ED79"/>
    <mergeCell ref="DN78:ED78"/>
    <mergeCell ref="DN80:ED80"/>
    <mergeCell ref="EE73:ES73"/>
    <mergeCell ref="EE76:ES76"/>
    <mergeCell ref="EE75:ES75"/>
    <mergeCell ref="ET79:FJ79"/>
    <mergeCell ref="DN91:ED91"/>
    <mergeCell ref="ET92:FG92"/>
    <mergeCell ref="ET94:FJ94"/>
    <mergeCell ref="EE94:ES94"/>
    <mergeCell ref="DN94:ED94"/>
    <mergeCell ref="DN93:ED93"/>
    <mergeCell ref="EE93:ES93"/>
    <mergeCell ref="EE92:ES92"/>
    <mergeCell ref="ET93:FJ93"/>
    <mergeCell ref="AT108:BI108"/>
    <mergeCell ref="CH114:CW114"/>
    <mergeCell ref="EE102:ES102"/>
    <mergeCell ref="CF106:CV106"/>
    <mergeCell ref="CF109:CV109"/>
    <mergeCell ref="CF110:CV110"/>
    <mergeCell ref="DN103:ED103"/>
    <mergeCell ref="EE109:ES109"/>
    <mergeCell ref="CW110:DM110"/>
    <mergeCell ref="DN110:ED110"/>
    <mergeCell ref="CH121:CW121"/>
    <mergeCell ref="DX119:EJ119"/>
    <mergeCell ref="DK118:DW118"/>
    <mergeCell ref="DN108:ED108"/>
    <mergeCell ref="CH118:CW118"/>
    <mergeCell ref="CX119:DJ119"/>
    <mergeCell ref="DX118:EJ118"/>
    <mergeCell ref="CW109:DM109"/>
    <mergeCell ref="BU118:CG118"/>
    <mergeCell ref="BU119:CG119"/>
    <mergeCell ref="CH119:CW119"/>
    <mergeCell ref="CH120:CW120"/>
    <mergeCell ref="EK120:EW120"/>
    <mergeCell ref="DX120:EJ120"/>
    <mergeCell ref="EE103:ES103"/>
    <mergeCell ref="EX121:FJ121"/>
    <mergeCell ref="EK121:EW121"/>
    <mergeCell ref="ET105:FJ105"/>
    <mergeCell ref="ET110:FJ110"/>
    <mergeCell ref="ET109:FJ109"/>
    <mergeCell ref="EX122:FJ122"/>
    <mergeCell ref="EX123:FG123"/>
    <mergeCell ref="EK124:EW124"/>
    <mergeCell ref="EX124:FJ124"/>
    <mergeCell ref="EX126:FG126"/>
    <mergeCell ref="EX125:FJ125"/>
    <mergeCell ref="EK126:EW126"/>
    <mergeCell ref="EK125:EW125"/>
    <mergeCell ref="EX134:FJ134"/>
    <mergeCell ref="EX135:FG135"/>
    <mergeCell ref="EX133:FJ133"/>
    <mergeCell ref="EK134:EW134"/>
    <mergeCell ref="EK161:FJ161"/>
    <mergeCell ref="CY160:FG160"/>
    <mergeCell ref="EK162:EW162"/>
    <mergeCell ref="EK136:EW136"/>
    <mergeCell ref="DX153:EJ153"/>
    <mergeCell ref="DK152:DW152"/>
    <mergeCell ref="DX150:EJ150"/>
    <mergeCell ref="DK136:DW136"/>
    <mergeCell ref="DX136:EJ136"/>
    <mergeCell ref="DK148:DW148"/>
    <mergeCell ref="EX202:FG202"/>
    <mergeCell ref="EK184:EW184"/>
    <mergeCell ref="CY129:FG129"/>
    <mergeCell ref="EX175:FJ175"/>
    <mergeCell ref="EX176:FJ176"/>
    <mergeCell ref="EX169:FJ169"/>
    <mergeCell ref="EK167:EW167"/>
    <mergeCell ref="EK174:FJ174"/>
    <mergeCell ref="EK175:EW175"/>
    <mergeCell ref="DK157:DW157"/>
    <mergeCell ref="EK203:EW203"/>
    <mergeCell ref="EK202:EW202"/>
    <mergeCell ref="EK194:EW194"/>
    <mergeCell ref="EK192:EW192"/>
    <mergeCell ref="EK196:EW196"/>
    <mergeCell ref="EK199:EW199"/>
    <mergeCell ref="EK198:EW198"/>
    <mergeCell ref="EX228:FJ228"/>
    <mergeCell ref="EX244:FG244"/>
    <mergeCell ref="EX243:FJ243"/>
    <mergeCell ref="EX242:FJ242"/>
    <mergeCell ref="EX236:FG236"/>
    <mergeCell ref="EX237:FJ237"/>
    <mergeCell ref="EX233:FG233"/>
    <mergeCell ref="EX230:FG230"/>
    <mergeCell ref="EX231:FG231"/>
    <mergeCell ref="EX232:FG232"/>
    <mergeCell ref="EX235:FG235"/>
    <mergeCell ref="EX204:FJ204"/>
    <mergeCell ref="EX203:FG203"/>
    <mergeCell ref="EK195:EW195"/>
    <mergeCell ref="EK197:EW197"/>
    <mergeCell ref="EX199:FJ199"/>
    <mergeCell ref="EX198:FJ198"/>
    <mergeCell ref="EX197:FJ197"/>
    <mergeCell ref="EX196:FJ196"/>
    <mergeCell ref="EK201:EW201"/>
    <mergeCell ref="EX195:FJ195"/>
    <mergeCell ref="EX178:FG178"/>
    <mergeCell ref="EX186:FG186"/>
    <mergeCell ref="EK186:EW186"/>
    <mergeCell ref="EK185:EW185"/>
    <mergeCell ref="EX184:FG184"/>
    <mergeCell ref="EK187:EW187"/>
    <mergeCell ref="EK182:EW182"/>
    <mergeCell ref="EK179:EW179"/>
    <mergeCell ref="EK180:EW180"/>
    <mergeCell ref="EX185:FG185"/>
    <mergeCell ref="EX194:FJ194"/>
    <mergeCell ref="EX193:FJ193"/>
    <mergeCell ref="EK193:EW193"/>
    <mergeCell ref="EK191:EW191"/>
    <mergeCell ref="EX192:FJ192"/>
    <mergeCell ref="DK164:DW164"/>
    <mergeCell ref="CX166:DJ166"/>
    <mergeCell ref="EX164:FH164"/>
    <mergeCell ref="EX170:FH170"/>
    <mergeCell ref="DX164:EJ164"/>
    <mergeCell ref="EK168:EW168"/>
    <mergeCell ref="EK166:EW166"/>
    <mergeCell ref="EK164:EW164"/>
    <mergeCell ref="DX165:EJ165"/>
    <mergeCell ref="EK165:EW165"/>
    <mergeCell ref="A159:AJ159"/>
    <mergeCell ref="AK158:AP158"/>
    <mergeCell ref="AK157:AP157"/>
    <mergeCell ref="EX183:FG183"/>
    <mergeCell ref="EX181:FG181"/>
    <mergeCell ref="EX182:FG182"/>
    <mergeCell ref="EK181:EW181"/>
    <mergeCell ref="EK183:EW183"/>
    <mergeCell ref="EX177:FH177"/>
    <mergeCell ref="EK178:EW178"/>
    <mergeCell ref="AN17:AS17"/>
    <mergeCell ref="AK117:AP117"/>
    <mergeCell ref="AT67:BI67"/>
    <mergeCell ref="AT52:BI52"/>
    <mergeCell ref="AN59:AS59"/>
    <mergeCell ref="AN65:AS65"/>
    <mergeCell ref="AN66:AS66"/>
    <mergeCell ref="BC116:BT116"/>
    <mergeCell ref="AN110:AS110"/>
    <mergeCell ref="AT110:BI110"/>
    <mergeCell ref="A141:AJ141"/>
    <mergeCell ref="AK139:AP139"/>
    <mergeCell ref="AK142:AP142"/>
    <mergeCell ref="AK141:AP141"/>
    <mergeCell ref="A139:AJ139"/>
    <mergeCell ref="A140:AJ140"/>
    <mergeCell ref="A124:AJ124"/>
    <mergeCell ref="AK125:AP125"/>
    <mergeCell ref="A15:AM15"/>
    <mergeCell ref="AN15:AS15"/>
    <mergeCell ref="AN18:AS18"/>
    <mergeCell ref="A17:AM17"/>
    <mergeCell ref="A18:AM18"/>
    <mergeCell ref="A16:AM16"/>
    <mergeCell ref="AN16:AS16"/>
    <mergeCell ref="AN61:AS61"/>
    <mergeCell ref="AT65:BI65"/>
    <mergeCell ref="AT60:BI60"/>
    <mergeCell ref="AT62:BI62"/>
    <mergeCell ref="AT64:BI64"/>
    <mergeCell ref="AT61:BI61"/>
    <mergeCell ref="AT107:BI107"/>
    <mergeCell ref="AT105:BI105"/>
    <mergeCell ref="AT91:BI91"/>
    <mergeCell ref="AT73:BI73"/>
    <mergeCell ref="AT85:BI85"/>
    <mergeCell ref="AT84:BI84"/>
    <mergeCell ref="AT75:BI75"/>
    <mergeCell ref="AT94:BI94"/>
    <mergeCell ref="AT93:BI93"/>
    <mergeCell ref="AT98:BI98"/>
    <mergeCell ref="AT106:BI106"/>
    <mergeCell ref="AT92:BI92"/>
    <mergeCell ref="AT69:BI69"/>
    <mergeCell ref="AT79:BI79"/>
    <mergeCell ref="AT99:BI99"/>
    <mergeCell ref="AN94:AS94"/>
    <mergeCell ref="AN96:AS96"/>
    <mergeCell ref="BJ100:CE100"/>
    <mergeCell ref="AT96:BI96"/>
    <mergeCell ref="BJ95:CE95"/>
    <mergeCell ref="BJ99:CE99"/>
    <mergeCell ref="AN95:AS95"/>
    <mergeCell ref="AN100:AS100"/>
    <mergeCell ref="AN98:AS98"/>
    <mergeCell ref="AK123:AP123"/>
    <mergeCell ref="AQ124:BB124"/>
    <mergeCell ref="AK150:AP150"/>
    <mergeCell ref="AT102:BI102"/>
    <mergeCell ref="AN106:AS106"/>
    <mergeCell ref="BC119:BT119"/>
    <mergeCell ref="BC117:BT117"/>
    <mergeCell ref="BJ102:CE102"/>
    <mergeCell ref="BJ103:CE103"/>
    <mergeCell ref="BC115:BT115"/>
    <mergeCell ref="AQ145:BB145"/>
    <mergeCell ref="AQ125:BB125"/>
    <mergeCell ref="AQ121:BB121"/>
    <mergeCell ref="AQ120:BB120"/>
    <mergeCell ref="AQ132:BB132"/>
    <mergeCell ref="AQ135:BB135"/>
    <mergeCell ref="AT103:BI103"/>
    <mergeCell ref="AT104:BI104"/>
    <mergeCell ref="AK121:AP121"/>
    <mergeCell ref="AQ115:BB115"/>
    <mergeCell ref="A107:AM107"/>
    <mergeCell ref="A113:AJ114"/>
    <mergeCell ref="A121:AJ121"/>
    <mergeCell ref="AQ118:BB118"/>
    <mergeCell ref="A112:FJ112"/>
    <mergeCell ref="CF108:CV108"/>
    <mergeCell ref="AQ144:BB144"/>
    <mergeCell ref="AK122:AP122"/>
    <mergeCell ref="AQ122:BB122"/>
    <mergeCell ref="AK124:AP124"/>
    <mergeCell ref="AK136:AP136"/>
    <mergeCell ref="AS126:BB126"/>
    <mergeCell ref="AQ127:BB127"/>
    <mergeCell ref="AK127:AP127"/>
    <mergeCell ref="AK134:AP134"/>
    <mergeCell ref="AK135:AP135"/>
    <mergeCell ref="AQ119:BB119"/>
    <mergeCell ref="BC137:BT137"/>
    <mergeCell ref="AS123:BB123"/>
    <mergeCell ref="BC120:BT120"/>
    <mergeCell ref="AQ130:BB131"/>
    <mergeCell ref="BC130:BT131"/>
    <mergeCell ref="AQ133:BB133"/>
    <mergeCell ref="AQ134:BB134"/>
    <mergeCell ref="BC127:BT127"/>
    <mergeCell ref="BC124:BT124"/>
    <mergeCell ref="BC317:BT317"/>
    <mergeCell ref="A19:AM19"/>
    <mergeCell ref="AN19:AS19"/>
    <mergeCell ref="AN29:AS29"/>
    <mergeCell ref="AN31:AS31"/>
    <mergeCell ref="A28:AM28"/>
    <mergeCell ref="A31:AM31"/>
    <mergeCell ref="A29:AM29"/>
    <mergeCell ref="AN26:AS26"/>
    <mergeCell ref="A25:AM25"/>
    <mergeCell ref="EX308:FJ308"/>
    <mergeCell ref="AK318:AP318"/>
    <mergeCell ref="CH316:CW316"/>
    <mergeCell ref="CH317:CW317"/>
    <mergeCell ref="CX318:DJ318"/>
    <mergeCell ref="AQ316:BB316"/>
    <mergeCell ref="BU316:CG316"/>
    <mergeCell ref="BC316:BT316"/>
    <mergeCell ref="BU318:CG318"/>
    <mergeCell ref="BC318:BT318"/>
    <mergeCell ref="EX306:FJ306"/>
    <mergeCell ref="EX304:FJ304"/>
    <mergeCell ref="EX302:FJ302"/>
    <mergeCell ref="DK305:DW305"/>
    <mergeCell ref="DX305:EJ305"/>
    <mergeCell ref="EK305:EW305"/>
    <mergeCell ref="DX320:EJ320"/>
    <mergeCell ref="DK319:DW319"/>
    <mergeCell ref="CH304:CW304"/>
    <mergeCell ref="A312:FJ312"/>
    <mergeCell ref="EX314:FJ314"/>
    <mergeCell ref="CX304:DJ304"/>
    <mergeCell ref="CH306:CW306"/>
    <mergeCell ref="EK317:EW317"/>
    <mergeCell ref="A311:FG311"/>
    <mergeCell ref="AK315:AP315"/>
    <mergeCell ref="A320:AJ320"/>
    <mergeCell ref="AQ319:BB319"/>
    <mergeCell ref="BC319:BT319"/>
    <mergeCell ref="CH303:CW303"/>
    <mergeCell ref="BU309:CG309"/>
    <mergeCell ref="CH309:CW309"/>
    <mergeCell ref="CH315:CW315"/>
    <mergeCell ref="A313:AJ314"/>
    <mergeCell ref="BU305:CG305"/>
    <mergeCell ref="AQ317:BB317"/>
    <mergeCell ref="A318:AJ318"/>
    <mergeCell ref="EK316:EW316"/>
    <mergeCell ref="CH318:CW318"/>
    <mergeCell ref="DX319:EJ319"/>
    <mergeCell ref="CX317:DJ317"/>
    <mergeCell ref="CX316:DJ316"/>
    <mergeCell ref="DX316:EJ316"/>
    <mergeCell ref="AQ318:BB318"/>
    <mergeCell ref="DX318:EJ318"/>
    <mergeCell ref="DX317:EJ317"/>
    <mergeCell ref="EK306:EW306"/>
    <mergeCell ref="DX306:EJ306"/>
    <mergeCell ref="DX304:EJ304"/>
    <mergeCell ref="DK322:DW322"/>
    <mergeCell ref="DK320:DW320"/>
    <mergeCell ref="DK308:DW308"/>
    <mergeCell ref="DX308:EJ308"/>
    <mergeCell ref="DK315:DW315"/>
    <mergeCell ref="DK316:DW316"/>
    <mergeCell ref="A321:FG321"/>
    <mergeCell ref="DN335:ED335"/>
    <mergeCell ref="CF335:CV335"/>
    <mergeCell ref="BL329:CE329"/>
    <mergeCell ref="BL332:CE332"/>
    <mergeCell ref="BL334:CE334"/>
    <mergeCell ref="BL333:CE333"/>
    <mergeCell ref="BL335:CE335"/>
    <mergeCell ref="CW331:DM331"/>
    <mergeCell ref="CF333:CV333"/>
    <mergeCell ref="CW332:DM332"/>
    <mergeCell ref="AK319:AP319"/>
    <mergeCell ref="CF330:CV330"/>
    <mergeCell ref="AK322:AP322"/>
    <mergeCell ref="A330:AO330"/>
    <mergeCell ref="AP330:AU330"/>
    <mergeCell ref="AV330:BK330"/>
    <mergeCell ref="BL327:CE327"/>
    <mergeCell ref="AP328:AU328"/>
    <mergeCell ref="BC322:BT322"/>
    <mergeCell ref="BC320:BT320"/>
    <mergeCell ref="A331:AO331"/>
    <mergeCell ref="CH319:CW319"/>
    <mergeCell ref="CX319:DJ319"/>
    <mergeCell ref="CH320:CW320"/>
    <mergeCell ref="CX320:DJ320"/>
    <mergeCell ref="CW330:DM330"/>
    <mergeCell ref="A319:AJ319"/>
    <mergeCell ref="BL330:CE330"/>
    <mergeCell ref="BL331:CE331"/>
    <mergeCell ref="CH322:CW322"/>
    <mergeCell ref="CW333:DM333"/>
    <mergeCell ref="CF334:CV334"/>
    <mergeCell ref="CW334:DM334"/>
    <mergeCell ref="AQ322:BB322"/>
    <mergeCell ref="A332:AO332"/>
    <mergeCell ref="A333:AO333"/>
    <mergeCell ref="AP333:AU333"/>
    <mergeCell ref="AV333:BK333"/>
    <mergeCell ref="AP332:AU332"/>
    <mergeCell ref="A338:AO338"/>
    <mergeCell ref="AP338:AU338"/>
    <mergeCell ref="AV338:BK338"/>
    <mergeCell ref="A335:AO335"/>
    <mergeCell ref="AP335:AU335"/>
    <mergeCell ref="AV335:BK335"/>
    <mergeCell ref="A334:AO334"/>
    <mergeCell ref="AP334:AU334"/>
    <mergeCell ref="CF338:CV338"/>
    <mergeCell ref="CW338:DM338"/>
    <mergeCell ref="CW335:DM335"/>
    <mergeCell ref="BL338:CE338"/>
    <mergeCell ref="AP336:AU336"/>
    <mergeCell ref="AV336:BK336"/>
    <mergeCell ref="BL336:CE336"/>
    <mergeCell ref="AV334:BK334"/>
    <mergeCell ref="DS343:ES343"/>
    <mergeCell ref="DC343:DP343"/>
    <mergeCell ref="CF336:CV336"/>
    <mergeCell ref="CW336:DM336"/>
    <mergeCell ref="DN338:ED338"/>
    <mergeCell ref="DC342:DP342"/>
    <mergeCell ref="DN336:ED336"/>
    <mergeCell ref="DS342:ES342"/>
    <mergeCell ref="EE338:ES338"/>
    <mergeCell ref="CW337:DM337"/>
    <mergeCell ref="A346:B346"/>
    <mergeCell ref="C346:E346"/>
    <mergeCell ref="I346:X346"/>
    <mergeCell ref="Y346:AC346"/>
    <mergeCell ref="AD346:AF346"/>
    <mergeCell ref="R343:AE343"/>
    <mergeCell ref="R344:AE344"/>
    <mergeCell ref="A336:AO336"/>
    <mergeCell ref="AH344:BH344"/>
    <mergeCell ref="AH343:BH343"/>
    <mergeCell ref="AH342:BH342"/>
    <mergeCell ref="N342:AE342"/>
    <mergeCell ref="AH341:BH341"/>
    <mergeCell ref="N341:AE341"/>
    <mergeCell ref="DN337:ED337"/>
    <mergeCell ref="CF337:CV337"/>
    <mergeCell ref="A337:AO337"/>
    <mergeCell ref="AP337:AU337"/>
    <mergeCell ref="AV337:BK337"/>
    <mergeCell ref="BL337:CE337"/>
    <mergeCell ref="ET338:FJ338"/>
    <mergeCell ref="ET335:FJ335"/>
    <mergeCell ref="ET337:FJ337"/>
    <mergeCell ref="EE337:ES337"/>
    <mergeCell ref="ET336:FJ336"/>
    <mergeCell ref="EE335:ES335"/>
    <mergeCell ref="EE336:ES336"/>
    <mergeCell ref="EE334:ES334"/>
    <mergeCell ref="EE333:ES333"/>
    <mergeCell ref="DN333:ED333"/>
    <mergeCell ref="DN334:ED334"/>
    <mergeCell ref="EE331:ES331"/>
    <mergeCell ref="EE330:ES330"/>
    <mergeCell ref="DN331:ED331"/>
    <mergeCell ref="DN330:ED330"/>
    <mergeCell ref="AV331:BK331"/>
    <mergeCell ref="AV332:BK332"/>
    <mergeCell ref="CF331:CV331"/>
    <mergeCell ref="AP331:AU331"/>
    <mergeCell ref="CF332:CV332"/>
    <mergeCell ref="AV325:BK326"/>
    <mergeCell ref="DN329:ED329"/>
    <mergeCell ref="BL328:CE328"/>
    <mergeCell ref="CW328:DM328"/>
    <mergeCell ref="CW329:DM329"/>
    <mergeCell ref="CF328:CV328"/>
    <mergeCell ref="CF329:CV329"/>
    <mergeCell ref="DN328:ED328"/>
    <mergeCell ref="BL325:CE326"/>
    <mergeCell ref="AV329:BK329"/>
    <mergeCell ref="AV328:BK328"/>
    <mergeCell ref="A327:AO327"/>
    <mergeCell ref="AP325:AU326"/>
    <mergeCell ref="AP327:AU327"/>
    <mergeCell ref="A328:AO328"/>
    <mergeCell ref="A325:AO326"/>
    <mergeCell ref="A329:AO329"/>
    <mergeCell ref="AP329:AU329"/>
    <mergeCell ref="AV327:BK327"/>
    <mergeCell ref="CF326:CV326"/>
    <mergeCell ref="CF325:ES325"/>
    <mergeCell ref="DN326:ED326"/>
    <mergeCell ref="CW326:DM326"/>
    <mergeCell ref="EE326:ES326"/>
    <mergeCell ref="CF327:CV327"/>
    <mergeCell ref="CW327:DM327"/>
    <mergeCell ref="EK299:EW299"/>
    <mergeCell ref="BC299:BT299"/>
    <mergeCell ref="BU299:CG299"/>
    <mergeCell ref="BU313:CG314"/>
    <mergeCell ref="BU317:CG317"/>
    <mergeCell ref="A323:BC323"/>
    <mergeCell ref="CT323:FG323"/>
    <mergeCell ref="A324:FJ324"/>
    <mergeCell ref="A322:AJ322"/>
    <mergeCell ref="AQ300:BB300"/>
    <mergeCell ref="A306:AJ306"/>
    <mergeCell ref="AK306:AP306"/>
    <mergeCell ref="AQ301:BB301"/>
    <mergeCell ref="AK300:AP300"/>
    <mergeCell ref="A303:AJ303"/>
    <mergeCell ref="AQ303:BB303"/>
    <mergeCell ref="AK320:AP320"/>
    <mergeCell ref="AQ320:BB320"/>
    <mergeCell ref="CH300:CW300"/>
    <mergeCell ref="BU306:CG306"/>
    <mergeCell ref="CX322:DJ322"/>
    <mergeCell ref="DK318:DW318"/>
    <mergeCell ref="DK317:DW317"/>
    <mergeCell ref="CX303:DJ303"/>
    <mergeCell ref="CX315:DJ315"/>
    <mergeCell ref="DK301:DW301"/>
    <mergeCell ref="CX314:DJ314"/>
    <mergeCell ref="DK304:DW304"/>
    <mergeCell ref="BU322:CG322"/>
    <mergeCell ref="BU319:CG319"/>
    <mergeCell ref="BU320:CG320"/>
    <mergeCell ref="CH302:CW302"/>
    <mergeCell ref="BU310:CG310"/>
    <mergeCell ref="CH310:CW310"/>
    <mergeCell ref="DX301:EJ301"/>
    <mergeCell ref="DK299:DW299"/>
    <mergeCell ref="CX300:DJ300"/>
    <mergeCell ref="DX291:EJ291"/>
    <mergeCell ref="DX294:EJ294"/>
    <mergeCell ref="DK294:DW294"/>
    <mergeCell ref="DK291:DW291"/>
    <mergeCell ref="DK293:DW293"/>
    <mergeCell ref="DX296:EJ296"/>
    <mergeCell ref="CX301:DJ301"/>
    <mergeCell ref="EK300:EW300"/>
    <mergeCell ref="EK294:EW294"/>
    <mergeCell ref="CX299:DJ299"/>
    <mergeCell ref="DX299:EJ299"/>
    <mergeCell ref="EK297:EW297"/>
    <mergeCell ref="DX300:EJ300"/>
    <mergeCell ref="DK297:DW297"/>
    <mergeCell ref="CX294:DJ294"/>
    <mergeCell ref="EK296:EW296"/>
    <mergeCell ref="EK295:EW295"/>
    <mergeCell ref="DX295:EJ295"/>
    <mergeCell ref="DK290:DW290"/>
    <mergeCell ref="DX293:EJ293"/>
    <mergeCell ref="DX297:EJ297"/>
    <mergeCell ref="CH259:CW259"/>
    <mergeCell ref="CX261:DJ261"/>
    <mergeCell ref="CH261:CW261"/>
    <mergeCell ref="EK293:EW293"/>
    <mergeCell ref="DX286:EJ286"/>
    <mergeCell ref="DX287:EJ287"/>
    <mergeCell ref="EK287:EW287"/>
    <mergeCell ref="DX289:EJ289"/>
    <mergeCell ref="EK290:EW290"/>
    <mergeCell ref="DX292:EJ292"/>
    <mergeCell ref="DX288:EJ288"/>
    <mergeCell ref="EK286:EW286"/>
    <mergeCell ref="EK289:EW289"/>
    <mergeCell ref="CH291:CW291"/>
    <mergeCell ref="DX290:EJ290"/>
    <mergeCell ref="EK291:EW291"/>
    <mergeCell ref="CH286:CW286"/>
    <mergeCell ref="CH287:CW287"/>
    <mergeCell ref="CH289:CW289"/>
    <mergeCell ref="CX291:DJ291"/>
    <mergeCell ref="BC290:BT290"/>
    <mergeCell ref="BU293:CG293"/>
    <mergeCell ref="CH264:CW264"/>
    <mergeCell ref="DK278:DW278"/>
    <mergeCell ref="DK270:DW270"/>
    <mergeCell ref="DK271:DW271"/>
    <mergeCell ref="CX275:DJ275"/>
    <mergeCell ref="CX289:DJ289"/>
    <mergeCell ref="DK292:DW292"/>
    <mergeCell ref="DK284:DW284"/>
    <mergeCell ref="BC261:BT261"/>
    <mergeCell ref="BC260:BT260"/>
    <mergeCell ref="BC258:BR258"/>
    <mergeCell ref="BC249:BT249"/>
    <mergeCell ref="A251:FJ251"/>
    <mergeCell ref="DK258:DW258"/>
    <mergeCell ref="CX255:DJ255"/>
    <mergeCell ref="CX258:DJ258"/>
    <mergeCell ref="CX260:DJ260"/>
    <mergeCell ref="CX259:DJ259"/>
    <mergeCell ref="DK260:DW260"/>
    <mergeCell ref="CX256:DJ256"/>
    <mergeCell ref="DK257:DW257"/>
    <mergeCell ref="CX262:DJ262"/>
    <mergeCell ref="DK280:DW280"/>
    <mergeCell ref="CX232:DJ232"/>
    <mergeCell ref="A238:FJ238"/>
    <mergeCell ref="BU233:CG233"/>
    <mergeCell ref="BC233:BT233"/>
    <mergeCell ref="AK233:AP233"/>
    <mergeCell ref="A234:AJ234"/>
    <mergeCell ref="BU235:CG235"/>
    <mergeCell ref="CH235:CW235"/>
    <mergeCell ref="CX235:DJ235"/>
    <mergeCell ref="A235:AJ235"/>
    <mergeCell ref="EK222:EW222"/>
    <mergeCell ref="CX222:DJ222"/>
    <mergeCell ref="CX223:DJ223"/>
    <mergeCell ref="DX223:EJ223"/>
    <mergeCell ref="DX222:EJ222"/>
    <mergeCell ref="DK222:DW222"/>
    <mergeCell ref="CX233:DJ233"/>
    <mergeCell ref="CX234:DJ234"/>
    <mergeCell ref="DX203:EJ203"/>
    <mergeCell ref="DX202:EJ202"/>
    <mergeCell ref="CH206:CW206"/>
    <mergeCell ref="EX222:FJ222"/>
    <mergeCell ref="CH213:CW213"/>
    <mergeCell ref="CH217:CW217"/>
    <mergeCell ref="CH216:CW216"/>
    <mergeCell ref="EX219:FJ219"/>
    <mergeCell ref="CH220:CW220"/>
    <mergeCell ref="CX220:DJ220"/>
    <mergeCell ref="CX214:DJ214"/>
    <mergeCell ref="A207:FJ207"/>
    <mergeCell ref="CH214:CW214"/>
    <mergeCell ref="DK215:DW215"/>
    <mergeCell ref="EX211:FJ211"/>
    <mergeCell ref="EK214:EW214"/>
    <mergeCell ref="EK212:EW212"/>
    <mergeCell ref="EX212:FJ212"/>
    <mergeCell ref="DX210:EJ210"/>
    <mergeCell ref="CH208:EJ208"/>
    <mergeCell ref="CX212:DJ212"/>
    <mergeCell ref="DX213:EJ213"/>
    <mergeCell ref="DK212:DW212"/>
    <mergeCell ref="DK211:DW211"/>
    <mergeCell ref="DX212:EJ212"/>
    <mergeCell ref="DX211:EJ211"/>
    <mergeCell ref="EK206:EW206"/>
    <mergeCell ref="CX213:DJ213"/>
    <mergeCell ref="CX210:DJ210"/>
    <mergeCell ref="EX157:FG157"/>
    <mergeCell ref="DK203:DW203"/>
    <mergeCell ref="CX165:DJ165"/>
    <mergeCell ref="CX159:DJ159"/>
    <mergeCell ref="CX162:DJ162"/>
    <mergeCell ref="DK163:DW163"/>
    <mergeCell ref="DK165:DW165"/>
    <mergeCell ref="CX226:DJ226"/>
    <mergeCell ref="DK168:DW168"/>
    <mergeCell ref="DX167:EJ167"/>
    <mergeCell ref="DX178:EJ178"/>
    <mergeCell ref="CH174:EJ174"/>
    <mergeCell ref="CX175:DJ175"/>
    <mergeCell ref="DX175:EJ175"/>
    <mergeCell ref="DX209:EJ209"/>
    <mergeCell ref="DK198:DW198"/>
    <mergeCell ref="CX211:DJ211"/>
    <mergeCell ref="EK151:EW151"/>
    <mergeCell ref="EK152:EW152"/>
    <mergeCell ref="EK150:EW150"/>
    <mergeCell ref="EK153:EW153"/>
    <mergeCell ref="DX155:EJ155"/>
    <mergeCell ref="DK155:DW155"/>
    <mergeCell ref="DK154:DW154"/>
    <mergeCell ref="CF90:CV90"/>
    <mergeCell ref="DK133:DW133"/>
    <mergeCell ref="DK141:DW141"/>
    <mergeCell ref="DK143:DW143"/>
    <mergeCell ref="DK126:DW126"/>
    <mergeCell ref="DX126:EJ126"/>
    <mergeCell ref="DK119:DW119"/>
    <mergeCell ref="CF48:CV48"/>
    <mergeCell ref="BJ62:CE62"/>
    <mergeCell ref="BJ63:CE63"/>
    <mergeCell ref="BJ65:CE65"/>
    <mergeCell ref="BJ64:CE64"/>
    <mergeCell ref="CF81:CV81"/>
    <mergeCell ref="CF79:CV79"/>
    <mergeCell ref="CF80:CV80"/>
    <mergeCell ref="BJ71:CE71"/>
    <mergeCell ref="CF76:CV76"/>
    <mergeCell ref="CF75:CV75"/>
    <mergeCell ref="CF72:CV72"/>
    <mergeCell ref="CF71:CV71"/>
    <mergeCell ref="CF74:CV74"/>
    <mergeCell ref="CF78:CV78"/>
    <mergeCell ref="CW65:DM65"/>
    <mergeCell ref="DN82:ED82"/>
    <mergeCell ref="DN77:ED77"/>
    <mergeCell ref="CW71:DM71"/>
    <mergeCell ref="DN68:ED68"/>
    <mergeCell ref="DN65:ED65"/>
    <mergeCell ref="DN71:ED71"/>
    <mergeCell ref="DN72:ED72"/>
    <mergeCell ref="DN74:ED74"/>
    <mergeCell ref="DN75:ED75"/>
    <mergeCell ref="DN31:ED31"/>
    <mergeCell ref="CW61:DM61"/>
    <mergeCell ref="CW28:DM28"/>
    <mergeCell ref="CW31:DM31"/>
    <mergeCell ref="DN61:ED61"/>
    <mergeCell ref="DN51:ED51"/>
    <mergeCell ref="DN52:ED52"/>
    <mergeCell ref="DN53:ED53"/>
    <mergeCell ref="DN60:ED60"/>
    <mergeCell ref="DN54:ED54"/>
    <mergeCell ref="ET37:FJ37"/>
    <mergeCell ref="ET36:FG36"/>
    <mergeCell ref="ET59:FJ59"/>
    <mergeCell ref="ET56:FJ56"/>
    <mergeCell ref="ET57:FG57"/>
    <mergeCell ref="ET58:FJ58"/>
    <mergeCell ref="ET46:FJ46"/>
    <mergeCell ref="ET41:FJ41"/>
    <mergeCell ref="ET40:FJ40"/>
    <mergeCell ref="ET39:FJ39"/>
    <mergeCell ref="EE32:ES32"/>
    <mergeCell ref="ET35:FG35"/>
    <mergeCell ref="ET33:FG33"/>
    <mergeCell ref="ET34:FG34"/>
    <mergeCell ref="ET32:FG32"/>
    <mergeCell ref="EE35:ES35"/>
    <mergeCell ref="EE33:ES33"/>
    <mergeCell ref="EE34:ES34"/>
    <mergeCell ref="ET18:FJ18"/>
    <mergeCell ref="EE18:ES18"/>
    <mergeCell ref="ET17:FG17"/>
    <mergeCell ref="ET31:FJ31"/>
    <mergeCell ref="EE30:ES30"/>
    <mergeCell ref="ET30:FJ30"/>
    <mergeCell ref="EE29:ES29"/>
    <mergeCell ref="ET29:FH29"/>
    <mergeCell ref="EE31:ES31"/>
    <mergeCell ref="ET19:FJ19"/>
    <mergeCell ref="ET20:FJ20"/>
    <mergeCell ref="DN24:ED24"/>
    <mergeCell ref="EE24:ES24"/>
    <mergeCell ref="ET24:FJ24"/>
    <mergeCell ref="EE20:ES20"/>
    <mergeCell ref="DN20:ED20"/>
    <mergeCell ref="DN23:ED23"/>
    <mergeCell ref="ET23:FJ23"/>
    <mergeCell ref="ET22:FJ22"/>
    <mergeCell ref="EE22:ES22"/>
    <mergeCell ref="EE25:ES25"/>
    <mergeCell ref="ET28:FH28"/>
    <mergeCell ref="EE28:ES28"/>
    <mergeCell ref="DN25:ED25"/>
    <mergeCell ref="EE26:ES26"/>
    <mergeCell ref="ET25:FJ25"/>
    <mergeCell ref="ET26:FJ26"/>
    <mergeCell ref="EE27:ES27"/>
    <mergeCell ref="EE23:ES23"/>
    <mergeCell ref="BJ28:CE28"/>
    <mergeCell ref="CF19:CV19"/>
    <mergeCell ref="CW19:DM19"/>
    <mergeCell ref="CF28:CV28"/>
    <mergeCell ref="CF24:CV24"/>
    <mergeCell ref="CW24:DM24"/>
    <mergeCell ref="CF25:CV25"/>
    <mergeCell ref="DN26:ED26"/>
    <mergeCell ref="DN28:ED28"/>
    <mergeCell ref="DN12:ED12"/>
    <mergeCell ref="DN13:ED13"/>
    <mergeCell ref="DN14:ED14"/>
    <mergeCell ref="EE19:ES19"/>
    <mergeCell ref="DN19:ED19"/>
    <mergeCell ref="EE12:ES12"/>
    <mergeCell ref="EE14:ES14"/>
    <mergeCell ref="DN22:ED22"/>
    <mergeCell ref="EE17:ES17"/>
    <mergeCell ref="DN17:ED17"/>
    <mergeCell ref="DN18:ED18"/>
    <mergeCell ref="EE21:ES21"/>
    <mergeCell ref="DN21:ED21"/>
    <mergeCell ref="ET13:FJ13"/>
    <mergeCell ref="EE13:ES13"/>
    <mergeCell ref="ET16:FH16"/>
    <mergeCell ref="DN15:ED15"/>
    <mergeCell ref="EE16:ES16"/>
    <mergeCell ref="DN16:ED16"/>
    <mergeCell ref="ET15:FJ15"/>
    <mergeCell ref="EE15:ES15"/>
    <mergeCell ref="ET14:FJ14"/>
    <mergeCell ref="AT14:BI14"/>
    <mergeCell ref="A13:AM13"/>
    <mergeCell ref="AN12:AS12"/>
    <mergeCell ref="AT12:BI12"/>
    <mergeCell ref="AN13:AS13"/>
    <mergeCell ref="AT13:BI13"/>
    <mergeCell ref="A14:AM14"/>
    <mergeCell ref="AN14:AS14"/>
    <mergeCell ref="ET2:FJ2"/>
    <mergeCell ref="ET3:FJ3"/>
    <mergeCell ref="ET4:FJ4"/>
    <mergeCell ref="ET5:FJ5"/>
    <mergeCell ref="ET6:FJ6"/>
    <mergeCell ref="ET12:FJ12"/>
    <mergeCell ref="ET8:FJ8"/>
    <mergeCell ref="A12:AM12"/>
    <mergeCell ref="ET10:FJ11"/>
    <mergeCell ref="CF10:ES10"/>
    <mergeCell ref="A9:FJ9"/>
    <mergeCell ref="A10:AM11"/>
    <mergeCell ref="AT10:BI11"/>
    <mergeCell ref="BJ10:CE11"/>
    <mergeCell ref="CF11:CV11"/>
    <mergeCell ref="DN11:ED11"/>
    <mergeCell ref="EE11:ES11"/>
    <mergeCell ref="AN10:AS11"/>
    <mergeCell ref="BJ12:CE12"/>
    <mergeCell ref="CF15:CV15"/>
    <mergeCell ref="CW13:DM13"/>
    <mergeCell ref="CF14:CV14"/>
    <mergeCell ref="CW12:DM12"/>
    <mergeCell ref="BJ14:CE14"/>
    <mergeCell ref="CW15:DM15"/>
    <mergeCell ref="CF13:CV13"/>
    <mergeCell ref="BJ15:CE15"/>
    <mergeCell ref="BJ13:CE13"/>
    <mergeCell ref="CW14:DM14"/>
    <mergeCell ref="A1:EQ1"/>
    <mergeCell ref="A2:EQ2"/>
    <mergeCell ref="BI4:CD4"/>
    <mergeCell ref="BE5:EB5"/>
    <mergeCell ref="CE4:CI4"/>
    <mergeCell ref="CJ4:CK4"/>
    <mergeCell ref="AK3:DI3"/>
    <mergeCell ref="CW11:DM11"/>
    <mergeCell ref="CF12:CV12"/>
    <mergeCell ref="AT17:BI17"/>
    <mergeCell ref="AT21:BI21"/>
    <mergeCell ref="BJ21:CE21"/>
    <mergeCell ref="BJ19:CE19"/>
    <mergeCell ref="AT18:BI18"/>
    <mergeCell ref="AT19:BI19"/>
    <mergeCell ref="BJ20:CE20"/>
    <mergeCell ref="BJ18:CE18"/>
    <mergeCell ref="ET7:FJ7"/>
    <mergeCell ref="AT15:BI15"/>
    <mergeCell ref="CW32:DM32"/>
    <mergeCell ref="CW29:DM29"/>
    <mergeCell ref="CW30:DM30"/>
    <mergeCell ref="CF30:CV30"/>
    <mergeCell ref="BJ16:CE16"/>
    <mergeCell ref="AT29:BI29"/>
    <mergeCell ref="AT23:BI23"/>
    <mergeCell ref="AT28:BI28"/>
    <mergeCell ref="A44:AM44"/>
    <mergeCell ref="AT33:BI33"/>
    <mergeCell ref="AT25:BI25"/>
    <mergeCell ref="AT31:BI31"/>
    <mergeCell ref="AT30:BI30"/>
    <mergeCell ref="AT26:BI26"/>
    <mergeCell ref="A41:AM41"/>
    <mergeCell ref="A42:AM42"/>
    <mergeCell ref="AN42:AS42"/>
    <mergeCell ref="A43:AM43"/>
    <mergeCell ref="AT48:BI48"/>
    <mergeCell ref="AN48:AS48"/>
    <mergeCell ref="AN41:AS41"/>
    <mergeCell ref="AT46:BI46"/>
    <mergeCell ref="AN45:AS45"/>
    <mergeCell ref="AN43:AS43"/>
    <mergeCell ref="CW16:DM16"/>
    <mergeCell ref="BJ17:CE17"/>
    <mergeCell ref="CW17:DM17"/>
    <mergeCell ref="CF17:CV17"/>
    <mergeCell ref="CF16:CV16"/>
    <mergeCell ref="CW18:DM18"/>
    <mergeCell ref="CF47:CV47"/>
    <mergeCell ref="V6:EB6"/>
    <mergeCell ref="AN28:AS28"/>
    <mergeCell ref="A47:AM47"/>
    <mergeCell ref="CW33:DM33"/>
    <mergeCell ref="BJ34:CE34"/>
    <mergeCell ref="CF36:CV36"/>
    <mergeCell ref="AT34:BI34"/>
    <mergeCell ref="AT16:BI16"/>
    <mergeCell ref="CF18:CV18"/>
    <mergeCell ref="CF26:CV26"/>
    <mergeCell ref="CF32:CV32"/>
    <mergeCell ref="BJ48:CE48"/>
    <mergeCell ref="BJ46:CE46"/>
    <mergeCell ref="BJ38:CE38"/>
    <mergeCell ref="BJ32:CE32"/>
    <mergeCell ref="BJ33:CE33"/>
    <mergeCell ref="BJ37:CE37"/>
    <mergeCell ref="BJ23:CE23"/>
    <mergeCell ref="CF20:CV20"/>
    <mergeCell ref="CF39:CV39"/>
    <mergeCell ref="BJ22:CE22"/>
    <mergeCell ref="BJ29:CE29"/>
    <mergeCell ref="CF37:CV37"/>
    <mergeCell ref="CF33:CV33"/>
    <mergeCell ref="CF21:CV21"/>
    <mergeCell ref="BJ26:CE26"/>
    <mergeCell ref="CF27:CV27"/>
    <mergeCell ref="BJ25:CE25"/>
    <mergeCell ref="CW23:DM23"/>
    <mergeCell ref="CF38:CV38"/>
    <mergeCell ref="CW26:DM26"/>
    <mergeCell ref="BJ30:CE30"/>
    <mergeCell ref="BJ31:CE31"/>
    <mergeCell ref="BJ35:CE35"/>
    <mergeCell ref="CW20:DM20"/>
    <mergeCell ref="CF35:CV35"/>
    <mergeCell ref="CF22:CV22"/>
    <mergeCell ref="CF29:CV29"/>
    <mergeCell ref="CF34:CV34"/>
    <mergeCell ref="CW21:DM21"/>
    <mergeCell ref="CW25:DM25"/>
    <mergeCell ref="CF31:CV31"/>
    <mergeCell ref="CW22:DM22"/>
    <mergeCell ref="CF23:CV23"/>
    <mergeCell ref="EK149:EW149"/>
    <mergeCell ref="CX149:DR149"/>
    <mergeCell ref="EK148:EW148"/>
    <mergeCell ref="CF46:CV46"/>
    <mergeCell ref="CW69:DM69"/>
    <mergeCell ref="CW76:DM76"/>
    <mergeCell ref="CW75:DM75"/>
    <mergeCell ref="CW72:DM72"/>
    <mergeCell ref="CW63:DM63"/>
    <mergeCell ref="CW70:DM70"/>
    <mergeCell ref="DX133:EJ133"/>
    <mergeCell ref="EK135:EW135"/>
    <mergeCell ref="DK142:DW142"/>
    <mergeCell ref="EK147:EW147"/>
    <mergeCell ref="EK137:EW137"/>
    <mergeCell ref="DK146:DW146"/>
    <mergeCell ref="DK144:DW144"/>
    <mergeCell ref="DK139:DW139"/>
    <mergeCell ref="DX139:EJ139"/>
    <mergeCell ref="EK140:EW140"/>
    <mergeCell ref="EX172:FG172"/>
    <mergeCell ref="EK154:EW154"/>
    <mergeCell ref="CX153:DJ153"/>
    <mergeCell ref="DK153:DW153"/>
    <mergeCell ref="DK167:DW167"/>
    <mergeCell ref="DX162:EJ162"/>
    <mergeCell ref="DX163:EJ163"/>
    <mergeCell ref="EX163:FJ163"/>
    <mergeCell ref="EK163:EW163"/>
    <mergeCell ref="EK159:EW159"/>
    <mergeCell ref="EK155:EW155"/>
    <mergeCell ref="EK156:EW156"/>
    <mergeCell ref="EX159:FG159"/>
    <mergeCell ref="EK158:EW158"/>
    <mergeCell ref="EX158:FG158"/>
    <mergeCell ref="EK157:EW157"/>
    <mergeCell ref="DX261:EJ261"/>
    <mergeCell ref="EK232:EW232"/>
    <mergeCell ref="DX232:EJ232"/>
    <mergeCell ref="EK252:FJ252"/>
    <mergeCell ref="EX234:FG234"/>
    <mergeCell ref="EK234:EW234"/>
    <mergeCell ref="EX257:FG257"/>
    <mergeCell ref="DX258:EJ258"/>
    <mergeCell ref="DX259:EJ259"/>
    <mergeCell ref="EX253:FJ253"/>
    <mergeCell ref="EX260:FJ260"/>
    <mergeCell ref="EX264:FJ264"/>
    <mergeCell ref="EX263:FJ263"/>
    <mergeCell ref="EX261:FJ261"/>
    <mergeCell ref="EX262:FJ262"/>
    <mergeCell ref="EK264:EW264"/>
    <mergeCell ref="EK263:EW263"/>
    <mergeCell ref="CH276:CW276"/>
    <mergeCell ref="CX276:DJ276"/>
    <mergeCell ref="CH275:CW275"/>
    <mergeCell ref="CI267:CW267"/>
    <mergeCell ref="CX271:DJ271"/>
    <mergeCell ref="CH270:CW270"/>
    <mergeCell ref="EX276:FJ276"/>
    <mergeCell ref="EX270:FG270"/>
    <mergeCell ref="EX269:FE269"/>
    <mergeCell ref="EX265:FJ265"/>
    <mergeCell ref="EX268:FE268"/>
    <mergeCell ref="EK261:EW261"/>
    <mergeCell ref="EK258:EW258"/>
    <mergeCell ref="EK257:EW257"/>
    <mergeCell ref="EK259:EW259"/>
    <mergeCell ref="DX263:EJ263"/>
    <mergeCell ref="EX254:FJ254"/>
    <mergeCell ref="EK253:EW253"/>
    <mergeCell ref="EK255:EW255"/>
    <mergeCell ref="EK256:EW256"/>
    <mergeCell ref="DX253:EJ253"/>
    <mergeCell ref="DX260:EJ260"/>
    <mergeCell ref="EK260:EW260"/>
    <mergeCell ref="DX262:EJ262"/>
    <mergeCell ref="EK262:EW262"/>
    <mergeCell ref="EX241:FJ241"/>
    <mergeCell ref="EX246:FG246"/>
    <mergeCell ref="EX245:FG245"/>
    <mergeCell ref="EX247:FG247"/>
    <mergeCell ref="DX241:EJ241"/>
    <mergeCell ref="EK246:EW246"/>
    <mergeCell ref="EK241:EW241"/>
    <mergeCell ref="EK243:EW243"/>
    <mergeCell ref="DX243:EJ243"/>
    <mergeCell ref="DX244:EJ244"/>
    <mergeCell ref="DX245:EJ245"/>
    <mergeCell ref="EK242:EW242"/>
    <mergeCell ref="DX246:EJ246"/>
    <mergeCell ref="DX234:EJ234"/>
    <mergeCell ref="EK235:EW235"/>
    <mergeCell ref="EK233:EW233"/>
    <mergeCell ref="DX233:EJ233"/>
    <mergeCell ref="CH239:EJ239"/>
    <mergeCell ref="CH237:CW237"/>
    <mergeCell ref="CX237:DJ237"/>
    <mergeCell ref="EK237:EW237"/>
    <mergeCell ref="DX237:EJ237"/>
    <mergeCell ref="CX242:DJ242"/>
    <mergeCell ref="CX243:DJ243"/>
    <mergeCell ref="EK247:EW247"/>
    <mergeCell ref="EK254:EW254"/>
    <mergeCell ref="DK249:DW249"/>
    <mergeCell ref="CX254:DJ254"/>
    <mergeCell ref="DK254:DW254"/>
    <mergeCell ref="DK243:DW243"/>
    <mergeCell ref="DK242:DW242"/>
    <mergeCell ref="DX248:EJ248"/>
    <mergeCell ref="EK240:EW240"/>
    <mergeCell ref="EK249:EW249"/>
    <mergeCell ref="EK245:EW245"/>
    <mergeCell ref="EK244:EW244"/>
    <mergeCell ref="DX267:EJ267"/>
    <mergeCell ref="DX265:EJ265"/>
    <mergeCell ref="EK267:EW267"/>
    <mergeCell ref="EK271:EW271"/>
    <mergeCell ref="EK284:EW284"/>
    <mergeCell ref="EK285:EW285"/>
    <mergeCell ref="DX284:EJ284"/>
    <mergeCell ref="EK268:EW268"/>
    <mergeCell ref="EK277:EW277"/>
    <mergeCell ref="EK278:EW278"/>
    <mergeCell ref="EK269:EW269"/>
    <mergeCell ref="EK281:EW281"/>
    <mergeCell ref="EK275:EW275"/>
    <mergeCell ref="EK280:EW280"/>
    <mergeCell ref="DK285:DW285"/>
    <mergeCell ref="DX282:EJ282"/>
    <mergeCell ref="DX285:EJ285"/>
    <mergeCell ref="DK283:DW283"/>
    <mergeCell ref="DX283:EJ283"/>
    <mergeCell ref="DK282:DW282"/>
    <mergeCell ref="DK279:DW279"/>
    <mergeCell ref="EK279:EW279"/>
    <mergeCell ref="EK274:FJ274"/>
    <mergeCell ref="EK283:EW283"/>
    <mergeCell ref="EK276:EW276"/>
    <mergeCell ref="DK276:DW276"/>
    <mergeCell ref="DK275:DW275"/>
    <mergeCell ref="DX275:EJ275"/>
    <mergeCell ref="DX280:EJ280"/>
    <mergeCell ref="DX281:EJ281"/>
    <mergeCell ref="DX270:EJ270"/>
    <mergeCell ref="EK282:EW282"/>
    <mergeCell ref="CH280:CW280"/>
    <mergeCell ref="CH277:CW277"/>
    <mergeCell ref="CX278:DJ278"/>
    <mergeCell ref="CX279:DJ279"/>
    <mergeCell ref="CX277:DJ277"/>
    <mergeCell ref="CH278:CW278"/>
    <mergeCell ref="CX280:DJ280"/>
    <mergeCell ref="CH279:CW279"/>
    <mergeCell ref="DK277:DW277"/>
    <mergeCell ref="DX278:EJ278"/>
    <mergeCell ref="DX277:EJ277"/>
    <mergeCell ref="DX276:EJ276"/>
    <mergeCell ref="DX279:EJ279"/>
    <mergeCell ref="DX264:EJ264"/>
    <mergeCell ref="EK265:EW265"/>
    <mergeCell ref="EX240:FJ240"/>
    <mergeCell ref="EX279:FJ279"/>
    <mergeCell ref="EX278:FJ278"/>
    <mergeCell ref="EX277:FJ277"/>
    <mergeCell ref="DX269:EJ269"/>
    <mergeCell ref="DX266:EJ266"/>
    <mergeCell ref="EK266:EW266"/>
    <mergeCell ref="CH240:CW240"/>
    <mergeCell ref="CX240:DJ240"/>
    <mergeCell ref="DX240:EJ240"/>
    <mergeCell ref="DK255:DW255"/>
    <mergeCell ref="DX254:EJ254"/>
    <mergeCell ref="DX255:EJ255"/>
    <mergeCell ref="DK253:DW253"/>
    <mergeCell ref="DK247:DW247"/>
    <mergeCell ref="CH254:CW254"/>
    <mergeCell ref="CH253:CW253"/>
    <mergeCell ref="BU242:CG242"/>
    <mergeCell ref="BU241:CG241"/>
    <mergeCell ref="BU234:CG234"/>
    <mergeCell ref="BI224:CL224"/>
    <mergeCell ref="CH233:CW233"/>
    <mergeCell ref="BC225:BT226"/>
    <mergeCell ref="BC229:BT229"/>
    <mergeCell ref="CH234:CW234"/>
    <mergeCell ref="BC239:BT240"/>
    <mergeCell ref="CH226:CW226"/>
    <mergeCell ref="BU232:CG232"/>
    <mergeCell ref="BU229:CG229"/>
    <mergeCell ref="BU213:CG213"/>
    <mergeCell ref="CH211:CW211"/>
    <mergeCell ref="CH232:CW232"/>
    <mergeCell ref="CH215:CW215"/>
    <mergeCell ref="BU214:CG214"/>
    <mergeCell ref="BU216:CG216"/>
    <mergeCell ref="BU215:CG215"/>
    <mergeCell ref="CH218:CW218"/>
    <mergeCell ref="CH204:CW204"/>
    <mergeCell ref="CH210:CW210"/>
    <mergeCell ref="CH212:CW212"/>
    <mergeCell ref="BU178:CG178"/>
    <mergeCell ref="BU205:CG205"/>
    <mergeCell ref="BU211:CG211"/>
    <mergeCell ref="BU194:CG194"/>
    <mergeCell ref="BU208:CG209"/>
    <mergeCell ref="BU210:CG210"/>
    <mergeCell ref="BU212:CG212"/>
    <mergeCell ref="BU172:CG172"/>
    <mergeCell ref="AQ229:BB229"/>
    <mergeCell ref="AQ186:BB186"/>
    <mergeCell ref="BC190:BT191"/>
    <mergeCell ref="BC196:BT196"/>
    <mergeCell ref="BC216:BR216"/>
    <mergeCell ref="AQ201:BB201"/>
    <mergeCell ref="AQ199:BB199"/>
    <mergeCell ref="A189:FJ189"/>
    <mergeCell ref="DX199:EJ199"/>
    <mergeCell ref="AK172:AP172"/>
    <mergeCell ref="AK171:AP171"/>
    <mergeCell ref="BC170:BR170"/>
    <mergeCell ref="BC172:BR172"/>
    <mergeCell ref="AQ156:BB156"/>
    <mergeCell ref="AQ174:BB175"/>
    <mergeCell ref="AQ172:BB172"/>
    <mergeCell ref="AQ171:BB171"/>
    <mergeCell ref="AQ169:BB169"/>
    <mergeCell ref="AQ158:BB158"/>
    <mergeCell ref="AQ165:BB165"/>
    <mergeCell ref="AQ159:BB159"/>
    <mergeCell ref="AQ157:BB157"/>
    <mergeCell ref="AQ170:BB170"/>
    <mergeCell ref="AQ155:BB155"/>
    <mergeCell ref="AK152:AP152"/>
    <mergeCell ref="A152:AJ152"/>
    <mergeCell ref="BC153:BR153"/>
    <mergeCell ref="BC154:BT154"/>
    <mergeCell ref="BC155:BR155"/>
    <mergeCell ref="A154:AJ154"/>
    <mergeCell ref="AK154:AP154"/>
    <mergeCell ref="A156:AJ156"/>
    <mergeCell ref="A170:AJ170"/>
    <mergeCell ref="AK170:AP170"/>
    <mergeCell ref="A157:AJ157"/>
    <mergeCell ref="A160:CF160"/>
    <mergeCell ref="AK164:AP164"/>
    <mergeCell ref="AK161:AP162"/>
    <mergeCell ref="AQ164:BB164"/>
    <mergeCell ref="AQ161:BB162"/>
    <mergeCell ref="AQ166:BB166"/>
    <mergeCell ref="BC165:BT165"/>
    <mergeCell ref="A171:AJ171"/>
    <mergeCell ref="BC167:BT167"/>
    <mergeCell ref="AQ163:BB163"/>
    <mergeCell ref="BC166:BR166"/>
    <mergeCell ref="BC164:BR164"/>
    <mergeCell ref="BC163:BT163"/>
    <mergeCell ref="A144:AJ144"/>
    <mergeCell ref="AK155:AP155"/>
    <mergeCell ref="AK156:AP156"/>
    <mergeCell ref="A155:AJ155"/>
    <mergeCell ref="A146:AJ146"/>
    <mergeCell ref="A149:AH149"/>
    <mergeCell ref="A150:AJ150"/>
    <mergeCell ref="A147:AJ147"/>
    <mergeCell ref="A148:AJ148"/>
    <mergeCell ref="AK145:AP145"/>
    <mergeCell ref="AK149:BB149"/>
    <mergeCell ref="AK151:AP151"/>
    <mergeCell ref="AQ151:BB151"/>
    <mergeCell ref="AK147:AP147"/>
    <mergeCell ref="AQ148:BB148"/>
    <mergeCell ref="AQ262:BB262"/>
    <mergeCell ref="A262:AJ262"/>
    <mergeCell ref="AK259:AP259"/>
    <mergeCell ref="A153:AJ153"/>
    <mergeCell ref="AK168:AP168"/>
    <mergeCell ref="AK166:AP166"/>
    <mergeCell ref="AK165:AP165"/>
    <mergeCell ref="AK159:AP159"/>
    <mergeCell ref="AK167:AP167"/>
    <mergeCell ref="AQ154:BB154"/>
    <mergeCell ref="A263:AJ263"/>
    <mergeCell ref="AK263:AP263"/>
    <mergeCell ref="AK261:AP261"/>
    <mergeCell ref="AK262:AP262"/>
    <mergeCell ref="BC265:BT265"/>
    <mergeCell ref="BC264:BT264"/>
    <mergeCell ref="A261:AJ261"/>
    <mergeCell ref="AK265:AP265"/>
    <mergeCell ref="A265:AJ265"/>
    <mergeCell ref="AK264:AP264"/>
    <mergeCell ref="A264:AJ264"/>
    <mergeCell ref="AQ263:BB263"/>
    <mergeCell ref="AQ261:BB261"/>
    <mergeCell ref="AQ264:BB264"/>
    <mergeCell ref="BC267:BI267"/>
    <mergeCell ref="BC269:BI269"/>
    <mergeCell ref="BC277:BT277"/>
    <mergeCell ref="BC271:BR271"/>
    <mergeCell ref="BC268:BI268"/>
    <mergeCell ref="BU269:CG269"/>
    <mergeCell ref="BU268:CG268"/>
    <mergeCell ref="BU279:CG279"/>
    <mergeCell ref="BC276:BT276"/>
    <mergeCell ref="BU276:CG276"/>
    <mergeCell ref="BU270:CG270"/>
    <mergeCell ref="BU271:CG271"/>
    <mergeCell ref="BC270:BR270"/>
    <mergeCell ref="BC279:BT279"/>
    <mergeCell ref="BC278:BT278"/>
    <mergeCell ref="BU277:CG277"/>
    <mergeCell ref="A270:AJ270"/>
    <mergeCell ref="AQ265:BB265"/>
    <mergeCell ref="AK268:BB268"/>
    <mergeCell ref="AK270:AP270"/>
    <mergeCell ref="A269:AH269"/>
    <mergeCell ref="AQ270:BB270"/>
    <mergeCell ref="AK269:BB269"/>
    <mergeCell ref="A268:AH268"/>
    <mergeCell ref="A267:AH267"/>
    <mergeCell ref="AK267:BB267"/>
    <mergeCell ref="A304:AJ304"/>
    <mergeCell ref="AK304:AP304"/>
    <mergeCell ref="A305:AJ305"/>
    <mergeCell ref="AK305:AP305"/>
    <mergeCell ref="A291:AJ291"/>
    <mergeCell ref="AK287:AP287"/>
    <mergeCell ref="A288:AJ288"/>
    <mergeCell ref="AK303:AP303"/>
    <mergeCell ref="AK299:AP299"/>
    <mergeCell ref="A278:AJ278"/>
    <mergeCell ref="A283:AJ283"/>
    <mergeCell ref="A285:AJ285"/>
    <mergeCell ref="A279:AJ279"/>
    <mergeCell ref="A302:AJ302"/>
    <mergeCell ref="AK302:AP302"/>
    <mergeCell ref="A301:AJ301"/>
    <mergeCell ref="A299:AJ299"/>
    <mergeCell ref="AK301:AP301"/>
    <mergeCell ref="A300:AJ300"/>
    <mergeCell ref="BU307:CG307"/>
    <mergeCell ref="AK283:AP283"/>
    <mergeCell ref="AK284:AP284"/>
    <mergeCell ref="AK278:AP278"/>
    <mergeCell ref="AK289:AP289"/>
    <mergeCell ref="BC289:BR289"/>
    <mergeCell ref="BC293:BT293"/>
    <mergeCell ref="BU292:CG292"/>
    <mergeCell ref="AQ304:BB304"/>
    <mergeCell ref="BU284:CG284"/>
    <mergeCell ref="AQ305:BB305"/>
    <mergeCell ref="AQ299:BB299"/>
    <mergeCell ref="EK301:EW301"/>
    <mergeCell ref="EK315:EW315"/>
    <mergeCell ref="EK314:EW314"/>
    <mergeCell ref="DX315:EJ315"/>
    <mergeCell ref="EK302:EW302"/>
    <mergeCell ref="EK304:EW304"/>
    <mergeCell ref="BC300:BT300"/>
    <mergeCell ref="BU300:CG300"/>
    <mergeCell ref="BU304:CG304"/>
    <mergeCell ref="BC303:BT303"/>
    <mergeCell ref="AK313:AP314"/>
    <mergeCell ref="BC313:BT314"/>
    <mergeCell ref="AQ313:BB314"/>
    <mergeCell ref="BU303:CG303"/>
    <mergeCell ref="AQ306:BB306"/>
    <mergeCell ref="BC304:BT304"/>
    <mergeCell ref="BC306:BT306"/>
    <mergeCell ref="BC305:BR305"/>
    <mergeCell ref="A317:AJ317"/>
    <mergeCell ref="A316:AJ316"/>
    <mergeCell ref="AQ315:BB315"/>
    <mergeCell ref="AK316:AP316"/>
    <mergeCell ref="AK317:AP317"/>
    <mergeCell ref="A315:AJ315"/>
    <mergeCell ref="BU302:CG302"/>
    <mergeCell ref="BC302:BT302"/>
    <mergeCell ref="AQ287:BB287"/>
    <mergeCell ref="AQ290:BB290"/>
    <mergeCell ref="AQ289:BB289"/>
    <mergeCell ref="BC301:BT301"/>
    <mergeCell ref="BU301:CG301"/>
    <mergeCell ref="AQ302:BB302"/>
    <mergeCell ref="BU297:CG297"/>
    <mergeCell ref="BU296:CG296"/>
    <mergeCell ref="AK288:AP288"/>
    <mergeCell ref="AQ288:BB288"/>
    <mergeCell ref="AK291:AP291"/>
    <mergeCell ref="AK290:AP290"/>
    <mergeCell ref="AQ291:BB291"/>
    <mergeCell ref="BC280:BT280"/>
    <mergeCell ref="AK286:AP286"/>
    <mergeCell ref="AQ285:BB285"/>
    <mergeCell ref="BC281:BT281"/>
    <mergeCell ref="AK285:AP285"/>
    <mergeCell ref="AQ284:BB284"/>
    <mergeCell ref="BC284:BT284"/>
    <mergeCell ref="AQ286:BB286"/>
    <mergeCell ref="AQ283:BB283"/>
    <mergeCell ref="AQ282:BB282"/>
    <mergeCell ref="AK281:AP281"/>
    <mergeCell ref="AK282:AP282"/>
    <mergeCell ref="AQ281:BB281"/>
    <mergeCell ref="AQ280:BB280"/>
    <mergeCell ref="AK280:AP280"/>
    <mergeCell ref="AQ276:BB276"/>
    <mergeCell ref="AQ279:BB279"/>
    <mergeCell ref="AK279:AP279"/>
    <mergeCell ref="AQ278:BB278"/>
    <mergeCell ref="AQ277:BB277"/>
    <mergeCell ref="AK276:AP276"/>
    <mergeCell ref="AK277:AP277"/>
    <mergeCell ref="A276:AJ276"/>
    <mergeCell ref="A277:AJ277"/>
    <mergeCell ref="A290:AJ290"/>
    <mergeCell ref="A284:AJ284"/>
    <mergeCell ref="A286:AJ286"/>
    <mergeCell ref="A281:AJ281"/>
    <mergeCell ref="A280:AJ280"/>
    <mergeCell ref="A287:AJ287"/>
    <mergeCell ref="A282:AJ282"/>
    <mergeCell ref="A289:AJ289"/>
    <mergeCell ref="A274:AJ275"/>
    <mergeCell ref="A271:AJ271"/>
    <mergeCell ref="AK271:AP271"/>
    <mergeCell ref="AQ271:BB271"/>
    <mergeCell ref="AK274:AP275"/>
    <mergeCell ref="AQ274:BB275"/>
    <mergeCell ref="A273:FJ273"/>
    <mergeCell ref="EX275:FJ275"/>
    <mergeCell ref="BC274:BT275"/>
    <mergeCell ref="CH271:CW271"/>
    <mergeCell ref="AQ259:BB259"/>
    <mergeCell ref="BC259:BR259"/>
    <mergeCell ref="AQ260:BB260"/>
    <mergeCell ref="A260:AJ260"/>
    <mergeCell ref="AK260:AP260"/>
    <mergeCell ref="A259:AJ259"/>
    <mergeCell ref="AK258:AP258"/>
    <mergeCell ref="A258:AJ258"/>
    <mergeCell ref="DX256:EJ256"/>
    <mergeCell ref="CX257:DJ257"/>
    <mergeCell ref="BC256:BR256"/>
    <mergeCell ref="BC257:BR257"/>
    <mergeCell ref="BU256:CG256"/>
    <mergeCell ref="CH256:CW256"/>
    <mergeCell ref="DK256:DW256"/>
    <mergeCell ref="DX257:EJ257"/>
    <mergeCell ref="BU255:CG255"/>
    <mergeCell ref="AQ247:BB247"/>
    <mergeCell ref="AQ254:BB254"/>
    <mergeCell ref="AQ255:BB255"/>
    <mergeCell ref="AQ248:BB248"/>
    <mergeCell ref="A257:AJ257"/>
    <mergeCell ref="AK256:AP256"/>
    <mergeCell ref="AK257:AP257"/>
    <mergeCell ref="A256:AJ256"/>
    <mergeCell ref="AQ245:BB245"/>
    <mergeCell ref="AK245:AP245"/>
    <mergeCell ref="CH252:EJ252"/>
    <mergeCell ref="CH249:CW249"/>
    <mergeCell ref="CX249:DJ249"/>
    <mergeCell ref="BC246:BT246"/>
    <mergeCell ref="BC245:BT245"/>
    <mergeCell ref="AQ249:BB249"/>
    <mergeCell ref="AK252:AP253"/>
    <mergeCell ref="AK248:AP248"/>
    <mergeCell ref="A239:AJ240"/>
    <mergeCell ref="A241:AJ241"/>
    <mergeCell ref="A246:AJ246"/>
    <mergeCell ref="AK249:AP249"/>
    <mergeCell ref="AK241:AP241"/>
    <mergeCell ref="AK247:AP247"/>
    <mergeCell ref="A247:AJ247"/>
    <mergeCell ref="A248:AJ248"/>
    <mergeCell ref="A242:AJ242"/>
    <mergeCell ref="AK242:AP242"/>
    <mergeCell ref="CX253:DJ253"/>
    <mergeCell ref="DX249:EJ249"/>
    <mergeCell ref="BU245:CG245"/>
    <mergeCell ref="CH246:CW246"/>
    <mergeCell ref="CX247:DJ247"/>
    <mergeCell ref="CX248:DJ248"/>
    <mergeCell ref="DK248:DW248"/>
    <mergeCell ref="DK245:DW245"/>
    <mergeCell ref="CX246:DJ246"/>
    <mergeCell ref="CH247:CW247"/>
    <mergeCell ref="AQ241:BB241"/>
    <mergeCell ref="AQ242:BB242"/>
    <mergeCell ref="CX245:DJ245"/>
    <mergeCell ref="CX241:DJ241"/>
    <mergeCell ref="CH242:CW242"/>
    <mergeCell ref="CH243:CW243"/>
    <mergeCell ref="CH241:CW241"/>
    <mergeCell ref="CH245:CW245"/>
    <mergeCell ref="CH244:CW244"/>
    <mergeCell ref="CX244:DJ244"/>
    <mergeCell ref="AK244:AP244"/>
    <mergeCell ref="A243:AJ243"/>
    <mergeCell ref="AK243:AP243"/>
    <mergeCell ref="A245:AJ245"/>
    <mergeCell ref="CH221:CW221"/>
    <mergeCell ref="AK221:AP221"/>
    <mergeCell ref="BC221:BT221"/>
    <mergeCell ref="BU219:CG219"/>
    <mergeCell ref="BU220:CG220"/>
    <mergeCell ref="BC220:BT220"/>
    <mergeCell ref="BC219:BT219"/>
    <mergeCell ref="BU218:CG218"/>
    <mergeCell ref="A232:AJ232"/>
    <mergeCell ref="AQ233:BB233"/>
    <mergeCell ref="AK232:AP232"/>
    <mergeCell ref="BU221:CG221"/>
    <mergeCell ref="BC223:BT223"/>
    <mergeCell ref="BU222:CG222"/>
    <mergeCell ref="BU223:CG223"/>
    <mergeCell ref="BU225:CG226"/>
    <mergeCell ref="BC231:BR231"/>
    <mergeCell ref="CX215:DJ215"/>
    <mergeCell ref="CX219:DJ219"/>
    <mergeCell ref="CX217:DJ217"/>
    <mergeCell ref="DK219:DW219"/>
    <mergeCell ref="DK217:DW217"/>
    <mergeCell ref="CX218:DJ218"/>
    <mergeCell ref="CX216:DJ216"/>
    <mergeCell ref="DK221:DW221"/>
    <mergeCell ref="DK220:DW220"/>
    <mergeCell ref="DK218:DW218"/>
    <mergeCell ref="DX220:EJ220"/>
    <mergeCell ref="DX221:EJ221"/>
    <mergeCell ref="CX221:DJ221"/>
    <mergeCell ref="BC218:BT218"/>
    <mergeCell ref="BC217:BT217"/>
    <mergeCell ref="AK220:AP220"/>
    <mergeCell ref="AQ220:BB220"/>
    <mergeCell ref="AK219:AP219"/>
    <mergeCell ref="AQ219:BB219"/>
    <mergeCell ref="AQ221:BB221"/>
    <mergeCell ref="CH219:CW219"/>
    <mergeCell ref="BU217:CG217"/>
    <mergeCell ref="CX201:DJ201"/>
    <mergeCell ref="DX200:EJ200"/>
    <mergeCell ref="AK196:AP196"/>
    <mergeCell ref="BC198:BT198"/>
    <mergeCell ref="AK197:AP197"/>
    <mergeCell ref="BU199:CG199"/>
    <mergeCell ref="BU200:CG200"/>
    <mergeCell ref="AQ200:BB200"/>
    <mergeCell ref="DK196:DW196"/>
    <mergeCell ref="AQ185:BB185"/>
    <mergeCell ref="A184:AJ184"/>
    <mergeCell ref="AK184:AP184"/>
    <mergeCell ref="AK185:AP185"/>
    <mergeCell ref="A185:AJ185"/>
    <mergeCell ref="A142:AJ142"/>
    <mergeCell ref="A183:AJ183"/>
    <mergeCell ref="AQ184:BB184"/>
    <mergeCell ref="AK183:AP183"/>
    <mergeCell ref="AQ183:BB183"/>
    <mergeCell ref="AK146:AP146"/>
    <mergeCell ref="A145:AJ145"/>
    <mergeCell ref="AK144:AP144"/>
    <mergeCell ref="AQ153:BB153"/>
    <mergeCell ref="AQ147:BB147"/>
    <mergeCell ref="EK143:EW143"/>
    <mergeCell ref="EK138:EW138"/>
    <mergeCell ref="AK137:AP137"/>
    <mergeCell ref="AQ137:BB137"/>
    <mergeCell ref="AQ142:BB142"/>
    <mergeCell ref="DX140:EJ140"/>
    <mergeCell ref="CH141:CW141"/>
    <mergeCell ref="CX141:DJ141"/>
    <mergeCell ref="CH142:CW142"/>
    <mergeCell ref="DX142:EJ142"/>
    <mergeCell ref="EK142:EW142"/>
    <mergeCell ref="DK135:DW135"/>
    <mergeCell ref="DX134:EJ134"/>
    <mergeCell ref="EK139:EW139"/>
    <mergeCell ref="DX132:EJ132"/>
    <mergeCell ref="DN88:ED88"/>
    <mergeCell ref="EE77:ES77"/>
    <mergeCell ref="EE79:ES79"/>
    <mergeCell ref="EE78:ES78"/>
    <mergeCell ref="EK131:EW131"/>
    <mergeCell ref="DK132:DW132"/>
    <mergeCell ref="EE105:ES105"/>
    <mergeCell ref="EK122:EW122"/>
    <mergeCell ref="EK123:EW123"/>
    <mergeCell ref="EE66:ES66"/>
    <mergeCell ref="ET66:FJ66"/>
    <mergeCell ref="EE70:ES70"/>
    <mergeCell ref="DN70:ED70"/>
    <mergeCell ref="ET60:FJ60"/>
    <mergeCell ref="EE64:ES64"/>
    <mergeCell ref="EE59:ES59"/>
    <mergeCell ref="EE62:ES62"/>
    <mergeCell ref="EE63:ES63"/>
    <mergeCell ref="ET64:FJ64"/>
    <mergeCell ref="ET61:FJ61"/>
    <mergeCell ref="EE61:ES61"/>
    <mergeCell ref="ET106:FJ106"/>
    <mergeCell ref="EK113:FJ113"/>
    <mergeCell ref="EX115:FJ115"/>
    <mergeCell ref="DX115:EJ115"/>
    <mergeCell ref="CH113:EJ113"/>
    <mergeCell ref="ET108:FJ108"/>
    <mergeCell ref="ET78:FH78"/>
    <mergeCell ref="DX117:EJ117"/>
    <mergeCell ref="EE89:ES89"/>
    <mergeCell ref="ET86:FJ86"/>
    <mergeCell ref="DX114:EJ114"/>
    <mergeCell ref="EE107:ES107"/>
    <mergeCell ref="DN104:ED104"/>
    <mergeCell ref="ET91:FJ91"/>
    <mergeCell ref="ET99:FJ99"/>
    <mergeCell ref="DN101:ED101"/>
    <mergeCell ref="ET81:FJ81"/>
    <mergeCell ref="ET88:FJ88"/>
    <mergeCell ref="EE87:ES87"/>
    <mergeCell ref="ET87:FJ87"/>
    <mergeCell ref="EE84:ES84"/>
    <mergeCell ref="EE81:ES81"/>
    <mergeCell ref="ET82:FG82"/>
    <mergeCell ref="ET76:FJ76"/>
    <mergeCell ref="ET80:FJ80"/>
    <mergeCell ref="DX135:EJ135"/>
    <mergeCell ref="EE65:ES65"/>
    <mergeCell ref="ET68:FH68"/>
    <mergeCell ref="EE68:ES68"/>
    <mergeCell ref="ET67:FJ67"/>
    <mergeCell ref="EE67:ES67"/>
    <mergeCell ref="EX117:FJ117"/>
    <mergeCell ref="EE108:ES108"/>
    <mergeCell ref="A130:AJ131"/>
    <mergeCell ref="A133:AJ133"/>
    <mergeCell ref="A123:AJ123"/>
    <mergeCell ref="A138:AJ138"/>
    <mergeCell ref="A125:AJ125"/>
    <mergeCell ref="A128:AJ128"/>
    <mergeCell ref="A134:AJ134"/>
    <mergeCell ref="A126:AJ126"/>
    <mergeCell ref="A135:AJ135"/>
    <mergeCell ref="A132:AJ132"/>
    <mergeCell ref="AQ141:BB141"/>
    <mergeCell ref="AK138:AP138"/>
    <mergeCell ref="AK133:AP133"/>
    <mergeCell ref="AK126:AP126"/>
    <mergeCell ref="AK130:AP131"/>
    <mergeCell ref="AK128:AP128"/>
    <mergeCell ref="AK132:AP132"/>
    <mergeCell ref="DK140:DW140"/>
    <mergeCell ref="A137:AJ137"/>
    <mergeCell ref="A136:AJ136"/>
    <mergeCell ref="AQ138:BB138"/>
    <mergeCell ref="AQ140:BB140"/>
    <mergeCell ref="AQ139:BB139"/>
    <mergeCell ref="BU139:CG139"/>
    <mergeCell ref="AK140:AP140"/>
    <mergeCell ref="DK145:DW145"/>
    <mergeCell ref="BU144:CG144"/>
    <mergeCell ref="AQ150:BB150"/>
    <mergeCell ref="CX146:DJ146"/>
    <mergeCell ref="BC147:BR147"/>
    <mergeCell ref="CH148:CW148"/>
    <mergeCell ref="CX144:DJ144"/>
    <mergeCell ref="CH145:CW145"/>
    <mergeCell ref="CX145:DJ145"/>
    <mergeCell ref="CX147:DJ147"/>
    <mergeCell ref="BC136:BT136"/>
    <mergeCell ref="CX151:DJ151"/>
    <mergeCell ref="CH150:CW150"/>
    <mergeCell ref="CI149:CW149"/>
    <mergeCell ref="CX148:DJ148"/>
    <mergeCell ref="CX150:DJ150"/>
    <mergeCell ref="A122:AJ122"/>
    <mergeCell ref="CX126:DJ126"/>
    <mergeCell ref="A129:CF129"/>
    <mergeCell ref="AQ128:BB128"/>
    <mergeCell ref="A127:AJ127"/>
    <mergeCell ref="BC128:BT128"/>
    <mergeCell ref="BU128:CG128"/>
    <mergeCell ref="BC125:BT125"/>
    <mergeCell ref="BU125:CG125"/>
    <mergeCell ref="BU127:CG127"/>
    <mergeCell ref="CX152:DJ152"/>
    <mergeCell ref="AK143:AP143"/>
    <mergeCell ref="CX204:DJ204"/>
    <mergeCell ref="DK185:DW185"/>
    <mergeCell ref="CX186:DJ186"/>
    <mergeCell ref="DK186:DW186"/>
    <mergeCell ref="CX193:DJ193"/>
    <mergeCell ref="DK197:DW197"/>
    <mergeCell ref="DK200:DW200"/>
    <mergeCell ref="CX203:DJ203"/>
    <mergeCell ref="CX202:DJ202"/>
    <mergeCell ref="DK201:DW201"/>
    <mergeCell ref="CX180:DJ180"/>
    <mergeCell ref="CX181:DJ181"/>
    <mergeCell ref="DK187:DW187"/>
    <mergeCell ref="CX192:DJ192"/>
    <mergeCell ref="CX185:DJ185"/>
    <mergeCell ref="CX191:DJ191"/>
    <mergeCell ref="CX182:DJ182"/>
    <mergeCell ref="DK182:DW182"/>
    <mergeCell ref="CH165:CW165"/>
    <mergeCell ref="CX171:DJ171"/>
    <mergeCell ref="CH170:CW170"/>
    <mergeCell ref="CH167:CW167"/>
    <mergeCell ref="CH171:CW171"/>
    <mergeCell ref="CH168:CW168"/>
    <mergeCell ref="CH169:CW169"/>
    <mergeCell ref="CX167:DJ167"/>
    <mergeCell ref="DK171:DW171"/>
    <mergeCell ref="CX172:DJ172"/>
    <mergeCell ref="DK210:DW210"/>
    <mergeCell ref="CH205:CW205"/>
    <mergeCell ref="CX206:DJ206"/>
    <mergeCell ref="CX209:DJ209"/>
    <mergeCell ref="CH209:CW209"/>
    <mergeCell ref="CX205:DJ205"/>
    <mergeCell ref="CX179:DJ179"/>
    <mergeCell ref="CH172:CW172"/>
    <mergeCell ref="DX204:EJ204"/>
    <mergeCell ref="EX114:FJ114"/>
    <mergeCell ref="EX118:FJ118"/>
    <mergeCell ref="EK117:EW117"/>
    <mergeCell ref="EX116:FJ116"/>
    <mergeCell ref="EX119:FJ119"/>
    <mergeCell ref="EX162:FJ162"/>
    <mergeCell ref="EK118:EW118"/>
    <mergeCell ref="EX120:FJ120"/>
    <mergeCell ref="EK141:EW141"/>
    <mergeCell ref="ET104:FG104"/>
    <mergeCell ref="ET107:FJ107"/>
    <mergeCell ref="BU115:CG115"/>
    <mergeCell ref="DN107:ED107"/>
    <mergeCell ref="CW105:DM105"/>
    <mergeCell ref="CW106:DM106"/>
    <mergeCell ref="DN105:ED105"/>
    <mergeCell ref="BJ105:CE105"/>
    <mergeCell ref="CX114:DJ114"/>
    <mergeCell ref="EK114:EW114"/>
    <mergeCell ref="EK116:EW116"/>
    <mergeCell ref="EK115:EW115"/>
    <mergeCell ref="BC113:BT114"/>
    <mergeCell ref="DX116:EJ116"/>
    <mergeCell ref="CX115:DJ115"/>
    <mergeCell ref="DK115:DW115"/>
    <mergeCell ref="DK114:DW114"/>
    <mergeCell ref="CF100:CV100"/>
    <mergeCell ref="CF104:CV104"/>
    <mergeCell ref="EE104:ES104"/>
    <mergeCell ref="CF105:CV105"/>
    <mergeCell ref="CF103:CV103"/>
    <mergeCell ref="CF102:CV102"/>
    <mergeCell ref="DN102:ED102"/>
    <mergeCell ref="CW103:DM103"/>
    <mergeCell ref="CW102:DM102"/>
    <mergeCell ref="CW100:DM100"/>
    <mergeCell ref="ET97:FJ97"/>
    <mergeCell ref="DN98:ED98"/>
    <mergeCell ref="EE95:ES95"/>
    <mergeCell ref="DN95:ED95"/>
    <mergeCell ref="EE96:ES96"/>
    <mergeCell ref="ET98:FJ98"/>
    <mergeCell ref="CF95:CV95"/>
    <mergeCell ref="ET95:FJ95"/>
    <mergeCell ref="ET96:FJ96"/>
    <mergeCell ref="CF50:CV50"/>
    <mergeCell ref="DN96:ED96"/>
    <mergeCell ref="CF96:CV96"/>
    <mergeCell ref="CF91:CV91"/>
    <mergeCell ref="CF51:CV51"/>
    <mergeCell ref="CF60:CV60"/>
    <mergeCell ref="CF58:CV58"/>
    <mergeCell ref="AT66:BI66"/>
    <mergeCell ref="CF68:CV68"/>
    <mergeCell ref="AT68:BI68"/>
    <mergeCell ref="BJ66:CE66"/>
    <mergeCell ref="BJ68:CE68"/>
    <mergeCell ref="BJ67:CE67"/>
    <mergeCell ref="AN60:AS60"/>
    <mergeCell ref="AT54:BI54"/>
    <mergeCell ref="AN54:AS54"/>
    <mergeCell ref="AT57:BI57"/>
    <mergeCell ref="AN58:AS58"/>
    <mergeCell ref="AN57:AS57"/>
    <mergeCell ref="AT56:BI56"/>
    <mergeCell ref="AT58:BI58"/>
    <mergeCell ref="AT59:BI59"/>
    <mergeCell ref="AT63:BI63"/>
    <mergeCell ref="AN62:AS62"/>
    <mergeCell ref="AN63:AS63"/>
    <mergeCell ref="AN64:AS64"/>
    <mergeCell ref="CW96:DM96"/>
    <mergeCell ref="CW97:DM97"/>
    <mergeCell ref="CF98:CV98"/>
    <mergeCell ref="CF99:CV99"/>
    <mergeCell ref="CW98:DM98"/>
    <mergeCell ref="CF97:CV97"/>
    <mergeCell ref="EE100:ES100"/>
    <mergeCell ref="EE99:ES99"/>
    <mergeCell ref="EE98:ES98"/>
    <mergeCell ref="DN97:ED97"/>
    <mergeCell ref="EE97:ES97"/>
    <mergeCell ref="DN99:ED99"/>
    <mergeCell ref="DN100:ED100"/>
    <mergeCell ref="A83:AM83"/>
    <mergeCell ref="A62:AM62"/>
    <mergeCell ref="A59:AM59"/>
    <mergeCell ref="A65:AM65"/>
    <mergeCell ref="A71:AM71"/>
    <mergeCell ref="A66:AM66"/>
    <mergeCell ref="A61:AM61"/>
    <mergeCell ref="A52:AM52"/>
    <mergeCell ref="A54:AM54"/>
    <mergeCell ref="A45:AM45"/>
    <mergeCell ref="A60:AM60"/>
    <mergeCell ref="A58:AM58"/>
    <mergeCell ref="A48:AM48"/>
    <mergeCell ref="A50:AM50"/>
    <mergeCell ref="A53:AM53"/>
    <mergeCell ref="AN50:AS50"/>
    <mergeCell ref="A51:AM51"/>
    <mergeCell ref="AN46:AS46"/>
    <mergeCell ref="A49:AM49"/>
    <mergeCell ref="A46:AM46"/>
    <mergeCell ref="AN39:AS39"/>
    <mergeCell ref="A57:AM57"/>
    <mergeCell ref="A55:AM55"/>
    <mergeCell ref="AN55:AS55"/>
    <mergeCell ref="AN51:AS51"/>
    <mergeCell ref="A40:AM40"/>
    <mergeCell ref="AN40:AS40"/>
    <mergeCell ref="AN49:AS49"/>
    <mergeCell ref="AN44:AS44"/>
    <mergeCell ref="AN47:AS47"/>
    <mergeCell ref="AN68:AS68"/>
    <mergeCell ref="A63:AM63"/>
    <mergeCell ref="A67:AM67"/>
    <mergeCell ref="A64:AM64"/>
    <mergeCell ref="A68:AM68"/>
    <mergeCell ref="AN67:AS67"/>
    <mergeCell ref="AN93:AS93"/>
    <mergeCell ref="AT83:BI83"/>
    <mergeCell ref="AT74:BI74"/>
    <mergeCell ref="AT82:BI82"/>
    <mergeCell ref="AT77:BI77"/>
    <mergeCell ref="AN74:AS74"/>
    <mergeCell ref="AN75:AS75"/>
    <mergeCell ref="AN91:AS91"/>
    <mergeCell ref="A96:AM96"/>
    <mergeCell ref="A85:AM85"/>
    <mergeCell ref="A91:AM91"/>
    <mergeCell ref="A95:AM95"/>
    <mergeCell ref="A89:AM89"/>
    <mergeCell ref="A93:AM93"/>
    <mergeCell ref="A94:AM94"/>
    <mergeCell ref="A92:AM92"/>
    <mergeCell ref="A120:AJ120"/>
    <mergeCell ref="A119:AJ119"/>
    <mergeCell ref="AK119:AP119"/>
    <mergeCell ref="AK118:AP118"/>
    <mergeCell ref="A118:AJ118"/>
    <mergeCell ref="AK120:AP120"/>
    <mergeCell ref="AN97:AS97"/>
    <mergeCell ref="A101:AM101"/>
    <mergeCell ref="AN99:AS99"/>
    <mergeCell ref="A100:AM100"/>
    <mergeCell ref="A97:AM97"/>
    <mergeCell ref="A98:AM98"/>
    <mergeCell ref="AN101:AS101"/>
    <mergeCell ref="A79:AM79"/>
    <mergeCell ref="A84:AM84"/>
    <mergeCell ref="AQ117:BB117"/>
    <mergeCell ref="AK115:AP115"/>
    <mergeCell ref="A117:AJ117"/>
    <mergeCell ref="A111:FG111"/>
    <mergeCell ref="CH117:CW117"/>
    <mergeCell ref="AT113:BB114"/>
    <mergeCell ref="AQ116:BB116"/>
    <mergeCell ref="BU117:CG117"/>
    <mergeCell ref="AN79:AS79"/>
    <mergeCell ref="AN76:AS76"/>
    <mergeCell ref="A77:AM77"/>
    <mergeCell ref="A90:AM90"/>
    <mergeCell ref="A78:AM78"/>
    <mergeCell ref="AN78:AS78"/>
    <mergeCell ref="A76:AM76"/>
    <mergeCell ref="AN77:AS77"/>
    <mergeCell ref="A88:AM88"/>
    <mergeCell ref="AN88:AS88"/>
    <mergeCell ref="AN89:AS89"/>
    <mergeCell ref="AN92:AS92"/>
    <mergeCell ref="AN80:AS80"/>
    <mergeCell ref="AN83:AS83"/>
    <mergeCell ref="AN82:AS82"/>
    <mergeCell ref="AN85:AS85"/>
    <mergeCell ref="A87:AK87"/>
    <mergeCell ref="A116:AJ116"/>
    <mergeCell ref="A115:AJ115"/>
    <mergeCell ref="AK116:AP116"/>
    <mergeCell ref="AN107:AS107"/>
    <mergeCell ref="AN108:AS108"/>
    <mergeCell ref="AK113:AP114"/>
    <mergeCell ref="A108:AM108"/>
    <mergeCell ref="A109:AM109"/>
    <mergeCell ref="AN109:AS109"/>
    <mergeCell ref="A110:AM110"/>
    <mergeCell ref="A103:AM103"/>
    <mergeCell ref="AN103:AS103"/>
    <mergeCell ref="A106:AM106"/>
    <mergeCell ref="A102:AM102"/>
    <mergeCell ref="A105:AM105"/>
    <mergeCell ref="AN105:AS105"/>
    <mergeCell ref="A104:AM104"/>
    <mergeCell ref="AN104:AS104"/>
    <mergeCell ref="BJ98:CE98"/>
    <mergeCell ref="BJ93:CE93"/>
    <mergeCell ref="BJ74:CE74"/>
    <mergeCell ref="BJ89:CE89"/>
    <mergeCell ref="BJ82:CE82"/>
    <mergeCell ref="BJ90:CE90"/>
    <mergeCell ref="BJ83:CE83"/>
    <mergeCell ref="BJ88:CE88"/>
    <mergeCell ref="BJ77:CE77"/>
    <mergeCell ref="BJ81:CE81"/>
    <mergeCell ref="BJ60:CE60"/>
    <mergeCell ref="BJ58:CE58"/>
    <mergeCell ref="BJ59:CE59"/>
    <mergeCell ref="CF67:CV67"/>
    <mergeCell ref="BJ61:CE61"/>
    <mergeCell ref="CF66:CV66"/>
    <mergeCell ref="BJ92:CE92"/>
    <mergeCell ref="BJ84:CE84"/>
    <mergeCell ref="CF62:CV62"/>
    <mergeCell ref="CF61:CV61"/>
    <mergeCell ref="BJ79:CE79"/>
    <mergeCell ref="CF92:CV92"/>
    <mergeCell ref="CF89:CV89"/>
    <mergeCell ref="BJ78:CE78"/>
    <mergeCell ref="CF85:CV85"/>
    <mergeCell ref="CF83:CV83"/>
    <mergeCell ref="AT40:BI40"/>
    <mergeCell ref="BJ40:CE40"/>
    <mergeCell ref="CF40:CV40"/>
    <mergeCell ref="CF59:CV59"/>
    <mergeCell ref="BJ43:CE43"/>
    <mergeCell ref="BJ47:CE47"/>
    <mergeCell ref="BJ55:CE55"/>
    <mergeCell ref="CF55:CV55"/>
    <mergeCell ref="BJ57:CE57"/>
    <mergeCell ref="CF56:CV56"/>
    <mergeCell ref="BJ53:CE53"/>
    <mergeCell ref="CF57:CV57"/>
    <mergeCell ref="CF54:CV54"/>
    <mergeCell ref="CF52:CV52"/>
    <mergeCell ref="CF53:CV53"/>
    <mergeCell ref="BJ54:CE54"/>
    <mergeCell ref="BJ52:CE52"/>
    <mergeCell ref="BJ101:CE101"/>
    <mergeCell ref="BC138:BT138"/>
    <mergeCell ref="BC145:BT145"/>
    <mergeCell ref="BC139:BT139"/>
    <mergeCell ref="BC141:BT141"/>
    <mergeCell ref="BC140:BT140"/>
    <mergeCell ref="BC142:BT142"/>
    <mergeCell ref="BU133:CG133"/>
    <mergeCell ref="BU120:CG120"/>
    <mergeCell ref="CF101:CV101"/>
    <mergeCell ref="AQ146:BB146"/>
    <mergeCell ref="AQ143:BB143"/>
    <mergeCell ref="A161:AJ162"/>
    <mergeCell ref="A164:AJ164"/>
    <mergeCell ref="A158:AJ158"/>
    <mergeCell ref="AK148:AP148"/>
    <mergeCell ref="AK153:AP153"/>
    <mergeCell ref="A151:AJ151"/>
    <mergeCell ref="A143:AJ143"/>
    <mergeCell ref="AQ152:BB152"/>
    <mergeCell ref="A182:AJ182"/>
    <mergeCell ref="A174:AJ175"/>
    <mergeCell ref="A172:AJ172"/>
    <mergeCell ref="A180:AJ180"/>
    <mergeCell ref="A181:AJ181"/>
    <mergeCell ref="A176:AJ176"/>
    <mergeCell ref="A178:AJ178"/>
    <mergeCell ref="A177:AJ177"/>
    <mergeCell ref="A179:AJ179"/>
    <mergeCell ref="AK179:AP179"/>
    <mergeCell ref="AK163:AP163"/>
    <mergeCell ref="AK169:AP169"/>
    <mergeCell ref="A169:AJ169"/>
    <mergeCell ref="A168:AJ168"/>
    <mergeCell ref="A167:AJ167"/>
    <mergeCell ref="A163:AJ163"/>
    <mergeCell ref="A166:AJ166"/>
    <mergeCell ref="A165:AJ165"/>
    <mergeCell ref="A173:CD173"/>
    <mergeCell ref="AQ176:BB176"/>
    <mergeCell ref="AQ177:BB177"/>
    <mergeCell ref="AK176:AP176"/>
    <mergeCell ref="AQ178:BB178"/>
    <mergeCell ref="AK178:AP178"/>
    <mergeCell ref="CX178:DJ178"/>
    <mergeCell ref="AK182:AP182"/>
    <mergeCell ref="AQ182:BB182"/>
    <mergeCell ref="AK174:AP175"/>
    <mergeCell ref="AQ181:BB181"/>
    <mergeCell ref="AK180:AP180"/>
    <mergeCell ref="AK177:AP177"/>
    <mergeCell ref="BC174:BT175"/>
    <mergeCell ref="AK181:AP181"/>
    <mergeCell ref="BC178:BT178"/>
    <mergeCell ref="CG173:CX173"/>
    <mergeCell ref="CX176:DJ176"/>
    <mergeCell ref="BU176:CG176"/>
    <mergeCell ref="BU177:CG177"/>
    <mergeCell ref="CX177:DJ177"/>
    <mergeCell ref="CH177:CW177"/>
    <mergeCell ref="CH176:CW176"/>
    <mergeCell ref="A193:AJ193"/>
    <mergeCell ref="AK190:AP191"/>
    <mergeCell ref="BC194:BT194"/>
    <mergeCell ref="BC192:BT192"/>
    <mergeCell ref="AQ193:BB193"/>
    <mergeCell ref="AQ192:BB192"/>
    <mergeCell ref="A194:AJ194"/>
    <mergeCell ref="AK193:AP193"/>
    <mergeCell ref="BC193:BT193"/>
    <mergeCell ref="A186:AJ186"/>
    <mergeCell ref="AK186:AP186"/>
    <mergeCell ref="AQ258:BB258"/>
    <mergeCell ref="AQ256:BB256"/>
    <mergeCell ref="A233:AJ233"/>
    <mergeCell ref="A231:AJ231"/>
    <mergeCell ref="A230:AJ230"/>
    <mergeCell ref="A225:AJ226"/>
    <mergeCell ref="A223:AJ223"/>
    <mergeCell ref="AK239:AP240"/>
    <mergeCell ref="BC211:BT211"/>
    <mergeCell ref="AQ211:BB211"/>
    <mergeCell ref="AQ208:BB209"/>
    <mergeCell ref="A224:BH224"/>
    <mergeCell ref="AK223:AP223"/>
    <mergeCell ref="AQ223:BB223"/>
    <mergeCell ref="A222:AJ222"/>
    <mergeCell ref="AQ222:BB222"/>
    <mergeCell ref="AK222:AP222"/>
    <mergeCell ref="BC215:BR215"/>
    <mergeCell ref="BC232:BR232"/>
    <mergeCell ref="BC244:BR244"/>
    <mergeCell ref="BC254:BT254"/>
    <mergeCell ref="BC242:BT242"/>
    <mergeCell ref="BC241:BT241"/>
    <mergeCell ref="BC243:BT243"/>
    <mergeCell ref="BC236:BT236"/>
    <mergeCell ref="BC235:BR235"/>
    <mergeCell ref="AQ246:BB246"/>
    <mergeCell ref="AQ234:BB234"/>
    <mergeCell ref="AK231:AP231"/>
    <mergeCell ref="AK246:AP246"/>
    <mergeCell ref="AQ239:BB240"/>
    <mergeCell ref="AQ243:BB243"/>
    <mergeCell ref="AK234:AP234"/>
    <mergeCell ref="AQ232:BB232"/>
    <mergeCell ref="AQ231:BB231"/>
    <mergeCell ref="AQ244:BB244"/>
    <mergeCell ref="BC222:BT222"/>
    <mergeCell ref="BC227:BT227"/>
    <mergeCell ref="AK228:AP228"/>
    <mergeCell ref="AQ230:BB230"/>
    <mergeCell ref="AK229:AP229"/>
    <mergeCell ref="AK227:AP227"/>
    <mergeCell ref="AQ228:BB228"/>
    <mergeCell ref="AQ227:BB227"/>
    <mergeCell ref="AK225:AP226"/>
    <mergeCell ref="AQ225:BB226"/>
    <mergeCell ref="AK215:AP215"/>
    <mergeCell ref="AK218:AP218"/>
    <mergeCell ref="AQ216:BB216"/>
    <mergeCell ref="AK216:AP216"/>
    <mergeCell ref="AQ218:BB218"/>
    <mergeCell ref="AQ215:BB215"/>
    <mergeCell ref="AK217:AP217"/>
    <mergeCell ref="BU187:CG187"/>
    <mergeCell ref="CH191:CW191"/>
    <mergeCell ref="BU198:CG198"/>
    <mergeCell ref="AQ190:BB191"/>
    <mergeCell ref="BU192:CG192"/>
    <mergeCell ref="CH195:CW195"/>
    <mergeCell ref="CH193:CW193"/>
    <mergeCell ref="AQ187:BB187"/>
    <mergeCell ref="AQ194:BB194"/>
    <mergeCell ref="BU190:CG191"/>
    <mergeCell ref="BU185:CG185"/>
    <mergeCell ref="CH186:CW186"/>
    <mergeCell ref="CH182:CW182"/>
    <mergeCell ref="CH178:CW178"/>
    <mergeCell ref="BU186:CG186"/>
    <mergeCell ref="BU182:CG182"/>
    <mergeCell ref="CH181:CW181"/>
    <mergeCell ref="BU174:CG175"/>
    <mergeCell ref="CH175:CW175"/>
    <mergeCell ref="BC187:BR187"/>
    <mergeCell ref="BC197:BT197"/>
    <mergeCell ref="BU183:CG183"/>
    <mergeCell ref="BU184:CG184"/>
    <mergeCell ref="BC179:BT179"/>
    <mergeCell ref="BC176:BT176"/>
    <mergeCell ref="BC177:BR177"/>
    <mergeCell ref="BC185:BR185"/>
    <mergeCell ref="BC200:BT200"/>
    <mergeCell ref="AQ197:BB197"/>
    <mergeCell ref="AQ195:BB195"/>
    <mergeCell ref="AQ196:BB196"/>
    <mergeCell ref="BC195:BT195"/>
    <mergeCell ref="AQ212:BB212"/>
    <mergeCell ref="AQ217:BB217"/>
    <mergeCell ref="BU195:CG195"/>
    <mergeCell ref="BC186:BR186"/>
    <mergeCell ref="BU193:CG193"/>
    <mergeCell ref="AQ210:BB210"/>
    <mergeCell ref="BC201:BR201"/>
    <mergeCell ref="BU201:CG201"/>
    <mergeCell ref="BU197:CG197"/>
    <mergeCell ref="BU196:CG196"/>
    <mergeCell ref="A211:AJ211"/>
    <mergeCell ref="A199:AJ199"/>
    <mergeCell ref="AK214:AP214"/>
    <mergeCell ref="BC212:BT212"/>
    <mergeCell ref="AK213:AP213"/>
    <mergeCell ref="AK212:AP212"/>
    <mergeCell ref="AQ214:BB214"/>
    <mergeCell ref="AQ213:BB213"/>
    <mergeCell ref="BC213:BR213"/>
    <mergeCell ref="A213:AJ213"/>
    <mergeCell ref="A216:AJ216"/>
    <mergeCell ref="BC199:BT199"/>
    <mergeCell ref="A215:AJ215"/>
    <mergeCell ref="A208:AJ209"/>
    <mergeCell ref="A205:AJ205"/>
    <mergeCell ref="A210:AJ210"/>
    <mergeCell ref="A212:AJ212"/>
    <mergeCell ref="BC214:BT214"/>
    <mergeCell ref="AK211:AP211"/>
    <mergeCell ref="A214:AJ214"/>
    <mergeCell ref="AK195:AP195"/>
    <mergeCell ref="A187:AJ187"/>
    <mergeCell ref="AK187:AP187"/>
    <mergeCell ref="AK192:AP192"/>
    <mergeCell ref="A192:AJ192"/>
    <mergeCell ref="AK194:AP194"/>
    <mergeCell ref="A195:AJ195"/>
    <mergeCell ref="A188:FG188"/>
    <mergeCell ref="CH194:CW194"/>
    <mergeCell ref="A190:AJ191"/>
    <mergeCell ref="DN67:ED67"/>
    <mergeCell ref="DN69:ED69"/>
    <mergeCell ref="CH128:CW128"/>
    <mergeCell ref="CW88:DM88"/>
    <mergeCell ref="CW84:DM84"/>
    <mergeCell ref="CW91:DM91"/>
    <mergeCell ref="CW89:DM89"/>
    <mergeCell ref="CW87:DM87"/>
    <mergeCell ref="CW101:DM101"/>
    <mergeCell ref="CF93:CV93"/>
    <mergeCell ref="BU165:CG165"/>
    <mergeCell ref="BU166:CG166"/>
    <mergeCell ref="CH151:CW151"/>
    <mergeCell ref="BU156:CG156"/>
    <mergeCell ref="BU155:CG155"/>
    <mergeCell ref="BU163:CG163"/>
    <mergeCell ref="BU164:CG164"/>
    <mergeCell ref="CH164:CW164"/>
    <mergeCell ref="CH166:CW166"/>
    <mergeCell ref="CH163:CW163"/>
    <mergeCell ref="CX168:DJ168"/>
    <mergeCell ref="BU171:CG171"/>
    <mergeCell ref="AQ167:BB167"/>
    <mergeCell ref="BC169:BT169"/>
    <mergeCell ref="BC171:BT171"/>
    <mergeCell ref="CX169:DJ169"/>
    <mergeCell ref="BU167:CG167"/>
    <mergeCell ref="AQ168:BB168"/>
    <mergeCell ref="BC168:BT168"/>
    <mergeCell ref="BU170:CG170"/>
    <mergeCell ref="BC183:BR183"/>
    <mergeCell ref="BC184:BR184"/>
    <mergeCell ref="BC182:BR182"/>
    <mergeCell ref="BC151:BR151"/>
    <mergeCell ref="BC152:BR152"/>
    <mergeCell ref="BC161:BT162"/>
    <mergeCell ref="BC159:BR159"/>
    <mergeCell ref="BC158:BR158"/>
    <mergeCell ref="BC156:BR156"/>
    <mergeCell ref="BC157:BP157"/>
    <mergeCell ref="BC148:BR148"/>
    <mergeCell ref="BC149:BI149"/>
    <mergeCell ref="BC150:BR150"/>
    <mergeCell ref="BU130:CG131"/>
    <mergeCell ref="BC146:BT146"/>
    <mergeCell ref="BC144:BT144"/>
    <mergeCell ref="BC143:BT143"/>
    <mergeCell ref="BC134:BT134"/>
    <mergeCell ref="BU146:CG146"/>
    <mergeCell ref="BU149:CG149"/>
    <mergeCell ref="CH122:CW122"/>
    <mergeCell ref="CH156:CW156"/>
    <mergeCell ref="BU154:CG154"/>
    <mergeCell ref="CH155:CW155"/>
    <mergeCell ref="CH152:CW152"/>
    <mergeCell ref="BU152:CG152"/>
    <mergeCell ref="BU151:CG151"/>
    <mergeCell ref="CH123:CW123"/>
    <mergeCell ref="CH125:CW125"/>
    <mergeCell ref="CH127:CW127"/>
    <mergeCell ref="BU116:CG116"/>
    <mergeCell ref="BJ108:CE108"/>
    <mergeCell ref="BU113:CG114"/>
    <mergeCell ref="CH146:CW146"/>
    <mergeCell ref="CH144:CW144"/>
    <mergeCell ref="BU122:CG122"/>
    <mergeCell ref="BU121:CG121"/>
    <mergeCell ref="BU145:CG145"/>
    <mergeCell ref="CH139:CW139"/>
    <mergeCell ref="BU132:CG132"/>
    <mergeCell ref="CX138:DJ138"/>
    <mergeCell ref="BC118:BT118"/>
    <mergeCell ref="BJ110:CE110"/>
    <mergeCell ref="BU161:CG162"/>
    <mergeCell ref="BU158:CG158"/>
    <mergeCell ref="BU159:CG159"/>
    <mergeCell ref="BU126:CG126"/>
    <mergeCell ref="CG129:CX129"/>
    <mergeCell ref="CX142:DJ142"/>
    <mergeCell ref="BU138:CG138"/>
    <mergeCell ref="BU150:CG150"/>
    <mergeCell ref="BU147:CG147"/>
    <mergeCell ref="CH135:CW135"/>
    <mergeCell ref="CH137:CW137"/>
    <mergeCell ref="CH136:CW136"/>
    <mergeCell ref="BU136:CG136"/>
    <mergeCell ref="BU137:CG137"/>
    <mergeCell ref="BU142:CG142"/>
    <mergeCell ref="A206:AJ206"/>
    <mergeCell ref="A204:AJ204"/>
    <mergeCell ref="A203:AJ203"/>
    <mergeCell ref="AK204:AP204"/>
    <mergeCell ref="AK205:AP205"/>
    <mergeCell ref="AK203:AP203"/>
    <mergeCell ref="A229:AJ229"/>
    <mergeCell ref="AK230:AP230"/>
    <mergeCell ref="A217:AJ217"/>
    <mergeCell ref="A221:AJ221"/>
    <mergeCell ref="A218:AJ218"/>
    <mergeCell ref="A219:AJ219"/>
    <mergeCell ref="A228:AJ228"/>
    <mergeCell ref="A220:AJ220"/>
    <mergeCell ref="A227:AJ227"/>
    <mergeCell ref="A196:AJ196"/>
    <mergeCell ref="A200:AJ200"/>
    <mergeCell ref="A201:AJ201"/>
    <mergeCell ref="A202:AJ202"/>
    <mergeCell ref="A197:AJ197"/>
    <mergeCell ref="A198:AJ198"/>
    <mergeCell ref="AQ206:BB206"/>
    <mergeCell ref="BC203:BR203"/>
    <mergeCell ref="AK201:AP201"/>
    <mergeCell ref="AK198:AP198"/>
    <mergeCell ref="BC206:BT206"/>
    <mergeCell ref="AQ203:BB203"/>
    <mergeCell ref="AK200:AP200"/>
    <mergeCell ref="AQ202:BB202"/>
    <mergeCell ref="AQ198:BB198"/>
    <mergeCell ref="AK199:AP199"/>
    <mergeCell ref="BU203:CG203"/>
    <mergeCell ref="BU202:CG202"/>
    <mergeCell ref="BU204:CG204"/>
    <mergeCell ref="BC202:BR202"/>
    <mergeCell ref="BC204:BT204"/>
    <mergeCell ref="BU206:CG206"/>
    <mergeCell ref="BC210:BT210"/>
    <mergeCell ref="AK208:AP209"/>
    <mergeCell ref="AK202:AP202"/>
    <mergeCell ref="AK206:AP206"/>
    <mergeCell ref="AK210:AP210"/>
    <mergeCell ref="AQ204:BB204"/>
    <mergeCell ref="AQ205:BB205"/>
    <mergeCell ref="BC208:BT209"/>
    <mergeCell ref="BC205:BT205"/>
    <mergeCell ref="CX229:DJ229"/>
    <mergeCell ref="CX230:DJ230"/>
    <mergeCell ref="EK231:EW231"/>
    <mergeCell ref="EK230:EW230"/>
    <mergeCell ref="EK229:EW229"/>
    <mergeCell ref="DX229:EJ229"/>
    <mergeCell ref="DK231:DW231"/>
    <mergeCell ref="CX231:DJ231"/>
    <mergeCell ref="AQ252:BB253"/>
    <mergeCell ref="A250:BH250"/>
    <mergeCell ref="CW58:DM58"/>
    <mergeCell ref="A255:AJ255"/>
    <mergeCell ref="AK254:AP254"/>
    <mergeCell ref="AK255:AP255"/>
    <mergeCell ref="A254:AJ254"/>
    <mergeCell ref="A244:AJ244"/>
    <mergeCell ref="A252:AJ253"/>
    <mergeCell ref="A249:AJ249"/>
    <mergeCell ref="CH255:CW255"/>
    <mergeCell ref="BU252:CG253"/>
    <mergeCell ref="BU254:CG254"/>
    <mergeCell ref="BU246:CG246"/>
    <mergeCell ref="BI250:CQ250"/>
    <mergeCell ref="BC252:BT253"/>
    <mergeCell ref="CH248:CW248"/>
    <mergeCell ref="BU249:CG249"/>
    <mergeCell ref="BU248:CG248"/>
    <mergeCell ref="BC255:BT255"/>
    <mergeCell ref="CW93:DM93"/>
    <mergeCell ref="DX217:EJ217"/>
    <mergeCell ref="DN66:ED66"/>
    <mergeCell ref="CW64:DM64"/>
    <mergeCell ref="CH124:CW124"/>
    <mergeCell ref="CH158:CW158"/>
    <mergeCell ref="CX156:DJ156"/>
    <mergeCell ref="CH138:CW138"/>
    <mergeCell ref="CH133:CW133"/>
    <mergeCell ref="CX136:DJ136"/>
    <mergeCell ref="CW94:DM94"/>
    <mergeCell ref="EK210:EW210"/>
    <mergeCell ref="CW62:DM62"/>
    <mergeCell ref="CX139:DJ139"/>
    <mergeCell ref="CX137:DJ137"/>
    <mergeCell ref="CH140:CW140"/>
    <mergeCell ref="CX140:DJ140"/>
    <mergeCell ref="DK169:DW169"/>
    <mergeCell ref="DN87:ED87"/>
    <mergeCell ref="CW85:DM85"/>
    <mergeCell ref="CW48:DM48"/>
    <mergeCell ref="CW50:DM50"/>
    <mergeCell ref="CF88:CV88"/>
    <mergeCell ref="CF73:CV73"/>
    <mergeCell ref="CF82:CV82"/>
    <mergeCell ref="CF77:CV77"/>
    <mergeCell ref="CF64:CV64"/>
    <mergeCell ref="CW67:DM67"/>
    <mergeCell ref="CW66:DM66"/>
    <mergeCell ref="CW68:DM68"/>
    <mergeCell ref="DN62:ED62"/>
    <mergeCell ref="CH154:CW154"/>
    <mergeCell ref="CW90:DM90"/>
    <mergeCell ref="CW92:DM92"/>
    <mergeCell ref="DN63:ED63"/>
    <mergeCell ref="CH126:CW126"/>
    <mergeCell ref="CX143:DJ143"/>
    <mergeCell ref="CX135:DJ135"/>
    <mergeCell ref="CF65:CV65"/>
    <mergeCell ref="CH147:CW147"/>
    <mergeCell ref="DN64:ED64"/>
    <mergeCell ref="DN59:ED59"/>
    <mergeCell ref="CF63:CV63"/>
    <mergeCell ref="DN50:ED50"/>
    <mergeCell ref="CW54:DM54"/>
    <mergeCell ref="CW60:DM60"/>
    <mergeCell ref="CW59:DM59"/>
    <mergeCell ref="CW56:DM56"/>
    <mergeCell ref="CW51:DM51"/>
    <mergeCell ref="CW52:DM52"/>
    <mergeCell ref="CW47:DM47"/>
    <mergeCell ref="CW43:DM43"/>
    <mergeCell ref="CW39:DM39"/>
    <mergeCell ref="DN47:ED47"/>
    <mergeCell ref="CW46:DM46"/>
    <mergeCell ref="DN46:ED46"/>
    <mergeCell ref="CW40:DM40"/>
    <mergeCell ref="EE50:ES50"/>
    <mergeCell ref="DN43:ED43"/>
    <mergeCell ref="DN42:ED42"/>
    <mergeCell ref="EE39:ES39"/>
    <mergeCell ref="DN48:ED48"/>
    <mergeCell ref="DN34:ED34"/>
    <mergeCell ref="DN45:ED45"/>
    <mergeCell ref="DN44:ED44"/>
    <mergeCell ref="DN39:ED39"/>
    <mergeCell ref="DN37:ED37"/>
    <mergeCell ref="DN36:ED36"/>
    <mergeCell ref="DN38:ED38"/>
    <mergeCell ref="DN29:ED29"/>
    <mergeCell ref="CW38:DM38"/>
    <mergeCell ref="DN30:ED30"/>
    <mergeCell ref="DN35:ED35"/>
    <mergeCell ref="CW35:DM35"/>
    <mergeCell ref="CW36:DM36"/>
    <mergeCell ref="DN32:ED32"/>
    <mergeCell ref="CW37:DM37"/>
    <mergeCell ref="CW34:DM34"/>
    <mergeCell ref="DN33:ED33"/>
    <mergeCell ref="CX158:DJ158"/>
    <mergeCell ref="BU153:CG153"/>
    <mergeCell ref="CH153:CW153"/>
    <mergeCell ref="CX155:DJ155"/>
    <mergeCell ref="CX157:DJ157"/>
    <mergeCell ref="CX154:DJ154"/>
    <mergeCell ref="CX164:DJ164"/>
    <mergeCell ref="BU134:CG134"/>
    <mergeCell ref="BU135:CG135"/>
    <mergeCell ref="BU148:CG148"/>
    <mergeCell ref="BU141:CG141"/>
    <mergeCell ref="CG160:CX160"/>
    <mergeCell ref="CX163:DJ163"/>
    <mergeCell ref="BU157:CG157"/>
    <mergeCell ref="CH157:CW157"/>
    <mergeCell ref="BU143:CG143"/>
    <mergeCell ref="AT97:BI97"/>
    <mergeCell ref="AT78:BI78"/>
    <mergeCell ref="CF84:CV84"/>
    <mergeCell ref="CF107:CV107"/>
    <mergeCell ref="BJ107:CE107"/>
    <mergeCell ref="BJ87:CE87"/>
    <mergeCell ref="CF87:CV87"/>
    <mergeCell ref="AT88:BI88"/>
    <mergeCell ref="CF94:CV94"/>
    <mergeCell ref="BJ104:CE104"/>
    <mergeCell ref="AT70:BI70"/>
    <mergeCell ref="AT72:BI72"/>
    <mergeCell ref="AT89:BI89"/>
    <mergeCell ref="AT81:BI81"/>
    <mergeCell ref="AT76:BI76"/>
    <mergeCell ref="AT87:BI87"/>
    <mergeCell ref="BJ76:CE76"/>
    <mergeCell ref="AT24:BI24"/>
    <mergeCell ref="BJ24:CE24"/>
    <mergeCell ref="BU262:CG262"/>
    <mergeCell ref="BJ80:CE80"/>
    <mergeCell ref="BC247:BT247"/>
    <mergeCell ref="BU247:CG247"/>
    <mergeCell ref="BJ85:CE85"/>
    <mergeCell ref="BU169:CG169"/>
    <mergeCell ref="BU168:CG168"/>
    <mergeCell ref="AT22:BI22"/>
    <mergeCell ref="AN30:AS30"/>
    <mergeCell ref="A30:AM30"/>
    <mergeCell ref="A22:AM22"/>
    <mergeCell ref="A23:AM23"/>
    <mergeCell ref="A20:AM20"/>
    <mergeCell ref="AN20:AS20"/>
    <mergeCell ref="AT20:BI20"/>
    <mergeCell ref="A21:AM21"/>
    <mergeCell ref="AN21:AS21"/>
    <mergeCell ref="AN23:AS23"/>
    <mergeCell ref="AN22:AS22"/>
    <mergeCell ref="A24:AM24"/>
    <mergeCell ref="AN24:AS24"/>
    <mergeCell ref="AN25:AS25"/>
    <mergeCell ref="A26:AM26"/>
    <mergeCell ref="AN36:AS36"/>
    <mergeCell ref="A33:AM33"/>
    <mergeCell ref="AN33:AS33"/>
    <mergeCell ref="A32:AM32"/>
    <mergeCell ref="A36:AM36"/>
    <mergeCell ref="A34:AM34"/>
    <mergeCell ref="AN34:AS34"/>
    <mergeCell ref="A35:AM35"/>
    <mergeCell ref="AN35:AS35"/>
    <mergeCell ref="AN32:AS32"/>
    <mergeCell ref="A39:AM39"/>
    <mergeCell ref="AT37:BI37"/>
    <mergeCell ref="AN37:AS37"/>
    <mergeCell ref="A37:AM37"/>
    <mergeCell ref="AN38:AS38"/>
    <mergeCell ref="A38:AM38"/>
    <mergeCell ref="AT32:BI32"/>
    <mergeCell ref="AT36:BI36"/>
    <mergeCell ref="AT35:BI35"/>
    <mergeCell ref="AT39:BI39"/>
    <mergeCell ref="BJ39:CE39"/>
    <mergeCell ref="EE38:ES38"/>
    <mergeCell ref="BJ36:CE36"/>
    <mergeCell ref="AT38:BI38"/>
    <mergeCell ref="EE37:ES37"/>
    <mergeCell ref="EE36:ES36"/>
    <mergeCell ref="ET43:FJ43"/>
    <mergeCell ref="CW42:DM42"/>
    <mergeCell ref="AT41:BI41"/>
    <mergeCell ref="BJ42:CE42"/>
    <mergeCell ref="EE41:ES41"/>
    <mergeCell ref="CF43:CV43"/>
    <mergeCell ref="BJ41:CE41"/>
    <mergeCell ref="ET38:FJ38"/>
    <mergeCell ref="AT42:BI42"/>
    <mergeCell ref="AT43:BI43"/>
    <mergeCell ref="AT47:BI47"/>
    <mergeCell ref="CF42:CV42"/>
    <mergeCell ref="DN40:ED40"/>
    <mergeCell ref="EE40:ES40"/>
    <mergeCell ref="CF41:CV41"/>
    <mergeCell ref="DN41:ED41"/>
    <mergeCell ref="CW41:DM41"/>
    <mergeCell ref="ET55:FJ55"/>
    <mergeCell ref="EE55:ES55"/>
    <mergeCell ref="ET42:FJ42"/>
    <mergeCell ref="EE51:ES51"/>
    <mergeCell ref="ET54:FJ54"/>
    <mergeCell ref="EE48:ES48"/>
    <mergeCell ref="ET48:FG48"/>
    <mergeCell ref="EE43:ES43"/>
    <mergeCell ref="EE42:ES42"/>
    <mergeCell ref="ET44:FJ44"/>
    <mergeCell ref="ET53:FJ53"/>
    <mergeCell ref="EE44:ES44"/>
    <mergeCell ref="EE45:ES45"/>
    <mergeCell ref="EE47:ES47"/>
    <mergeCell ref="EE46:ES46"/>
    <mergeCell ref="EE52:ES52"/>
    <mergeCell ref="EE53:ES53"/>
    <mergeCell ref="ET47:FG47"/>
    <mergeCell ref="ET50:FG50"/>
    <mergeCell ref="ET45:FJ45"/>
    <mergeCell ref="ET334:FJ334"/>
    <mergeCell ref="ET333:FJ333"/>
    <mergeCell ref="ET332:FJ332"/>
    <mergeCell ref="ET331:FJ331"/>
    <mergeCell ref="ET330:FJ330"/>
    <mergeCell ref="ET329:FJ329"/>
    <mergeCell ref="EE329:ES329"/>
    <mergeCell ref="ET328:FJ328"/>
    <mergeCell ref="EE328:ES328"/>
    <mergeCell ref="ET325:FJ326"/>
    <mergeCell ref="ET327:FJ327"/>
    <mergeCell ref="EE327:ES327"/>
    <mergeCell ref="EX316:FJ316"/>
    <mergeCell ref="EK320:EW320"/>
    <mergeCell ref="DX322:EJ322"/>
    <mergeCell ref="EX318:FG318"/>
    <mergeCell ref="DN327:ED327"/>
    <mergeCell ref="EX320:FJ320"/>
    <mergeCell ref="EX319:FJ319"/>
    <mergeCell ref="EX322:FJ322"/>
    <mergeCell ref="EK322:EW322"/>
    <mergeCell ref="EX315:FJ315"/>
    <mergeCell ref="EK313:FJ313"/>
    <mergeCell ref="EK319:EW319"/>
    <mergeCell ref="EK318:EW318"/>
    <mergeCell ref="EX317:FJ317"/>
    <mergeCell ref="BU315:CG315"/>
    <mergeCell ref="BC315:BT315"/>
    <mergeCell ref="CH314:CW314"/>
    <mergeCell ref="CH313:EJ313"/>
    <mergeCell ref="DK314:DW314"/>
    <mergeCell ref="DX314:EJ314"/>
    <mergeCell ref="EX305:FG305"/>
    <mergeCell ref="EK303:EW303"/>
    <mergeCell ref="DX303:EJ303"/>
    <mergeCell ref="DX302:EJ302"/>
    <mergeCell ref="EX301:FJ301"/>
    <mergeCell ref="EX300:FJ300"/>
    <mergeCell ref="EX299:FJ299"/>
    <mergeCell ref="EX303:FJ303"/>
    <mergeCell ref="EX295:FJ295"/>
    <mergeCell ref="EX297:FJ297"/>
    <mergeCell ref="EX296:FJ296"/>
    <mergeCell ref="EX293:FJ293"/>
    <mergeCell ref="EX291:FJ291"/>
    <mergeCell ref="EX292:FJ292"/>
    <mergeCell ref="EX294:FJ294"/>
    <mergeCell ref="EX290:FJ290"/>
    <mergeCell ref="EX285:FJ285"/>
    <mergeCell ref="EX289:FG289"/>
    <mergeCell ref="EX288:FG288"/>
    <mergeCell ref="EX284:FJ284"/>
    <mergeCell ref="EX287:FJ287"/>
    <mergeCell ref="EX286:FJ286"/>
    <mergeCell ref="EX283:FJ283"/>
    <mergeCell ref="EX282:FJ282"/>
    <mergeCell ref="EX281:FJ281"/>
    <mergeCell ref="EX280:FJ280"/>
    <mergeCell ref="EX229:FJ229"/>
    <mergeCell ref="EX271:FG271"/>
    <mergeCell ref="EX258:FG258"/>
    <mergeCell ref="EX259:FG259"/>
    <mergeCell ref="EX248:FG248"/>
    <mergeCell ref="EX255:FJ255"/>
    <mergeCell ref="EX256:FG256"/>
    <mergeCell ref="EX267:FE267"/>
    <mergeCell ref="EK239:FJ239"/>
    <mergeCell ref="EX249:FG249"/>
    <mergeCell ref="EX217:FJ217"/>
    <mergeCell ref="EX216:FG216"/>
    <mergeCell ref="EK217:EW217"/>
    <mergeCell ref="EX226:FJ226"/>
    <mergeCell ref="EK226:EW226"/>
    <mergeCell ref="EK218:EW218"/>
    <mergeCell ref="EK221:EW221"/>
    <mergeCell ref="EX218:FJ218"/>
    <mergeCell ref="EK223:EW223"/>
    <mergeCell ref="EK228:EW228"/>
    <mergeCell ref="EK227:EW227"/>
    <mergeCell ref="EK248:EW248"/>
    <mergeCell ref="DX214:EJ214"/>
    <mergeCell ref="EK215:EW215"/>
    <mergeCell ref="DX216:EJ216"/>
    <mergeCell ref="DX231:EJ231"/>
    <mergeCell ref="DX218:EJ218"/>
    <mergeCell ref="DX219:EJ219"/>
    <mergeCell ref="DX247:EJ247"/>
    <mergeCell ref="EX214:FJ214"/>
    <mergeCell ref="EX215:FG215"/>
    <mergeCell ref="EK216:EW216"/>
    <mergeCell ref="EX210:FJ210"/>
    <mergeCell ref="EX213:FG213"/>
    <mergeCell ref="EK213:EW213"/>
    <mergeCell ref="EK211:EW211"/>
    <mergeCell ref="EX209:FJ209"/>
    <mergeCell ref="EX200:FJ200"/>
    <mergeCell ref="EX201:FG201"/>
    <mergeCell ref="EK208:FJ208"/>
    <mergeCell ref="EX206:FJ206"/>
    <mergeCell ref="EK205:EW205"/>
    <mergeCell ref="EX205:FJ205"/>
    <mergeCell ref="EK200:EW200"/>
    <mergeCell ref="EK204:EW204"/>
    <mergeCell ref="EK209:EW209"/>
    <mergeCell ref="EX179:FG179"/>
    <mergeCell ref="EX165:FG165"/>
    <mergeCell ref="EX191:FJ191"/>
    <mergeCell ref="EX166:FG166"/>
    <mergeCell ref="EX167:FJ167"/>
    <mergeCell ref="EX180:FG180"/>
    <mergeCell ref="EX187:FG187"/>
    <mergeCell ref="EX168:FJ168"/>
    <mergeCell ref="EK190:FJ190"/>
    <mergeCell ref="EX171:FJ171"/>
    <mergeCell ref="EX147:FG147"/>
    <mergeCell ref="EX149:FE149"/>
    <mergeCell ref="EX137:FJ137"/>
    <mergeCell ref="EX141:FJ141"/>
    <mergeCell ref="EX139:FJ139"/>
    <mergeCell ref="EX142:FJ142"/>
    <mergeCell ref="EX140:FJ140"/>
    <mergeCell ref="EX156:FG156"/>
    <mergeCell ref="EX155:FG155"/>
    <mergeCell ref="EX148:FG148"/>
    <mergeCell ref="EX150:FG150"/>
    <mergeCell ref="EX154:FJ154"/>
    <mergeCell ref="EX151:FG151"/>
    <mergeCell ref="EX153:FG153"/>
    <mergeCell ref="EX152:FG152"/>
    <mergeCell ref="CF45:CV45"/>
    <mergeCell ref="CW45:DM45"/>
    <mergeCell ref="AT44:BI44"/>
    <mergeCell ref="BJ44:CE44"/>
    <mergeCell ref="CF44:CV44"/>
    <mergeCell ref="CW44:DM44"/>
    <mergeCell ref="AT45:BI45"/>
    <mergeCell ref="BJ45:CE45"/>
    <mergeCell ref="AT50:BI50"/>
    <mergeCell ref="BJ50:CE50"/>
    <mergeCell ref="A56:AM56"/>
    <mergeCell ref="AT53:BI53"/>
    <mergeCell ref="AT55:BI55"/>
    <mergeCell ref="AN52:AS52"/>
    <mergeCell ref="AN56:AS56"/>
    <mergeCell ref="BJ56:CE56"/>
    <mergeCell ref="AT51:BI51"/>
    <mergeCell ref="BJ51:CE51"/>
    <mergeCell ref="EE54:ES54"/>
    <mergeCell ref="CW57:DM57"/>
    <mergeCell ref="CW55:DM55"/>
    <mergeCell ref="DN55:ED55"/>
    <mergeCell ref="EE57:ES57"/>
    <mergeCell ref="DN58:ED58"/>
    <mergeCell ref="DN56:ED56"/>
    <mergeCell ref="DN57:ED57"/>
    <mergeCell ref="EE60:ES60"/>
    <mergeCell ref="EE56:ES56"/>
    <mergeCell ref="EE58:ES58"/>
    <mergeCell ref="CW53:DM53"/>
    <mergeCell ref="EK292:EW292"/>
    <mergeCell ref="DX185:EJ185"/>
    <mergeCell ref="DX215:EJ215"/>
    <mergeCell ref="DK229:DW229"/>
    <mergeCell ref="DK223:DW223"/>
    <mergeCell ref="DK230:DW230"/>
    <mergeCell ref="DK216:DW216"/>
    <mergeCell ref="CH225:EJ225"/>
    <mergeCell ref="CH222:CW222"/>
    <mergeCell ref="EX136:FJ136"/>
    <mergeCell ref="EX138:FJ138"/>
    <mergeCell ref="EX144:FJ144"/>
    <mergeCell ref="EX146:FJ146"/>
    <mergeCell ref="EX143:FJ143"/>
    <mergeCell ref="EX145:FJ145"/>
    <mergeCell ref="AK294:AP294"/>
    <mergeCell ref="AQ294:BB294"/>
    <mergeCell ref="A293:AJ293"/>
    <mergeCell ref="AK293:AP293"/>
    <mergeCell ref="AQ293:BB293"/>
    <mergeCell ref="A294:AJ294"/>
    <mergeCell ref="A292:AJ292"/>
    <mergeCell ref="AK292:AP292"/>
    <mergeCell ref="AQ292:BB292"/>
    <mergeCell ref="DK246:DW246"/>
    <mergeCell ref="BU265:CG265"/>
    <mergeCell ref="BC262:BT262"/>
    <mergeCell ref="BC263:BT263"/>
    <mergeCell ref="BC248:BT248"/>
    <mergeCell ref="AQ257:BB257"/>
    <mergeCell ref="BU257:CG257"/>
    <mergeCell ref="CH305:CW305"/>
    <mergeCell ref="DK228:DW228"/>
    <mergeCell ref="CH227:CW227"/>
    <mergeCell ref="DX228:EJ228"/>
    <mergeCell ref="DK227:DW227"/>
    <mergeCell ref="DK244:DW244"/>
    <mergeCell ref="DX242:EJ242"/>
    <mergeCell ref="CR250:FG250"/>
    <mergeCell ref="CH282:CW282"/>
    <mergeCell ref="CH301:CW301"/>
    <mergeCell ref="CH223:CW223"/>
    <mergeCell ref="DX230:EJ230"/>
    <mergeCell ref="CM224:FG224"/>
    <mergeCell ref="DX227:EJ227"/>
    <mergeCell ref="DK226:DW226"/>
    <mergeCell ref="DX226:EJ226"/>
    <mergeCell ref="CX228:DJ228"/>
    <mergeCell ref="CX227:DJ227"/>
    <mergeCell ref="EX223:FJ223"/>
    <mergeCell ref="EX227:FJ227"/>
    <mergeCell ref="ET49:FG49"/>
    <mergeCell ref="AT49:BI49"/>
    <mergeCell ref="BJ49:CE49"/>
    <mergeCell ref="CF49:CV49"/>
    <mergeCell ref="CW49:DM49"/>
    <mergeCell ref="DN49:ED49"/>
    <mergeCell ref="EE49:ES49"/>
    <mergeCell ref="ET51:FG51"/>
    <mergeCell ref="ET52:FG52"/>
    <mergeCell ref="A86:AK86"/>
    <mergeCell ref="CW86:DM86"/>
    <mergeCell ref="DN86:ED86"/>
    <mergeCell ref="EE86:ES86"/>
    <mergeCell ref="AT86:BI86"/>
    <mergeCell ref="BJ86:CE86"/>
    <mergeCell ref="CF86:CV86"/>
    <mergeCell ref="AN53:AS53"/>
    <mergeCell ref="A298:AH298"/>
    <mergeCell ref="AK298:BB298"/>
    <mergeCell ref="BC298:BI298"/>
    <mergeCell ref="BU298:CG298"/>
    <mergeCell ref="EX298:FE298"/>
    <mergeCell ref="CJ298:CW298"/>
    <mergeCell ref="CX298:DR298"/>
    <mergeCell ref="DX298:EJ298"/>
    <mergeCell ref="EK298:EW298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2" r:id="rId1"/>
  <rowBreaks count="7" manualBreakCount="7">
    <brk id="43" max="163" man="1"/>
    <brk id="84" max="163" man="1"/>
    <brk id="110" max="255" man="1"/>
    <brk id="159" max="163" man="1"/>
    <brk id="206" max="163" man="1"/>
    <brk id="249" max="163" man="1"/>
    <brk id="298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SED</cp:lastModifiedBy>
  <cp:lastPrinted>2012-12-05T07:39:22Z</cp:lastPrinted>
  <dcterms:created xsi:type="dcterms:W3CDTF">2005-02-01T12:32:18Z</dcterms:created>
  <dcterms:modified xsi:type="dcterms:W3CDTF">2012-12-05T07:40:06Z</dcterms:modified>
  <cp:category/>
  <cp:version/>
  <cp:contentType/>
  <cp:contentStatus/>
</cp:coreProperties>
</file>