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90" windowHeight="8445" tabRatio="594" activeTab="0"/>
  </bookViews>
  <sheets>
    <sheet name="отчет" sheetId="1" r:id="rId1"/>
  </sheets>
  <definedNames>
    <definedName name="Единый_сельскохозяйственный_налог">'отчет'!$A$47:$AM$47</definedName>
    <definedName name="_xlnm.Print_Area" localSheetId="0">'отчет'!$A$1:$FH$324</definedName>
  </definedNames>
  <calcPr fullCalcOnLoad="1"/>
</workbook>
</file>

<file path=xl/sharedStrings.xml><?xml version="1.0" encoding="utf-8"?>
<sst xmlns="http://schemas.openxmlformats.org/spreadsheetml/2006/main" count="676" uniqueCount="326">
  <si>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</si>
  <si>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</si>
  <si>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</si>
  <si>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</si>
  <si>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</si>
  <si>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</si>
  <si>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</si>
  <si>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</si>
  <si>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</si>
  <si>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</si>
  <si>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</si>
  <si>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</si>
  <si>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</si>
  <si>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</si>
  <si>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Учреждение (главный распорядитель (распорядитель), получатель)</t>
  </si>
  <si>
    <t>ОТЧЕТ ОБ ИСПОЛНЕНИИ БЮДЖЕТА</t>
  </si>
  <si>
    <t>ГЛАВНОГО РАСПОРЯДИТЕЛЯ (РАСПОРЯДИТЕЛЯ), ПОЛУЧАТЕЛЯ СРЕДСТВ БЮДЖЕТА</t>
  </si>
  <si>
    <t>0503027</t>
  </si>
  <si>
    <t>Периодичность: 1 апреля, 1 июля, 1 октября, годовая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</si>
  <si>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</si>
  <si>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</si>
  <si>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</si>
  <si>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</si>
  <si>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</si>
  <si>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</si>
  <si>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</si>
  <si>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</si>
  <si>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</si>
  <si>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Код дохода
по КД</t>
  </si>
  <si>
    <t>Неисполненные назначения</t>
  </si>
  <si>
    <t>001</t>
  </si>
  <si>
    <t>002</t>
  </si>
  <si>
    <t>Расходы бюджета - всего</t>
  </si>
  <si>
    <t>003</t>
  </si>
  <si>
    <t>004</t>
  </si>
  <si>
    <t>Код расхода по ФКР, КЦСР,
КВР,
ЭКР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</si>
  <si>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</si>
  <si>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</si>
  <si>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по
ассигно-ваниям</t>
  </si>
  <si>
    <t>Форма 0503027 с. 2</t>
  </si>
  <si>
    <t>3. Источники финансирования дефицита бюджетов</t>
  </si>
  <si>
    <t>Код источника финансирования по КИВФ, КИВнФ</t>
  </si>
  <si>
    <t>Руководитель финансово-</t>
  </si>
  <si>
    <t>экономической службы</t>
  </si>
  <si>
    <t>Отметка ответственного исполнителя от органа, осуществляющего кассовое обслуживание исполнения бюджета</t>
  </si>
  <si>
    <t>Источники финансирования дефицита
бюджетов - всего</t>
  </si>
  <si>
    <t>через лицевые счета органов, осуществляющих кассовое обслу-живание исполнения бюджета</t>
  </si>
  <si>
    <t>по
лимитам бюджетных обязательств</t>
  </si>
  <si>
    <t>Форма 0503027 с. 3</t>
  </si>
  <si>
    <t>Источники финансирования, утвержденные
сводной бюджетной росписью</t>
  </si>
  <si>
    <t>Налог на доходы физических лиц</t>
  </si>
  <si>
    <t>Администрация Красносадовского сельского поселения</t>
  </si>
  <si>
    <t>79237126</t>
  </si>
  <si>
    <t>210</t>
  </si>
  <si>
    <t>211</t>
  </si>
  <si>
    <t>212</t>
  </si>
  <si>
    <t>213</t>
  </si>
  <si>
    <t>Заработная плата</t>
  </si>
  <si>
    <t>Прочие выплаты</t>
  </si>
  <si>
    <t>Начисления на оплату труда</t>
  </si>
  <si>
    <t>Прочие расходы</t>
  </si>
  <si>
    <t>226</t>
  </si>
  <si>
    <t>340</t>
  </si>
  <si>
    <t>224</t>
  </si>
  <si>
    <t>310</t>
  </si>
  <si>
    <t>225</t>
  </si>
  <si>
    <t>251</t>
  </si>
  <si>
    <t>Н.Л.Якубенко</t>
  </si>
  <si>
    <t>Прочие услуги</t>
  </si>
  <si>
    <t>290</t>
  </si>
  <si>
    <t>510</t>
  </si>
  <si>
    <t>500</t>
  </si>
  <si>
    <t>Источники внутреннего финансирования дефицита бюджета</t>
  </si>
  <si>
    <t>520</t>
  </si>
  <si>
    <t>Источники внешнего финансирования дефицита бюджета</t>
  </si>
  <si>
    <t>620</t>
  </si>
  <si>
    <t>Изменение остатков средств</t>
  </si>
  <si>
    <t>700</t>
  </si>
  <si>
    <t>Коммунальные услуги</t>
  </si>
  <si>
    <t>223</t>
  </si>
  <si>
    <t>Услуги связи</t>
  </si>
  <si>
    <t>221</t>
  </si>
  <si>
    <t>Л.Н.Алехина</t>
  </si>
  <si>
    <t>Увеличение стоим. основных средств</t>
  </si>
  <si>
    <t>2.Расходы</t>
  </si>
  <si>
    <t>Увеличение прочих остатков ср-в бюджета пос.</t>
  </si>
  <si>
    <t>01 05 02 01 10 0000 510</t>
  </si>
  <si>
    <t>Уменьшение прочих остатков ср-в бюджета пос.</t>
  </si>
  <si>
    <t>01 05 02 01 10 0000 610</t>
  </si>
  <si>
    <t>1 00 00000 00 0000 000</t>
  </si>
  <si>
    <t>1 06 01030 10 0000 110</t>
  </si>
  <si>
    <t>1 06 01030 10 1000 110</t>
  </si>
  <si>
    <t xml:space="preserve">Земельный налог </t>
  </si>
  <si>
    <t xml:space="preserve"> 1 06 06013 10 0000 110</t>
  </si>
  <si>
    <t xml:space="preserve"> 1 06 06013 10 1000 110</t>
  </si>
  <si>
    <t xml:space="preserve"> 1 06 06013 10 2000 110</t>
  </si>
  <si>
    <t>1 06 06023 10 0000 110</t>
  </si>
  <si>
    <t>1 06 06023 10 1000 110</t>
  </si>
  <si>
    <t>1 08 00000 00 0000 110</t>
  </si>
  <si>
    <t>2 02 00000 00 0000 000</t>
  </si>
  <si>
    <t>2 02 01001 10 0000 151</t>
  </si>
  <si>
    <t>2 02 03015 10 0000 151</t>
  </si>
  <si>
    <t>2 02 04999 10 0000 151</t>
  </si>
  <si>
    <t>1 08 04020 01 1000 110</t>
  </si>
  <si>
    <t>Расходы бюджета по разделу - всего</t>
  </si>
  <si>
    <t>1 14 06000 00 0000 430</t>
  </si>
  <si>
    <t>2. Расходы</t>
  </si>
  <si>
    <t>1 01 02000 01 0000 110</t>
  </si>
  <si>
    <t>1 05 00000 00 0000 000</t>
  </si>
  <si>
    <t>Налог на имущество физических лиц</t>
  </si>
  <si>
    <t>1 06 00000 00 0000 000</t>
  </si>
  <si>
    <t>1 06 01000 00 0000 110</t>
  </si>
  <si>
    <t xml:space="preserve"> 1 06 06010 00 0000 110</t>
  </si>
  <si>
    <t>1 06 06020 00 0000 110</t>
  </si>
  <si>
    <t>1 08 04000 01 0000 110</t>
  </si>
  <si>
    <t>1 11 00000 00 0000 000</t>
  </si>
  <si>
    <t>1 11 05000 00 0000 120</t>
  </si>
  <si>
    <t>Доходы, получаемые в виде арендной платы</t>
  </si>
  <si>
    <t>1 11 05010 00 0000 120</t>
  </si>
  <si>
    <t>1 14 06010 00 0000 430</t>
  </si>
  <si>
    <t>1 14 00000 00 0000 000</t>
  </si>
  <si>
    <t>Бюджет Красносадовского сельского поселения Азовского района</t>
  </si>
  <si>
    <t xml:space="preserve"> </t>
  </si>
  <si>
    <t xml:space="preserve">Материальные затраты </t>
  </si>
  <si>
    <t>Увеличение стоимости основных средств</t>
  </si>
  <si>
    <t>2 00 00000 00 0000 000</t>
  </si>
  <si>
    <t>Дотации бюджетам субъектов Российской Федерации и муниципальных образований</t>
  </si>
  <si>
    <t>2 02 01000 00 0000 151</t>
  </si>
  <si>
    <t>2 02 01001 00 0000 151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</si>
  <si>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</si>
  <si>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</si>
  <si>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2 02 03000 00 0000 151</t>
  </si>
  <si>
    <t>Прочие  межбюджетные трансферты, передаваемые бюджетам поселений</t>
  </si>
  <si>
    <t>2 02 04999 00 0000 151</t>
  </si>
  <si>
    <t>Доходы от продажи, земельных участков, находящихся в государственной и муниципальной соственности</t>
  </si>
  <si>
    <t>Доходы от продажи, земельных участков, государственная собственность на которые не разграничена</t>
  </si>
  <si>
    <t>Доходы от продажи, земельных участков, государственная собственность на которые не разграничена и которые расположены в границах поселений</t>
  </si>
  <si>
    <t>951.0104.0020800.500    ф.00</t>
  </si>
  <si>
    <t>Доходы, утвержденные законом о бюджете, нормативными правовыми актами
о бюджете</t>
  </si>
  <si>
    <t>через органы, осуществляющие кассовое обслуживание исполнения бюджета</t>
  </si>
  <si>
    <t>Бюджетные ассигнования, утвержденные законом о бюджете, нормативными правовыми актами
о бюджете</t>
  </si>
  <si>
    <t>1 06 06000 00 0000 110</t>
  </si>
  <si>
    <t>Оплата труда и начисления на оплату труда</t>
  </si>
  <si>
    <t>Глава муниципального образования</t>
  </si>
  <si>
    <t>Центральный аппарат</t>
  </si>
  <si>
    <t>Увеличение стоимости материальных запасов</t>
  </si>
  <si>
    <t>Осуществление первичного воинского учета на территориях, где отсутствуют военные комиссариаты</t>
  </si>
  <si>
    <t>НАЛОГОВЫЕ И НЕНАЛОГОВЫЕ ДОХОДЫ, в т.ч.:</t>
  </si>
  <si>
    <t>1 01 00000 00 0000 000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</si>
  <si>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</si>
  <si>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</si>
  <si>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</si>
  <si>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</si>
  <si>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</si>
  <si>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БЕЗВОЗМЕЗДНЫЕ ПОСТУПЛЕНИЯ  </t>
  </si>
  <si>
    <t>1 05 01000 00 0000 110</t>
  </si>
  <si>
    <t>Подготовка населения и организаций к действиям в чрезвычайной ситуации в мирное и военное время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</si>
  <si>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</si>
  <si>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</si>
  <si>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</si>
  <si>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2 02 03015 00 0000 151</t>
  </si>
  <si>
    <t>Субвенции бюджетам субъектов Российской Федерации и муниципальных образований</t>
  </si>
  <si>
    <t>Материальные затраты по  аппарату</t>
  </si>
  <si>
    <t>Арендная плата за пользование имуществом</t>
  </si>
  <si>
    <t>Выполнение других обязательств государства</t>
  </si>
  <si>
    <t>через лицевые счета органов, осуществляющих кассовое обслуживание исполнения бюджета</t>
  </si>
  <si>
    <t>Единый сельскохозяйственный налог</t>
  </si>
  <si>
    <t>НАЛОГИ НА ПРИБЫЛЬ, ДОХОДЫ</t>
  </si>
  <si>
    <t>Земельный налог  пп.1 п.1 ст.394</t>
  </si>
  <si>
    <t>Земельный налог пп.1 п.1 ст.394</t>
  </si>
  <si>
    <t>Земельный налог пп.2 п.1 ст.394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</si>
  <si>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</si>
  <si>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</si>
  <si>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либо иной платы</t>
  </si>
  <si>
    <t>БЕЗВОЗМЕЗДНЫЕ ПОСТУПЛЕНИЯ ОТ ДРУГИХ БЮДЖЕТОВ БЮДЖЕТНОЙ СИСТЕМЫ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</si>
  <si>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</si>
  <si>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Прочие  межбюджетные трансферты, передаваемые бюджетам</t>
  </si>
  <si>
    <t>Налог на имущество физических лиц, взимаемый по ст., прим.к объектам налогообл-я, распол.в границах поселений</t>
  </si>
  <si>
    <t>2 02 03024 10 0000 151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</si>
  <si>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</si>
  <si>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</si>
  <si>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Налог, взим. с налогопл-ков, выбравших в качестве объекта налогообл.доходы, уменьш. на величину расходов</t>
  </si>
  <si>
    <t>241</t>
  </si>
  <si>
    <t>В.В. Буслаева</t>
  </si>
  <si>
    <t>300</t>
  </si>
  <si>
    <t>Безвозмездные перечисления государственным и муниципальным организациям</t>
  </si>
  <si>
    <t>Обеспечение деятельности подведомственных учреждений</t>
  </si>
  <si>
    <t>ИТОГО РАСХОДОВ</t>
  </si>
  <si>
    <t>1 05 01011 01 1000 110</t>
  </si>
  <si>
    <t>1 08 04020 01 0000 110</t>
  </si>
  <si>
    <t xml:space="preserve">                                          </t>
  </si>
  <si>
    <t>1 01 02010 01 1000 110</t>
  </si>
  <si>
    <t>1 01 02010 01 0000 110</t>
  </si>
  <si>
    <t>1 05 01010 01 0000 110</t>
  </si>
  <si>
    <t>1 05 01011 01 0000 110</t>
  </si>
  <si>
    <t>1 05 01021 01 0000 110</t>
  </si>
  <si>
    <t>1 05 01020 01 0000 110</t>
  </si>
  <si>
    <t>1 05 03000 01 0000 110</t>
  </si>
  <si>
    <t>1 05 03010 01 0000 110</t>
  </si>
  <si>
    <t>1 14 06013 10 0000 430</t>
  </si>
  <si>
    <t>951.0102.0020300.121   ф. 00</t>
  </si>
  <si>
    <t>121</t>
  </si>
  <si>
    <t>122</t>
  </si>
  <si>
    <t>951.0102.0020300.122   ф. 00</t>
  </si>
  <si>
    <t>951.0104.0020400.121   ф.00</t>
  </si>
  <si>
    <t>951.0104.0020400.122  ф.00</t>
  </si>
  <si>
    <t>951.0104.0020400.242  ф.00</t>
  </si>
  <si>
    <t>951.0104.0020400.244  ф.00</t>
  </si>
  <si>
    <t>951.0104.0020400.540  ф.00</t>
  </si>
  <si>
    <t>Перечисления другим бюджетам бюджетной системы РФ</t>
  </si>
  <si>
    <t>951.0104.0020400.852  ф.00</t>
  </si>
  <si>
    <t>951.0104.5210215.244 ф.08</t>
  </si>
  <si>
    <t>951.0113.0920300.244   ф.00</t>
  </si>
  <si>
    <t>951.0203.0013600.244    ф.15</t>
  </si>
  <si>
    <t>951.0203.0013600.121    ф.15</t>
  </si>
  <si>
    <t>Районная долгосрочная программа "Пожарная безопастность и защита населения от чрезвычайных ситуаций"</t>
  </si>
  <si>
    <t>Безвозмездные перечисления бюджетам бюджетной системы РФ</t>
  </si>
  <si>
    <t>Прочие работы. услуги</t>
  </si>
  <si>
    <t xml:space="preserve">Муниципальная долгосрочная целевая программа "Профилактика терроризма и экстремизма." </t>
  </si>
  <si>
    <t>Областная долгосрочная целевая программа "Развитие сети автомобильных дорог общего пользования в РО"</t>
  </si>
  <si>
    <t>Районная долгосрочная целевая программа "Комплексные меры противодействия злоупотреблению наркотиками и их незаконному обороту"</t>
  </si>
  <si>
    <t>951.0503.7950600.244 ф.32</t>
  </si>
  <si>
    <t>Муниципальная долгосрочная целевая программа "Благоустройство и озеленение населенных пунктов поселения"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</si>
  <si>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услуг. выполнение работ</t>
  </si>
  <si>
    <t>Безвозмездные перечисления  государственным и муниципальным организациям</t>
  </si>
  <si>
    <t>240</t>
  </si>
  <si>
    <t>Ведомственная целевая программа "Развитие физической культуры и спорта в Азовском районе на 2012-2014 годы"</t>
  </si>
  <si>
    <t>951.1101.7951100.244 ф.00</t>
  </si>
  <si>
    <t>Начисления на прочие выплаты</t>
  </si>
  <si>
    <t>1 06 01030 10 2000 110</t>
  </si>
  <si>
    <t xml:space="preserve">Определение перечня долж.лиц, уполномоченных составлять протоколы об административных правонарушениях, предусмотренных статьями 2.1, 2.2, 2.4, 2.7, 3.2, 3.3, 4.1, 5.1-5.7, 6.1-6.3, 7.1, 7.2, 7.3, 8.1-8.3, частью 2 статьи 9.1, статьей 9.3 Областного закона "Об административных правонарушениях" </t>
  </si>
  <si>
    <t>Муниципальная долгосрочная программа "Формирование и подготовка резерва управленческих кадров администрации Красносадовского сельского поселения"</t>
  </si>
  <si>
    <t>951.0309.3029900.540 ф.18</t>
  </si>
  <si>
    <t>951.0309.7950300.244 ф.00</t>
  </si>
  <si>
    <t>951.0801.7950801 611  ф.00</t>
  </si>
  <si>
    <t>951.0801.7950802 611  ф.00</t>
  </si>
  <si>
    <t>Работы и услуги по содержанию имущества</t>
  </si>
  <si>
    <t>1 01 02010 01 2000 110</t>
  </si>
  <si>
    <t>1 01 02030 01 1000 110</t>
  </si>
  <si>
    <t>1 01 02030 01 2000 110</t>
  </si>
  <si>
    <t>1 05 01021 01 1000 110</t>
  </si>
  <si>
    <t>1 05 03020 01 2000 110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</si>
  <si>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</si>
  <si>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</si>
  <si>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</si>
  <si>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1 09 04000 00 0000 110</t>
  </si>
  <si>
    <t>Земельный налог (по обязательствам, возникшим до 1 января 2006 года)</t>
  </si>
  <si>
    <t>1 09 04050 00 0000 110</t>
  </si>
  <si>
    <t>Земельный налог по обяз. до 01.01.2006</t>
  </si>
  <si>
    <t>1 09 04050 10 0000 110</t>
  </si>
  <si>
    <t>1 09 04053 10 1000 110</t>
  </si>
  <si>
    <t>1 09 04053 10 2000 110</t>
  </si>
  <si>
    <t>Работы, услуги по содержанию имущества</t>
  </si>
  <si>
    <t>1 05 01011 01 2000 110</t>
  </si>
  <si>
    <t>1 05 01012 01 2000 110</t>
  </si>
  <si>
    <t>1 05 01022 01 1000 110</t>
  </si>
  <si>
    <t>1 05 01022 01 0000 110</t>
  </si>
  <si>
    <t>1 05 01022 01 2000 110</t>
  </si>
  <si>
    <t>1 05 01022 01 3000 110</t>
  </si>
  <si>
    <t xml:space="preserve"> 1 11  05013 10 0000 120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</si>
  <si>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</si>
  <si>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</si>
  <si>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 xml:space="preserve">Пени по налогу, взимаемому с налогоплательщиков, выбравших в качестве объекта налогообложения доходы   </t>
  </si>
  <si>
    <t>Штрафы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</si>
  <si>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</si>
  <si>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1 01 02030 01 0000 110</t>
  </si>
  <si>
    <t>1 05 03010 01 1000 110</t>
  </si>
  <si>
    <t>1 06 06023 10 2000 110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</si>
  <si>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</si>
  <si>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</si>
  <si>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</si>
  <si>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</si>
  <si>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поселений</t>
  </si>
  <si>
    <t>1 17 01050 10 0000 180</t>
  </si>
  <si>
    <t>в т.ч. по муниципальным служащим</t>
  </si>
  <si>
    <t>1 05 01021 01 2000 110</t>
  </si>
  <si>
    <t>Прочие работы, услуги</t>
  </si>
  <si>
    <t>951.0113.0900200.244  ф.00</t>
  </si>
  <si>
    <t xml:space="preserve">     225</t>
  </si>
  <si>
    <t>1 01 02020 01 1000 110</t>
  </si>
  <si>
    <t>1 01 02020 01 0000 110</t>
  </si>
  <si>
    <t>1 05 01012 01 1000 110</t>
  </si>
  <si>
    <t>Минимальный налог, зачисляемый в бюджет субъекта Российийкой Федерации</t>
  </si>
  <si>
    <t>1 05 01050 01 1000 110</t>
  </si>
  <si>
    <t>1 05 01050 01 0000 110</t>
  </si>
  <si>
    <t xml:space="preserve"> 1 06 06013 10 3000 110</t>
  </si>
  <si>
    <t>710</t>
  </si>
  <si>
    <t>720</t>
  </si>
  <si>
    <t>х</t>
  </si>
  <si>
    <t>через лицевые счета органов, осущ-щих кассовое обслу-живание испол-нения бюджета</t>
  </si>
  <si>
    <t>1 06 06023 10 3000 110</t>
  </si>
  <si>
    <t>1 01 02010 01 3000 110</t>
  </si>
  <si>
    <t>1 05 03010 01 3000 110</t>
  </si>
  <si>
    <t>Доходы от реализации имущества, находящегося в государственной и муниципальной собственности</t>
  </si>
  <si>
    <t xml:space="preserve">Доходы от реализации иного имущества, находящегося в собственности муниципальных районов </t>
  </si>
  <si>
    <t>1 01 02030 01 3000 110</t>
  </si>
  <si>
    <t>1 14 02000 00 0000 410</t>
  </si>
  <si>
    <t>1 14 02053 10 0000 410</t>
  </si>
  <si>
    <t>13 г.</t>
  </si>
  <si>
    <t>ШТРАФЫ, САНКЦИИ.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</si>
  <si>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</si>
  <si>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</si>
  <si>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1 16 00000 00 0000 000</t>
  </si>
  <si>
    <t>1 16 90050 10 0000 140</t>
  </si>
  <si>
    <t>1 16 90000 00 0000 140</t>
  </si>
  <si>
    <t>Областная долгосрочная целевая программа "Модернизация объектов коммунальной инфраструктуры Ростовской области на 2011-2014 годы"</t>
  </si>
  <si>
    <t>951.0409.5222700.244 ф.19</t>
  </si>
  <si>
    <t>951.0503.7955546.244 ф.32</t>
  </si>
  <si>
    <t>951.0503.7953546.244 ф.36</t>
  </si>
  <si>
    <t>951.0503.7953546.244 ф.37</t>
  </si>
  <si>
    <t>1 09 04053 10 3000 110</t>
  </si>
  <si>
    <t>951.0309.7952646.244 ф.00</t>
  </si>
  <si>
    <t>951.0113.7952746.244   ф.00</t>
  </si>
  <si>
    <t>951.0409.5222700.243 ф.16</t>
  </si>
  <si>
    <t>951.0409.5222700.243 ф.85</t>
  </si>
  <si>
    <t xml:space="preserve">951.0502.5221500.411 </t>
  </si>
  <si>
    <t>951.0502.5221500.411 ф.16</t>
  </si>
  <si>
    <t>951.0502.5221500.411 ф.85</t>
  </si>
  <si>
    <t xml:space="preserve">951.0409.5222700.243 </t>
  </si>
  <si>
    <t>1 16 23052 10 0000 140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</si>
  <si>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</si>
  <si>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1 16 23050 10 0000 140</t>
  </si>
  <si>
    <t>01</t>
  </si>
  <si>
    <t>апреля</t>
  </si>
  <si>
    <t>01.04.2013</t>
  </si>
  <si>
    <t>1 01 02020 01 2000 110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</si>
</sst>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 ;\-#,##0.0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b/>
      <sz val="14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49" fontId="6" fillId="0" borderId="13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2" fontId="5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" fontId="6" fillId="0" borderId="13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10" fillId="0" borderId="0" xfId="0" applyFont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wrapText="1"/>
    </xf>
    <xf numFmtId="0" fontId="13" fillId="0" borderId="13" xfId="0" applyFont="1" applyBorder="1" applyAlignment="1">
      <alignment/>
    </xf>
    <xf numFmtId="0" fontId="5" fillId="24" borderId="13" xfId="0" applyFont="1" applyFill="1" applyBorder="1" applyAlignment="1">
      <alignment wrapText="1"/>
    </xf>
    <xf numFmtId="49" fontId="5" fillId="24" borderId="13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4" fontId="5" fillId="0" borderId="13" xfId="0" applyNumberFormat="1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6" fillId="0" borderId="21" xfId="0" applyFont="1" applyFill="1" applyBorder="1" applyAlignment="1">
      <alignment wrapText="1"/>
    </xf>
    <xf numFmtId="4" fontId="5" fillId="0" borderId="22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" fontId="6" fillId="24" borderId="13" xfId="0" applyNumberFormat="1" applyFont="1" applyFill="1" applyBorder="1" applyAlignment="1">
      <alignment horizontal="center"/>
    </xf>
    <xf numFmtId="0" fontId="5" fillId="24" borderId="21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0" fontId="7" fillId="0" borderId="13" xfId="0" applyFont="1" applyBorder="1" applyAlignment="1">
      <alignment wrapText="1"/>
    </xf>
    <xf numFmtId="0" fontId="5" fillId="0" borderId="13" xfId="0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9" fontId="6" fillId="24" borderId="13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4" fontId="6" fillId="0" borderId="21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/>
    </xf>
    <xf numFmtId="0" fontId="5" fillId="0" borderId="21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/>
    </xf>
    <xf numFmtId="0" fontId="7" fillId="0" borderId="13" xfId="0" applyFont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left"/>
    </xf>
    <xf numFmtId="49" fontId="5" fillId="0" borderId="21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9" fontId="6" fillId="0" borderId="13" xfId="57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4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3" fontId="6" fillId="0" borderId="21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2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166" fontId="5" fillId="0" borderId="13" xfId="43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0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13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4" fontId="5" fillId="24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49" fontId="6" fillId="0" borderId="21" xfId="0" applyNumberFormat="1" applyFont="1" applyFill="1" applyBorder="1" applyAlignment="1">
      <alignment horizontal="left"/>
    </xf>
    <xf numFmtId="49" fontId="6" fillId="0" borderId="22" xfId="0" applyNumberFormat="1" applyFont="1" applyFill="1" applyBorder="1" applyAlignment="1">
      <alignment horizontal="left"/>
    </xf>
    <xf numFmtId="49" fontId="6" fillId="0" borderId="20" xfId="0" applyNumberFormat="1" applyFont="1" applyFill="1" applyBorder="1" applyAlignment="1">
      <alignment horizontal="left"/>
    </xf>
    <xf numFmtId="0" fontId="12" fillId="0" borderId="13" xfId="0" applyFont="1" applyFill="1" applyBorder="1" applyAlignment="1">
      <alignment wrapText="1"/>
    </xf>
    <xf numFmtId="0" fontId="13" fillId="0" borderId="21" xfId="0" applyFont="1" applyFill="1" applyBorder="1" applyAlignment="1">
      <alignment wrapText="1"/>
    </xf>
    <xf numFmtId="0" fontId="13" fillId="0" borderId="22" xfId="0" applyFont="1" applyFill="1" applyBorder="1" applyAlignment="1">
      <alignment wrapText="1"/>
    </xf>
    <xf numFmtId="0" fontId="13" fillId="0" borderId="20" xfId="0" applyFont="1" applyFill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vertical="center"/>
    </xf>
    <xf numFmtId="4" fontId="6" fillId="24" borderId="21" xfId="0" applyNumberFormat="1" applyFont="1" applyFill="1" applyBorder="1" applyAlignment="1">
      <alignment horizontal="center"/>
    </xf>
    <xf numFmtId="4" fontId="6" fillId="24" borderId="22" xfId="0" applyNumberFormat="1" applyFont="1" applyFill="1" applyBorder="1" applyAlignment="1">
      <alignment horizontal="center"/>
    </xf>
    <xf numFmtId="4" fontId="6" fillId="24" borderId="2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0" fontId="6" fillId="24" borderId="22" xfId="0" applyFont="1" applyFill="1" applyBorder="1" applyAlignment="1">
      <alignment horizontal="left" wrapText="1"/>
    </xf>
    <xf numFmtId="0" fontId="6" fillId="24" borderId="20" xfId="0" applyFont="1" applyFill="1" applyBorder="1" applyAlignment="1">
      <alignment horizontal="left" wrapText="1"/>
    </xf>
    <xf numFmtId="0" fontId="6" fillId="24" borderId="22" xfId="0" applyFont="1" applyFill="1" applyBorder="1" applyAlignment="1">
      <alignment horizontal="left" vertical="top" wrapText="1"/>
    </xf>
    <xf numFmtId="0" fontId="6" fillId="24" borderId="2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wrapText="1" shrinkToFit="1"/>
    </xf>
    <xf numFmtId="0" fontId="31" fillId="0" borderId="13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4"/>
  <sheetViews>
    <sheetView tabSelected="1" view="pageBreakPreview" zoomScaleSheetLayoutView="100" workbookViewId="0" topLeftCell="A1">
      <selection activeCell="BI7" sqref="BI7"/>
    </sheetView>
  </sheetViews>
  <sheetFormatPr defaultColWidth="9.00390625" defaultRowHeight="12.75"/>
  <cols>
    <col min="1" max="1" width="5.00390625" style="1" customWidth="1"/>
    <col min="2" max="19" width="0.875" style="1" customWidth="1"/>
    <col min="20" max="20" width="6.875" style="1" customWidth="1"/>
    <col min="21" max="21" width="0.875" style="1" customWidth="1"/>
    <col min="22" max="22" width="1.75390625" style="1" customWidth="1"/>
    <col min="23" max="24" width="0.875" style="1" customWidth="1"/>
    <col min="25" max="25" width="2.75390625" style="1" customWidth="1"/>
    <col min="26" max="31" width="0.875" style="1" customWidth="1"/>
    <col min="32" max="32" width="3.875" style="1" customWidth="1"/>
    <col min="33" max="33" width="0.875" style="1" customWidth="1"/>
    <col min="34" max="34" width="12.00390625" style="1" customWidth="1"/>
    <col min="35" max="35" width="0.875" style="1" hidden="1" customWidth="1"/>
    <col min="36" max="36" width="1.00390625" style="1" hidden="1" customWidth="1"/>
    <col min="37" max="37" width="13.00390625" style="1" customWidth="1"/>
    <col min="38" max="38" width="0.12890625" style="1" hidden="1" customWidth="1"/>
    <col min="39" max="39" width="2.00390625" style="1" hidden="1" customWidth="1"/>
    <col min="40" max="40" width="1.00390625" style="1" hidden="1" customWidth="1"/>
    <col min="41" max="44" width="0.875" style="1" hidden="1" customWidth="1"/>
    <col min="45" max="45" width="11.875" style="1" hidden="1" customWidth="1"/>
    <col min="46" max="46" width="0.875" style="1" customWidth="1"/>
    <col min="47" max="47" width="3.375" style="1" customWidth="1"/>
    <col min="48" max="48" width="2.00390625" style="1" customWidth="1"/>
    <col min="49" max="49" width="0.875" style="1" hidden="1" customWidth="1"/>
    <col min="50" max="50" width="0.37109375" style="1" hidden="1" customWidth="1"/>
    <col min="51" max="53" width="0.875" style="1" hidden="1" customWidth="1"/>
    <col min="54" max="54" width="8.00390625" style="1" customWidth="1"/>
    <col min="55" max="60" width="0.875" style="1" customWidth="1"/>
    <col min="61" max="61" width="15.375" style="1" customWidth="1"/>
    <col min="62" max="62" width="0.6171875" style="1" hidden="1" customWidth="1"/>
    <col min="63" max="67" width="0.875" style="1" hidden="1" customWidth="1"/>
    <col min="68" max="68" width="0.37109375" style="1" hidden="1" customWidth="1"/>
    <col min="69" max="69" width="0.875" style="1" hidden="1" customWidth="1"/>
    <col min="70" max="70" width="0.37109375" style="1" hidden="1" customWidth="1"/>
    <col min="71" max="71" width="0.875" style="1" hidden="1" customWidth="1"/>
    <col min="72" max="72" width="2.875" style="1" hidden="1" customWidth="1"/>
    <col min="73" max="73" width="0.875" style="1" customWidth="1"/>
    <col min="74" max="74" width="0.37109375" style="1" customWidth="1"/>
    <col min="75" max="81" width="0.875" style="1" customWidth="1"/>
    <col min="82" max="82" width="6.375" style="1" customWidth="1"/>
    <col min="83" max="83" width="8.75390625" style="1" customWidth="1"/>
    <col min="84" max="84" width="0.875" style="1" hidden="1" customWidth="1"/>
    <col min="85" max="85" width="7.375" style="1" customWidth="1"/>
    <col min="86" max="86" width="0.875" style="1" hidden="1" customWidth="1"/>
    <col min="87" max="88" width="0.875" style="1" customWidth="1"/>
    <col min="89" max="89" width="1.37890625" style="1" customWidth="1"/>
    <col min="90" max="90" width="0.875" style="1" customWidth="1"/>
    <col min="91" max="91" width="0.74609375" style="1" customWidth="1"/>
    <col min="92" max="96" width="0.875" style="1" customWidth="1"/>
    <col min="97" max="97" width="1.12109375" style="1" customWidth="1"/>
    <col min="98" max="98" width="0.875" style="1" customWidth="1"/>
    <col min="99" max="99" width="6.75390625" style="1" customWidth="1"/>
    <col min="100" max="100" width="0.2421875" style="1" customWidth="1"/>
    <col min="101" max="101" width="5.625" style="1" customWidth="1"/>
    <col min="102" max="106" width="0.875" style="1" customWidth="1"/>
    <col min="107" max="107" width="2.00390625" style="1" customWidth="1"/>
    <col min="108" max="108" width="2.25390625" style="1" customWidth="1"/>
    <col min="109" max="110" width="0.875" style="1" hidden="1" customWidth="1"/>
    <col min="111" max="111" width="0.37109375" style="1" hidden="1" customWidth="1"/>
    <col min="112" max="112" width="0.875" style="1" hidden="1" customWidth="1"/>
    <col min="113" max="113" width="3.00390625" style="1" hidden="1" customWidth="1"/>
    <col min="114" max="114" width="0.875" style="1" hidden="1" customWidth="1"/>
    <col min="115" max="115" width="10.375" style="1" hidden="1" customWidth="1"/>
    <col min="116" max="116" width="0.74609375" style="1" hidden="1" customWidth="1"/>
    <col min="117" max="117" width="0.875" style="1" hidden="1" customWidth="1"/>
    <col min="118" max="118" width="2.00390625" style="1" customWidth="1"/>
    <col min="119" max="119" width="2.25390625" style="1" customWidth="1"/>
    <col min="120" max="120" width="0.875" style="1" customWidth="1"/>
    <col min="121" max="121" width="0.2421875" style="1" customWidth="1"/>
    <col min="122" max="122" width="5.00390625" style="1" customWidth="1"/>
    <col min="123" max="123" width="0.875" style="1" hidden="1" customWidth="1"/>
    <col min="124" max="124" width="0.12890625" style="1" hidden="1" customWidth="1"/>
    <col min="125" max="125" width="0.6171875" style="1" hidden="1" customWidth="1"/>
    <col min="126" max="127" width="0.875" style="1" hidden="1" customWidth="1"/>
    <col min="128" max="130" width="0.875" style="1" customWidth="1"/>
    <col min="131" max="131" width="0.37109375" style="1" hidden="1" customWidth="1"/>
    <col min="132" max="133" width="0.875" style="1" hidden="1" customWidth="1"/>
    <col min="134" max="134" width="12.875" style="1" hidden="1" customWidth="1"/>
    <col min="135" max="135" width="4.125" style="1" customWidth="1"/>
    <col min="136" max="137" width="0.875" style="1" customWidth="1"/>
    <col min="138" max="138" width="2.00390625" style="1" customWidth="1"/>
    <col min="139" max="139" width="2.125" style="1" customWidth="1"/>
    <col min="140" max="140" width="6.875" style="1" customWidth="1"/>
    <col min="141" max="143" width="0.875" style="1" customWidth="1"/>
    <col min="144" max="144" width="0.74609375" style="1" customWidth="1"/>
    <col min="145" max="148" width="0.875" style="1" hidden="1" customWidth="1"/>
    <col min="149" max="149" width="4.375" style="1" hidden="1" customWidth="1"/>
    <col min="150" max="150" width="0.12890625" style="1" hidden="1" customWidth="1"/>
    <col min="151" max="152" width="0.875" style="1" customWidth="1"/>
    <col min="153" max="153" width="16.875" style="1" customWidth="1"/>
    <col min="154" max="155" width="2.875" style="1" customWidth="1"/>
    <col min="156" max="160" width="0.875" style="1" customWidth="1"/>
    <col min="161" max="161" width="6.25390625" style="1" customWidth="1"/>
    <col min="162" max="162" width="0.74609375" style="1" hidden="1" customWidth="1"/>
    <col min="163" max="163" width="0.12890625" style="1" hidden="1" customWidth="1"/>
    <col min="164" max="164" width="0.2421875" style="1" hidden="1" customWidth="1"/>
    <col min="165" max="166" width="0.875" style="1" hidden="1" customWidth="1"/>
    <col min="167" max="167" width="9.125" style="1" customWidth="1"/>
    <col min="168" max="168" width="9.75390625" style="1" bestFit="1" customWidth="1"/>
    <col min="169" max="16384" width="9.125" style="1" customWidth="1"/>
  </cols>
  <sheetData>
    <row r="1" spans="1:166" s="4" customFormat="1" ht="17.25" customHeight="1">
      <c r="A1" s="163" t="s">
        <v>15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3"/>
    </row>
    <row r="2" spans="1:166" s="4" customFormat="1" ht="17.25" customHeight="1" thickBot="1">
      <c r="A2" s="160" t="s">
        <v>16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  <c r="EC2" s="161"/>
      <c r="ED2" s="161"/>
      <c r="EE2" s="161"/>
      <c r="EF2" s="161"/>
      <c r="EG2" s="161"/>
      <c r="EH2" s="161"/>
      <c r="EI2" s="161"/>
      <c r="EJ2" s="161"/>
      <c r="EK2" s="161"/>
      <c r="EL2" s="161"/>
      <c r="EM2" s="161"/>
      <c r="EN2" s="161"/>
      <c r="EO2" s="161"/>
      <c r="EP2" s="161"/>
      <c r="EQ2" s="161"/>
      <c r="ER2" s="5"/>
      <c r="ES2" s="5"/>
      <c r="ET2" s="148" t="s">
        <v>0</v>
      </c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49"/>
    </row>
    <row r="3" spans="1:166" s="4" customFormat="1" ht="11.2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161"/>
      <c r="DG3" s="161"/>
      <c r="DH3" s="161"/>
      <c r="DI3" s="161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7" t="s">
        <v>2</v>
      </c>
      <c r="ER3" s="5"/>
      <c r="ES3" s="5"/>
      <c r="ET3" s="150" t="s">
        <v>17</v>
      </c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2"/>
    </row>
    <row r="4" spans="1:166" s="4" customFormat="1" ht="1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 t="s">
        <v>3</v>
      </c>
      <c r="BI4" s="165" t="s">
        <v>323</v>
      </c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7">
        <v>2013</v>
      </c>
      <c r="CF4" s="167"/>
      <c r="CG4" s="167"/>
      <c r="CH4" s="167"/>
      <c r="CI4" s="167"/>
      <c r="CJ4" s="120" t="s">
        <v>4</v>
      </c>
      <c r="CK4" s="120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7" t="s">
        <v>1</v>
      </c>
      <c r="ER4" s="5"/>
      <c r="ES4" s="5"/>
      <c r="ET4" s="153" t="s">
        <v>324</v>
      </c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5"/>
    </row>
    <row r="5" spans="1:166" s="4" customFormat="1" ht="18.75" customHeight="1">
      <c r="A5" s="6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166" t="s">
        <v>51</v>
      </c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7" t="s">
        <v>19</v>
      </c>
      <c r="ER5" s="5"/>
      <c r="ES5" s="5"/>
      <c r="ET5" s="154" t="s">
        <v>52</v>
      </c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  <c r="FH5" s="155"/>
      <c r="FI5" s="155"/>
      <c r="FJ5" s="156"/>
    </row>
    <row r="6" spans="1:166" s="4" customFormat="1" ht="20.25" customHeight="1">
      <c r="A6" s="6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66" t="s">
        <v>121</v>
      </c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153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5"/>
    </row>
    <row r="7" spans="1:166" s="4" customFormat="1" ht="17.25" customHeight="1">
      <c r="A7" s="6" t="s">
        <v>18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153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5"/>
    </row>
    <row r="8" spans="1:166" s="4" customFormat="1" ht="15" customHeight="1" thickBot="1">
      <c r="A8" s="6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 t="s">
        <v>190</v>
      </c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7" t="s">
        <v>7</v>
      </c>
      <c r="ER8" s="5"/>
      <c r="ES8" s="5"/>
      <c r="ET8" s="157">
        <v>383</v>
      </c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9"/>
    </row>
    <row r="9" spans="1:166" s="4" customFormat="1" ht="15.75" customHeight="1">
      <c r="A9" s="160" t="s">
        <v>20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1"/>
      <c r="EJ9" s="161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161"/>
      <c r="EV9" s="161"/>
      <c r="EW9" s="161"/>
      <c r="EX9" s="161"/>
      <c r="EY9" s="161"/>
      <c r="EZ9" s="161"/>
      <c r="FA9" s="161"/>
      <c r="FB9" s="161"/>
      <c r="FC9" s="161"/>
      <c r="FD9" s="161"/>
      <c r="FE9" s="161"/>
      <c r="FF9" s="161"/>
      <c r="FG9" s="161"/>
      <c r="FH9" s="161"/>
      <c r="FI9" s="161"/>
      <c r="FJ9" s="162"/>
    </row>
    <row r="10" spans="1:167" s="4" customFormat="1" ht="19.5" customHeight="1">
      <c r="A10" s="133" t="s">
        <v>8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5"/>
      <c r="AN10" s="133" t="s">
        <v>23</v>
      </c>
      <c r="AO10" s="134"/>
      <c r="AP10" s="134"/>
      <c r="AQ10" s="134"/>
      <c r="AR10" s="134"/>
      <c r="AS10" s="135"/>
      <c r="AT10" s="133" t="s">
        <v>28</v>
      </c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5"/>
      <c r="BJ10" s="133" t="s">
        <v>138</v>
      </c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5"/>
      <c r="CF10" s="73" t="s">
        <v>24</v>
      </c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5"/>
      <c r="ET10" s="52" t="s">
        <v>29</v>
      </c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"/>
    </row>
    <row r="11" spans="1:167" s="4" customFormat="1" ht="109.5" customHeight="1">
      <c r="A11" s="136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8"/>
      <c r="AN11" s="136"/>
      <c r="AO11" s="137"/>
      <c r="AP11" s="137"/>
      <c r="AQ11" s="137"/>
      <c r="AR11" s="137"/>
      <c r="AS11" s="138"/>
      <c r="AT11" s="136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8"/>
      <c r="BJ11" s="136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8"/>
      <c r="CF11" s="74" t="s">
        <v>139</v>
      </c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5"/>
      <c r="CW11" s="73" t="s">
        <v>25</v>
      </c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5"/>
      <c r="DN11" s="73" t="s">
        <v>26</v>
      </c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5"/>
      <c r="EE11" s="73" t="s">
        <v>27</v>
      </c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5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"/>
    </row>
    <row r="12" spans="1:167" s="4" customFormat="1" ht="11.25" customHeight="1">
      <c r="A12" s="141">
        <v>1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3"/>
      <c r="AN12" s="141">
        <v>2</v>
      </c>
      <c r="AO12" s="142"/>
      <c r="AP12" s="142"/>
      <c r="AQ12" s="142"/>
      <c r="AR12" s="142"/>
      <c r="AS12" s="143"/>
      <c r="AT12" s="141">
        <v>3</v>
      </c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3"/>
      <c r="BJ12" s="141">
        <v>4</v>
      </c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3"/>
      <c r="CF12" s="141">
        <v>5</v>
      </c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3"/>
      <c r="CW12" s="141">
        <v>6</v>
      </c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3"/>
      <c r="DN12" s="141">
        <v>7</v>
      </c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3"/>
      <c r="EE12" s="141">
        <v>8</v>
      </c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3"/>
      <c r="ET12" s="140">
        <v>9</v>
      </c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5"/>
    </row>
    <row r="13" spans="1:167" s="12" customFormat="1" ht="20.25" customHeight="1">
      <c r="A13" s="144" t="s">
        <v>21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6"/>
      <c r="AN13" s="147" t="s">
        <v>30</v>
      </c>
      <c r="AO13" s="147"/>
      <c r="AP13" s="147"/>
      <c r="AQ13" s="147"/>
      <c r="AR13" s="147"/>
      <c r="AS13" s="147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4">
        <f>BJ15+BJ98</f>
        <v>8603846</v>
      </c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>
        <f>CF15+CF99</f>
        <v>1640841.8599999999</v>
      </c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64">
        <f>CF13</f>
        <v>1640841.8599999999</v>
      </c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11"/>
    </row>
    <row r="14" spans="1:167" s="4" customFormat="1" ht="15" customHeight="1">
      <c r="A14" s="131" t="s">
        <v>22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18" t="s">
        <v>31</v>
      </c>
      <c r="AO14" s="118"/>
      <c r="AP14" s="118"/>
      <c r="AQ14" s="118"/>
      <c r="AR14" s="118"/>
      <c r="AS14" s="118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"/>
    </row>
    <row r="15" spans="1:167" s="12" customFormat="1" ht="18" customHeight="1">
      <c r="A15" s="106" t="s">
        <v>147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69"/>
      <c r="AO15" s="69"/>
      <c r="AP15" s="69"/>
      <c r="AQ15" s="69"/>
      <c r="AR15" s="69"/>
      <c r="AS15" s="69"/>
      <c r="AT15" s="69" t="s">
        <v>89</v>
      </c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4">
        <f>BJ16+BJ52+BJ68+BJ79+BJ83+BJ29+BJ90</f>
        <v>2490100</v>
      </c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>
        <f>CF16+CF52+CF68+CF83+CF72+CF79+CF95+CF29+CF90</f>
        <v>488241.86</v>
      </c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64">
        <f>CF15</f>
        <v>488241.86</v>
      </c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11"/>
    </row>
    <row r="16" spans="1:167" s="12" customFormat="1" ht="18" customHeight="1">
      <c r="A16" s="107" t="s">
        <v>167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69"/>
      <c r="AO16" s="69"/>
      <c r="AP16" s="69"/>
      <c r="AQ16" s="69"/>
      <c r="AR16" s="69"/>
      <c r="AS16" s="69"/>
      <c r="AT16" s="69" t="s">
        <v>148</v>
      </c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4">
        <f>BJ17</f>
        <v>807800</v>
      </c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>
        <f>CF17</f>
        <v>70281.15</v>
      </c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64">
        <f>CF16</f>
        <v>70281.15</v>
      </c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10"/>
      <c r="FJ16" s="10"/>
      <c r="FK16" s="11"/>
    </row>
    <row r="17" spans="1:167" s="12" customFormat="1" ht="18.75" customHeight="1">
      <c r="A17" s="107" t="s">
        <v>50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69"/>
      <c r="AO17" s="69"/>
      <c r="AP17" s="69"/>
      <c r="AQ17" s="69"/>
      <c r="AR17" s="69"/>
      <c r="AS17" s="69"/>
      <c r="AT17" s="69" t="s">
        <v>107</v>
      </c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4">
        <f>BJ18</f>
        <v>807800</v>
      </c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>
        <f>CF18+CF25+CF22</f>
        <v>70281.15</v>
      </c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64">
        <f>CF17</f>
        <v>70281.15</v>
      </c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10"/>
      <c r="FI17" s="10"/>
      <c r="FJ17" s="10"/>
      <c r="FK17" s="11"/>
    </row>
    <row r="18" spans="1:167" s="12" customFormat="1" ht="18" customHeight="1">
      <c r="A18" s="106" t="s">
        <v>50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69"/>
      <c r="AO18" s="69"/>
      <c r="AP18" s="69"/>
      <c r="AQ18" s="69"/>
      <c r="AR18" s="69"/>
      <c r="AS18" s="69"/>
      <c r="AT18" s="69" t="s">
        <v>192</v>
      </c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4">
        <v>807800</v>
      </c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>
        <f>CF19+CF20+CF21</f>
        <v>73526.7</v>
      </c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64">
        <f>CF18</f>
        <v>73526.7</v>
      </c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11"/>
    </row>
    <row r="19" spans="1:170" s="4" customFormat="1" ht="15.75" customHeight="1">
      <c r="A19" s="66" t="s">
        <v>50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55"/>
      <c r="AO19" s="55"/>
      <c r="AP19" s="55"/>
      <c r="AQ19" s="55"/>
      <c r="AR19" s="55"/>
      <c r="AS19" s="55"/>
      <c r="AT19" s="55" t="s">
        <v>191</v>
      </c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4">
        <v>0</v>
      </c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>
        <v>73526.7</v>
      </c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4">
        <f>CF19</f>
        <v>73526.7</v>
      </c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"/>
      <c r="FN19" s="5"/>
    </row>
    <row r="20" spans="1:170" s="4" customFormat="1" ht="15.75" customHeight="1">
      <c r="A20" s="66" t="s">
        <v>50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55"/>
      <c r="AO20" s="55"/>
      <c r="AP20" s="55"/>
      <c r="AQ20" s="55"/>
      <c r="AR20" s="55"/>
      <c r="AS20" s="55"/>
      <c r="AT20" s="55" t="s">
        <v>237</v>
      </c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4">
        <v>0</v>
      </c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>
        <v>0</v>
      </c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4">
        <f aca="true" t="shared" si="0" ref="EE20:EE27">CF20</f>
        <v>0</v>
      </c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"/>
      <c r="FN20" s="5"/>
    </row>
    <row r="21" spans="1:170" s="4" customFormat="1" ht="15.75" customHeight="1">
      <c r="A21" s="66" t="s">
        <v>50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55"/>
      <c r="AO21" s="55"/>
      <c r="AP21" s="55"/>
      <c r="AQ21" s="55"/>
      <c r="AR21" s="55"/>
      <c r="AS21" s="55"/>
      <c r="AT21" s="55" t="s">
        <v>291</v>
      </c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4">
        <v>0</v>
      </c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>
        <v>0</v>
      </c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4">
        <f>CF21</f>
        <v>0</v>
      </c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"/>
      <c r="FN21" s="5"/>
    </row>
    <row r="22" spans="1:170" s="12" customFormat="1" ht="15.75" customHeight="1">
      <c r="A22" s="106" t="s">
        <v>50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69"/>
      <c r="AO22" s="69"/>
      <c r="AP22" s="69"/>
      <c r="AQ22" s="69"/>
      <c r="AR22" s="69"/>
      <c r="AS22" s="69"/>
      <c r="AT22" s="69" t="s">
        <v>280</v>
      </c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4">
        <v>0</v>
      </c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>
        <f>CF23+CF24</f>
        <v>116.12</v>
      </c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64">
        <f t="shared" si="0"/>
        <v>116.12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11"/>
      <c r="FN22" s="11"/>
    </row>
    <row r="23" spans="1:170" s="4" customFormat="1" ht="15.75" customHeight="1">
      <c r="A23" s="66" t="s">
        <v>50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55"/>
      <c r="AO23" s="55"/>
      <c r="AP23" s="55"/>
      <c r="AQ23" s="55"/>
      <c r="AR23" s="55"/>
      <c r="AS23" s="55"/>
      <c r="AT23" s="55" t="s">
        <v>279</v>
      </c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4">
        <v>0</v>
      </c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>
        <v>97.5</v>
      </c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4">
        <f t="shared" si="0"/>
        <v>97.5</v>
      </c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"/>
      <c r="FN23" s="5"/>
    </row>
    <row r="24" spans="1:170" s="4" customFormat="1" ht="15.75" customHeight="1">
      <c r="A24" s="66" t="s">
        <v>50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55"/>
      <c r="AO24" s="55"/>
      <c r="AP24" s="55"/>
      <c r="AQ24" s="55"/>
      <c r="AR24" s="55"/>
      <c r="AS24" s="55"/>
      <c r="AT24" s="55" t="s">
        <v>325</v>
      </c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4">
        <v>0</v>
      </c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>
        <v>18.62</v>
      </c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4">
        <f>CF24</f>
        <v>18.62</v>
      </c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"/>
      <c r="FN24" s="5"/>
    </row>
    <row r="25" spans="1:170" s="12" customFormat="1" ht="15.75" customHeight="1">
      <c r="A25" s="106" t="s">
        <v>50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69"/>
      <c r="AO25" s="69"/>
      <c r="AP25" s="69"/>
      <c r="AQ25" s="69"/>
      <c r="AR25" s="69"/>
      <c r="AS25" s="69"/>
      <c r="AT25" s="69" t="s">
        <v>265</v>
      </c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4">
        <v>0</v>
      </c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>
        <f>CF26+CF27+CF28</f>
        <v>-3361.67</v>
      </c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64">
        <f t="shared" si="0"/>
        <v>-3361.67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11"/>
      <c r="FN25" s="11"/>
    </row>
    <row r="26" spans="1:170" s="4" customFormat="1" ht="15.75" customHeight="1">
      <c r="A26" s="66" t="s">
        <v>50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55"/>
      <c r="AO26" s="55"/>
      <c r="AP26" s="55"/>
      <c r="AQ26" s="55"/>
      <c r="AR26" s="55"/>
      <c r="AS26" s="55"/>
      <c r="AT26" s="55" t="s">
        <v>238</v>
      </c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4">
        <v>0</v>
      </c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>
        <v>-3590.8</v>
      </c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4">
        <f t="shared" si="0"/>
        <v>-3590.8</v>
      </c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"/>
      <c r="FN26" s="5"/>
    </row>
    <row r="27" spans="1:170" s="4" customFormat="1" ht="15.75" customHeight="1">
      <c r="A27" s="66" t="s">
        <v>50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55"/>
      <c r="AO27" s="55"/>
      <c r="AP27" s="55"/>
      <c r="AQ27" s="55"/>
      <c r="AR27" s="55"/>
      <c r="AS27" s="55"/>
      <c r="AT27" s="55" t="s">
        <v>239</v>
      </c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4">
        <v>0</v>
      </c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>
        <v>29.13</v>
      </c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4">
        <f t="shared" si="0"/>
        <v>29.13</v>
      </c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"/>
      <c r="FN27" s="5"/>
    </row>
    <row r="28" spans="1:170" s="4" customFormat="1" ht="15.75" customHeight="1">
      <c r="A28" s="66" t="s">
        <v>50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55"/>
      <c r="AO28" s="55"/>
      <c r="AP28" s="55"/>
      <c r="AQ28" s="55"/>
      <c r="AR28" s="55"/>
      <c r="AS28" s="55"/>
      <c r="AT28" s="55" t="s">
        <v>295</v>
      </c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4">
        <v>0</v>
      </c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>
        <v>200</v>
      </c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4">
        <f>CF28</f>
        <v>200</v>
      </c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"/>
      <c r="FN28" s="5"/>
    </row>
    <row r="29" spans="1:167" s="4" customFormat="1" ht="23.25" customHeight="1">
      <c r="A29" s="68" t="s">
        <v>149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9"/>
      <c r="AO29" s="69"/>
      <c r="AP29" s="69"/>
      <c r="AQ29" s="69"/>
      <c r="AR29" s="69"/>
      <c r="AS29" s="69"/>
      <c r="AT29" s="69" t="s">
        <v>108</v>
      </c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4">
        <f>BJ30+BJ47</f>
        <v>322300</v>
      </c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>
        <f>CF30</f>
        <v>45943.2</v>
      </c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64">
        <f aca="true" t="shared" si="1" ref="EE29:EE38">CF29</f>
        <v>45943.2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16"/>
      <c r="FJ29" s="16"/>
      <c r="FK29" s="5"/>
    </row>
    <row r="30" spans="1:175" s="4" customFormat="1" ht="34.5" customHeight="1">
      <c r="A30" s="106" t="s">
        <v>157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69"/>
      <c r="AO30" s="69"/>
      <c r="AP30" s="69"/>
      <c r="AQ30" s="69"/>
      <c r="AR30" s="69"/>
      <c r="AS30" s="69"/>
      <c r="AT30" s="69" t="s">
        <v>155</v>
      </c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4">
        <f>BJ31+BJ37</f>
        <v>322300</v>
      </c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>
        <f>CF31+CF37+CF45</f>
        <v>45943.2</v>
      </c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64">
        <f t="shared" si="1"/>
        <v>45943.2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16"/>
      <c r="FJ30" s="16"/>
      <c r="FK30" s="5"/>
      <c r="FS30" s="5"/>
    </row>
    <row r="31" spans="1:167" s="12" customFormat="1" ht="46.5" customHeight="1">
      <c r="A31" s="106" t="s">
        <v>158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69"/>
      <c r="AO31" s="69"/>
      <c r="AP31" s="69"/>
      <c r="AQ31" s="69"/>
      <c r="AR31" s="69"/>
      <c r="AS31" s="69"/>
      <c r="AT31" s="69" t="s">
        <v>193</v>
      </c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4">
        <f>BJ32+BJ33+BJ34+BJ36</f>
        <v>322300</v>
      </c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>
        <f>CF32</f>
        <v>43990.97</v>
      </c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64">
        <f t="shared" si="1"/>
        <v>43990.97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11"/>
    </row>
    <row r="32" spans="1:167" s="4" customFormat="1" ht="33" customHeight="1">
      <c r="A32" s="66" t="s">
        <v>158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55"/>
      <c r="AO32" s="55"/>
      <c r="AP32" s="55"/>
      <c r="AQ32" s="55"/>
      <c r="AR32" s="55"/>
      <c r="AS32" s="55"/>
      <c r="AT32" s="55" t="s">
        <v>194</v>
      </c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4">
        <v>322300</v>
      </c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>
        <f>CF33+CF34+CF35+CF36</f>
        <v>43990.97</v>
      </c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4">
        <f t="shared" si="1"/>
        <v>43990.97</v>
      </c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"/>
    </row>
    <row r="33" spans="1:167" s="12" customFormat="1" ht="34.5" customHeight="1">
      <c r="A33" s="66" t="s">
        <v>158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9"/>
      <c r="AO33" s="94"/>
      <c r="AP33" s="94"/>
      <c r="AQ33" s="94"/>
      <c r="AR33" s="94"/>
      <c r="AS33" s="94"/>
      <c r="AT33" s="55" t="s">
        <v>188</v>
      </c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54">
        <v>0</v>
      </c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>
        <v>43975.8</v>
      </c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54">
        <f t="shared" si="1"/>
        <v>43975.8</v>
      </c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10"/>
      <c r="FI33" s="10"/>
      <c r="FJ33" s="10"/>
      <c r="FK33" s="11"/>
    </row>
    <row r="34" spans="1:167" s="4" customFormat="1" ht="36.75" customHeight="1">
      <c r="A34" s="66" t="s">
        <v>262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9"/>
      <c r="AO34" s="69"/>
      <c r="AP34" s="69"/>
      <c r="AQ34" s="69"/>
      <c r="AR34" s="69"/>
      <c r="AS34" s="69"/>
      <c r="AT34" s="55" t="s">
        <v>253</v>
      </c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54">
        <v>0</v>
      </c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>
        <v>15.17</v>
      </c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3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53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54">
        <f t="shared" si="1"/>
        <v>15.17</v>
      </c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53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16"/>
      <c r="FI34" s="16"/>
      <c r="FJ34" s="16"/>
      <c r="FK34" s="5"/>
    </row>
    <row r="35" spans="1:167" s="4" customFormat="1" ht="53.25" customHeight="1">
      <c r="A35" s="66" t="s">
        <v>261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9"/>
      <c r="AO35" s="69"/>
      <c r="AP35" s="69"/>
      <c r="AQ35" s="69"/>
      <c r="AR35" s="69"/>
      <c r="AS35" s="69"/>
      <c r="AT35" s="55" t="s">
        <v>281</v>
      </c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4">
        <v>0</v>
      </c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>
        <v>0</v>
      </c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3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53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54">
        <f t="shared" si="1"/>
        <v>0</v>
      </c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53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16"/>
      <c r="FI35" s="16"/>
      <c r="FJ35" s="16"/>
      <c r="FK35" s="5"/>
    </row>
    <row r="36" spans="1:167" s="4" customFormat="1" ht="53.25" customHeight="1">
      <c r="A36" s="66" t="s">
        <v>261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9"/>
      <c r="AO36" s="69"/>
      <c r="AP36" s="69"/>
      <c r="AQ36" s="69"/>
      <c r="AR36" s="69"/>
      <c r="AS36" s="69"/>
      <c r="AT36" s="55" t="s">
        <v>254</v>
      </c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4">
        <v>0</v>
      </c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>
        <v>0</v>
      </c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3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53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54">
        <f t="shared" si="1"/>
        <v>0</v>
      </c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53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94"/>
      <c r="FH36" s="16"/>
      <c r="FI36" s="16"/>
      <c r="FJ36" s="16"/>
      <c r="FK36" s="5"/>
    </row>
    <row r="37" spans="1:167" s="4" customFormat="1" ht="55.5" customHeight="1">
      <c r="A37" s="106" t="s">
        <v>159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69"/>
      <c r="AO37" s="69"/>
      <c r="AP37" s="69"/>
      <c r="AQ37" s="69"/>
      <c r="AR37" s="69"/>
      <c r="AS37" s="69"/>
      <c r="AT37" s="69" t="s">
        <v>196</v>
      </c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4">
        <f>BJ38</f>
        <v>0</v>
      </c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>
        <f>CF38+CF41+CF40+CF43+CF44</f>
        <v>516.95</v>
      </c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53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53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54">
        <f t="shared" si="1"/>
        <v>516.95</v>
      </c>
      <c r="EF37" s="94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53"/>
      <c r="EU37" s="94"/>
      <c r="EV37" s="94"/>
      <c r="EW37" s="94"/>
      <c r="EX37" s="94"/>
      <c r="EY37" s="94"/>
      <c r="EZ37" s="94"/>
      <c r="FA37" s="94"/>
      <c r="FB37" s="94"/>
      <c r="FC37" s="94"/>
      <c r="FD37" s="94"/>
      <c r="FE37" s="94"/>
      <c r="FF37" s="94"/>
      <c r="FG37" s="94"/>
      <c r="FH37" s="16"/>
      <c r="FI37" s="16"/>
      <c r="FJ37" s="16"/>
      <c r="FK37" s="5"/>
    </row>
    <row r="38" spans="1:167" s="12" customFormat="1" ht="35.25" customHeight="1">
      <c r="A38" s="66" t="s">
        <v>181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9"/>
      <c r="AO38" s="69"/>
      <c r="AP38" s="69"/>
      <c r="AQ38" s="69"/>
      <c r="AR38" s="69"/>
      <c r="AS38" s="69"/>
      <c r="AT38" s="55" t="s">
        <v>195</v>
      </c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4">
        <v>0</v>
      </c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>
        <f>CF39</f>
        <v>0</v>
      </c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4">
        <f t="shared" si="1"/>
        <v>0</v>
      </c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47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0"/>
      <c r="FK38" s="11"/>
    </row>
    <row r="39" spans="1:167" s="12" customFormat="1" ht="37.5" customHeight="1">
      <c r="A39" s="66" t="s">
        <v>181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9"/>
      <c r="AO39" s="69"/>
      <c r="AP39" s="69"/>
      <c r="AQ39" s="69"/>
      <c r="AR39" s="69"/>
      <c r="AS39" s="69"/>
      <c r="AT39" s="55" t="s">
        <v>240</v>
      </c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4">
        <v>0</v>
      </c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>
        <v>0</v>
      </c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4">
        <f aca="true" t="shared" si="2" ref="EE39:EE45">CF39</f>
        <v>0</v>
      </c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47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0"/>
      <c r="FK39" s="11"/>
    </row>
    <row r="40" spans="1:167" s="12" customFormat="1" ht="37.5" customHeight="1">
      <c r="A40" s="66" t="s">
        <v>181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9"/>
      <c r="AO40" s="69"/>
      <c r="AP40" s="69"/>
      <c r="AQ40" s="69"/>
      <c r="AR40" s="69"/>
      <c r="AS40" s="69"/>
      <c r="AT40" s="55" t="s">
        <v>275</v>
      </c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4">
        <v>0</v>
      </c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>
        <v>0</v>
      </c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4">
        <f t="shared" si="2"/>
        <v>0</v>
      </c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47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0"/>
      <c r="FK40" s="11"/>
    </row>
    <row r="41" spans="1:167" s="12" customFormat="1" ht="54" customHeight="1">
      <c r="A41" s="66" t="s">
        <v>260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9"/>
      <c r="AO41" s="69"/>
      <c r="AP41" s="69"/>
      <c r="AQ41" s="69"/>
      <c r="AR41" s="69"/>
      <c r="AS41" s="69"/>
      <c r="AT41" s="55" t="s">
        <v>256</v>
      </c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4">
        <v>0</v>
      </c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>
        <f>CF42</f>
        <v>0</v>
      </c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4">
        <f t="shared" si="2"/>
        <v>0</v>
      </c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47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0"/>
      <c r="FK41" s="11"/>
    </row>
    <row r="42" spans="1:167" s="12" customFormat="1" ht="56.25" customHeight="1">
      <c r="A42" s="169" t="s">
        <v>260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1"/>
      <c r="AN42" s="69"/>
      <c r="AO42" s="69"/>
      <c r="AP42" s="69"/>
      <c r="AQ42" s="69"/>
      <c r="AR42" s="69"/>
      <c r="AS42" s="69"/>
      <c r="AT42" s="55" t="s">
        <v>255</v>
      </c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4">
        <v>0</v>
      </c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>
        <v>0</v>
      </c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4">
        <f t="shared" si="2"/>
        <v>0</v>
      </c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47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0"/>
      <c r="FK42" s="11"/>
    </row>
    <row r="43" spans="1:167" s="12" customFormat="1" ht="75" customHeight="1">
      <c r="A43" s="66" t="s">
        <v>264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9"/>
      <c r="AO43" s="69"/>
      <c r="AP43" s="69"/>
      <c r="AQ43" s="69"/>
      <c r="AR43" s="69"/>
      <c r="AS43" s="69"/>
      <c r="AT43" s="55" t="s">
        <v>257</v>
      </c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4">
        <v>0</v>
      </c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>
        <v>516.95</v>
      </c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4">
        <f t="shared" si="2"/>
        <v>516.95</v>
      </c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47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0"/>
      <c r="FK43" s="11"/>
    </row>
    <row r="44" spans="1:167" s="12" customFormat="1" ht="72" customHeight="1">
      <c r="A44" s="66" t="s">
        <v>263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9"/>
      <c r="AO44" s="69"/>
      <c r="AP44" s="69"/>
      <c r="AQ44" s="69"/>
      <c r="AR44" s="69"/>
      <c r="AS44" s="69"/>
      <c r="AT44" s="55" t="s">
        <v>258</v>
      </c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4">
        <v>0</v>
      </c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>
        <v>0</v>
      </c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4">
        <f t="shared" si="2"/>
        <v>0</v>
      </c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47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0"/>
      <c r="FK44" s="11"/>
    </row>
    <row r="45" spans="1:167" s="12" customFormat="1" ht="38.25" customHeight="1">
      <c r="A45" s="106" t="s">
        <v>282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69"/>
      <c r="AO45" s="69"/>
      <c r="AP45" s="69"/>
      <c r="AQ45" s="69"/>
      <c r="AR45" s="69"/>
      <c r="AS45" s="69"/>
      <c r="AT45" s="69" t="s">
        <v>284</v>
      </c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4">
        <f>BJ46</f>
        <v>0</v>
      </c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>
        <f>CF46</f>
        <v>1435.28</v>
      </c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64">
        <f t="shared" si="2"/>
        <v>1435.28</v>
      </c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47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0"/>
      <c r="FK45" s="11"/>
    </row>
    <row r="46" spans="1:167" s="12" customFormat="1" ht="38.25" customHeight="1">
      <c r="A46" s="66" t="s">
        <v>282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9"/>
      <c r="AO46" s="69"/>
      <c r="AP46" s="69"/>
      <c r="AQ46" s="69"/>
      <c r="AR46" s="69"/>
      <c r="AS46" s="69"/>
      <c r="AT46" s="55" t="s">
        <v>283</v>
      </c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4">
        <v>0</v>
      </c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>
        <v>1435.28</v>
      </c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4">
        <f aca="true" t="shared" si="3" ref="EE46:EE58">CF46</f>
        <v>1435.28</v>
      </c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47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0"/>
      <c r="FK46" s="11"/>
    </row>
    <row r="47" spans="1:167" s="12" customFormat="1" ht="18.75" customHeight="1">
      <c r="A47" s="182" t="s">
        <v>166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69"/>
      <c r="AO47" s="69"/>
      <c r="AP47" s="69"/>
      <c r="AQ47" s="69"/>
      <c r="AR47" s="69"/>
      <c r="AS47" s="69"/>
      <c r="AT47" s="69" t="s">
        <v>197</v>
      </c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4">
        <f>BJ48</f>
        <v>0</v>
      </c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>
        <f>CF48+CF51+CF50</f>
        <v>0</v>
      </c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64">
        <f t="shared" si="3"/>
        <v>0</v>
      </c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47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0"/>
      <c r="FK47" s="11"/>
    </row>
    <row r="48" spans="1:167" s="12" customFormat="1" ht="19.5" customHeight="1">
      <c r="A48" s="168" t="s">
        <v>166</v>
      </c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69"/>
      <c r="AO48" s="69"/>
      <c r="AP48" s="69"/>
      <c r="AQ48" s="69"/>
      <c r="AR48" s="69"/>
      <c r="AS48" s="69"/>
      <c r="AT48" s="55" t="s">
        <v>198</v>
      </c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4">
        <v>0</v>
      </c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>
        <v>0</v>
      </c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64">
        <f t="shared" si="3"/>
        <v>0</v>
      </c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10"/>
      <c r="FI48" s="10"/>
      <c r="FJ48" s="10"/>
      <c r="FK48" s="11"/>
    </row>
    <row r="49" spans="1:167" s="12" customFormat="1" ht="19.5" customHeight="1">
      <c r="A49" s="168" t="s">
        <v>166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69"/>
      <c r="AO49" s="69"/>
      <c r="AP49" s="69"/>
      <c r="AQ49" s="69"/>
      <c r="AR49" s="69"/>
      <c r="AS49" s="69"/>
      <c r="AT49" s="55" t="s">
        <v>266</v>
      </c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4">
        <v>0</v>
      </c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>
        <v>0</v>
      </c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64">
        <f t="shared" si="3"/>
        <v>0</v>
      </c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10"/>
      <c r="FI49" s="10"/>
      <c r="FJ49" s="10"/>
      <c r="FK49" s="11"/>
    </row>
    <row r="50" spans="1:167" s="12" customFormat="1" ht="17.25" customHeight="1">
      <c r="A50" s="168" t="s">
        <v>166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69"/>
      <c r="AO50" s="69"/>
      <c r="AP50" s="69"/>
      <c r="AQ50" s="69"/>
      <c r="AR50" s="69"/>
      <c r="AS50" s="69"/>
      <c r="AT50" s="55" t="s">
        <v>292</v>
      </c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4">
        <v>0</v>
      </c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>
        <v>0</v>
      </c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64">
        <f>CF50</f>
        <v>0</v>
      </c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10"/>
      <c r="FI50" s="10"/>
      <c r="FJ50" s="10"/>
      <c r="FK50" s="11"/>
    </row>
    <row r="51" spans="1:167" s="12" customFormat="1" ht="17.25" customHeight="1">
      <c r="A51" s="168" t="s">
        <v>166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69"/>
      <c r="AO51" s="69"/>
      <c r="AP51" s="69"/>
      <c r="AQ51" s="69"/>
      <c r="AR51" s="69"/>
      <c r="AS51" s="69"/>
      <c r="AT51" s="55" t="s">
        <v>241</v>
      </c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4">
        <v>0</v>
      </c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>
        <v>0</v>
      </c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64">
        <f t="shared" si="3"/>
        <v>0</v>
      </c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10"/>
      <c r="FI51" s="10"/>
      <c r="FJ51" s="10"/>
      <c r="FK51" s="11"/>
    </row>
    <row r="52" spans="1:167" s="4" customFormat="1" ht="16.5" customHeight="1">
      <c r="A52" s="68" t="s">
        <v>150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55"/>
      <c r="AO52" s="55"/>
      <c r="AP52" s="55"/>
      <c r="AQ52" s="55"/>
      <c r="AR52" s="55"/>
      <c r="AS52" s="55"/>
      <c r="AT52" s="69" t="s">
        <v>110</v>
      </c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139">
        <f>BJ53+BJ57</f>
        <v>1213300</v>
      </c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64">
        <f>CF53+CF57</f>
        <v>269307.96</v>
      </c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64">
        <f t="shared" si="3"/>
        <v>269307.96</v>
      </c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16"/>
      <c r="FI52" s="16"/>
      <c r="FJ52" s="16"/>
      <c r="FK52" s="5"/>
    </row>
    <row r="53" spans="1:167" s="4" customFormat="1" ht="18" customHeight="1">
      <c r="A53" s="68" t="s">
        <v>109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9"/>
      <c r="AO53" s="69"/>
      <c r="AP53" s="69"/>
      <c r="AQ53" s="69"/>
      <c r="AR53" s="69"/>
      <c r="AS53" s="69"/>
      <c r="AT53" s="69" t="s">
        <v>111</v>
      </c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4">
        <f>BJ54</f>
        <v>217600</v>
      </c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>
        <f>CF54</f>
        <v>62050.67</v>
      </c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64">
        <f t="shared" si="3"/>
        <v>62050.67</v>
      </c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16"/>
      <c r="FI53" s="16"/>
      <c r="FJ53" s="16"/>
      <c r="FK53" s="5"/>
    </row>
    <row r="54" spans="1:167" s="12" customFormat="1" ht="37.5" customHeight="1">
      <c r="A54" s="106" t="s">
        <v>177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69"/>
      <c r="AO54" s="69"/>
      <c r="AP54" s="69"/>
      <c r="AQ54" s="69"/>
      <c r="AR54" s="69"/>
      <c r="AS54" s="69"/>
      <c r="AT54" s="69" t="s">
        <v>90</v>
      </c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4">
        <v>217600</v>
      </c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>
        <f>CF55+CF56</f>
        <v>62050.67</v>
      </c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64">
        <f t="shared" si="3"/>
        <v>62050.67</v>
      </c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47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0"/>
      <c r="FK54" s="11"/>
    </row>
    <row r="55" spans="1:167" s="4" customFormat="1" ht="18.75" customHeight="1">
      <c r="A55" s="93" t="s">
        <v>109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55"/>
      <c r="AO55" s="55"/>
      <c r="AP55" s="55"/>
      <c r="AQ55" s="55"/>
      <c r="AR55" s="55"/>
      <c r="AS55" s="55"/>
      <c r="AT55" s="55" t="s">
        <v>91</v>
      </c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4">
        <v>0</v>
      </c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>
        <v>60362</v>
      </c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4">
        <f t="shared" si="3"/>
        <v>60362</v>
      </c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42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80"/>
      <c r="FK55" s="5"/>
    </row>
    <row r="56" spans="1:167" s="4" customFormat="1" ht="18" customHeight="1">
      <c r="A56" s="93" t="s">
        <v>109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55"/>
      <c r="AO56" s="55"/>
      <c r="AP56" s="55"/>
      <c r="AQ56" s="55"/>
      <c r="AR56" s="55"/>
      <c r="AS56" s="55"/>
      <c r="AT56" s="55" t="s">
        <v>229</v>
      </c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4">
        <v>0</v>
      </c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>
        <v>1688.67</v>
      </c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4">
        <f t="shared" si="3"/>
        <v>1688.67</v>
      </c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42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80"/>
      <c r="FK56" s="5"/>
    </row>
    <row r="57" spans="1:167" s="12" customFormat="1" ht="21.75" customHeight="1">
      <c r="A57" s="68" t="s">
        <v>92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9"/>
      <c r="AO57" s="69"/>
      <c r="AP57" s="69"/>
      <c r="AQ57" s="69"/>
      <c r="AR57" s="69"/>
      <c r="AS57" s="69"/>
      <c r="AT57" s="69" t="s">
        <v>141</v>
      </c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4">
        <f>BJ59+BJ64</f>
        <v>995700</v>
      </c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>
        <f>CF59+CF63</f>
        <v>207257.29</v>
      </c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64">
        <f t="shared" si="3"/>
        <v>207257.29</v>
      </c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47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0"/>
      <c r="FK57" s="11"/>
    </row>
    <row r="58" spans="1:167" s="12" customFormat="1" ht="18" customHeight="1">
      <c r="A58" s="68" t="s">
        <v>168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9"/>
      <c r="AO58" s="69"/>
      <c r="AP58" s="69"/>
      <c r="AQ58" s="69"/>
      <c r="AR58" s="69"/>
      <c r="AS58" s="69"/>
      <c r="AT58" s="69" t="s">
        <v>112</v>
      </c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4">
        <f>BJ59</f>
        <v>790500</v>
      </c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>
        <f>CF59</f>
        <v>123328.88</v>
      </c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64">
        <f t="shared" si="3"/>
        <v>123328.88</v>
      </c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10"/>
      <c r="FI58" s="10"/>
      <c r="FJ58" s="10"/>
      <c r="FK58" s="11"/>
    </row>
    <row r="59" spans="1:167" s="12" customFormat="1" ht="19.5" customHeight="1">
      <c r="A59" s="68" t="s">
        <v>169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9"/>
      <c r="AO59" s="69"/>
      <c r="AP59" s="69"/>
      <c r="AQ59" s="69"/>
      <c r="AR59" s="69"/>
      <c r="AS59" s="69"/>
      <c r="AT59" s="69" t="s">
        <v>93</v>
      </c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4">
        <v>790500</v>
      </c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>
        <f>CF60+CF61+CF62</f>
        <v>123328.88</v>
      </c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64">
        <f aca="true" t="shared" si="4" ref="EE59:EE68">CF59</f>
        <v>123328.88</v>
      </c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47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0"/>
      <c r="FK59" s="11"/>
    </row>
    <row r="60" spans="1:167" s="4" customFormat="1" ht="20.25" customHeight="1">
      <c r="A60" s="93" t="s">
        <v>169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55"/>
      <c r="AO60" s="55"/>
      <c r="AP60" s="55"/>
      <c r="AQ60" s="55"/>
      <c r="AR60" s="55"/>
      <c r="AS60" s="55"/>
      <c r="AT60" s="55" t="s">
        <v>94</v>
      </c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4">
        <v>0</v>
      </c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>
        <v>122171.27</v>
      </c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4">
        <f t="shared" si="4"/>
        <v>122171.27</v>
      </c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42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80"/>
      <c r="FK60" s="5"/>
    </row>
    <row r="61" spans="1:167" s="4" customFormat="1" ht="18" customHeight="1">
      <c r="A61" s="127" t="s">
        <v>169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9"/>
      <c r="AN61" s="103"/>
      <c r="AO61" s="104"/>
      <c r="AP61" s="104"/>
      <c r="AQ61" s="104"/>
      <c r="AR61" s="104"/>
      <c r="AS61" s="105"/>
      <c r="AT61" s="103" t="s">
        <v>95</v>
      </c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5"/>
      <c r="BJ61" s="76">
        <v>0</v>
      </c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8"/>
      <c r="CF61" s="76">
        <v>1157.61</v>
      </c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8"/>
      <c r="CW61" s="42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80"/>
      <c r="DN61" s="42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80"/>
      <c r="EE61" s="76">
        <f t="shared" si="4"/>
        <v>1157.61</v>
      </c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8"/>
      <c r="ET61" s="42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80"/>
      <c r="FK61" s="5"/>
    </row>
    <row r="62" spans="1:167" s="4" customFormat="1" ht="18.75" customHeight="1">
      <c r="A62" s="127" t="s">
        <v>169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9"/>
      <c r="AN62" s="103"/>
      <c r="AO62" s="104"/>
      <c r="AP62" s="104"/>
      <c r="AQ62" s="104"/>
      <c r="AR62" s="104"/>
      <c r="AS62" s="105"/>
      <c r="AT62" s="103" t="s">
        <v>285</v>
      </c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5"/>
      <c r="BJ62" s="76">
        <v>0</v>
      </c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8"/>
      <c r="CF62" s="76">
        <v>0</v>
      </c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8"/>
      <c r="CW62" s="42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80"/>
      <c r="DN62" s="42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80"/>
      <c r="EE62" s="76">
        <f>CF62</f>
        <v>0</v>
      </c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8"/>
      <c r="ET62" s="42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80"/>
      <c r="FK62" s="5"/>
    </row>
    <row r="63" spans="1:167" s="4" customFormat="1" ht="18" customHeight="1">
      <c r="A63" s="68" t="s">
        <v>170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55"/>
      <c r="AO63" s="55"/>
      <c r="AP63" s="55"/>
      <c r="AQ63" s="55"/>
      <c r="AR63" s="55"/>
      <c r="AS63" s="55"/>
      <c r="AT63" s="69" t="s">
        <v>113</v>
      </c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4">
        <f>BJ64</f>
        <v>205200</v>
      </c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>
        <f>CF64</f>
        <v>83928.41</v>
      </c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64">
        <f t="shared" si="4"/>
        <v>83928.41</v>
      </c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16"/>
      <c r="FI63" s="16"/>
      <c r="FJ63" s="16"/>
      <c r="FK63" s="5"/>
    </row>
    <row r="64" spans="1:167" s="12" customFormat="1" ht="19.5" customHeight="1">
      <c r="A64" s="68" t="s">
        <v>170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9"/>
      <c r="AO64" s="69"/>
      <c r="AP64" s="69"/>
      <c r="AQ64" s="69"/>
      <c r="AR64" s="69"/>
      <c r="AS64" s="69"/>
      <c r="AT64" s="69" t="s">
        <v>96</v>
      </c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4">
        <v>205200</v>
      </c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>
        <f>CF65+CF66+CF67</f>
        <v>83928.41</v>
      </c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64">
        <f t="shared" si="4"/>
        <v>83928.41</v>
      </c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47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0"/>
      <c r="FK64" s="11"/>
    </row>
    <row r="65" spans="1:167" s="4" customFormat="1" ht="20.25" customHeight="1">
      <c r="A65" s="93" t="s">
        <v>170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55"/>
      <c r="AO65" s="55"/>
      <c r="AP65" s="55"/>
      <c r="AQ65" s="55"/>
      <c r="AR65" s="55"/>
      <c r="AS65" s="55"/>
      <c r="AT65" s="55" t="s">
        <v>97</v>
      </c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4">
        <v>0</v>
      </c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>
        <v>83677.69</v>
      </c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4">
        <f t="shared" si="4"/>
        <v>83677.69</v>
      </c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42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80"/>
      <c r="FK65" s="5"/>
    </row>
    <row r="66" spans="1:167" s="4" customFormat="1" ht="18" customHeight="1">
      <c r="A66" s="93" t="s">
        <v>170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55"/>
      <c r="AO66" s="55"/>
      <c r="AP66" s="55"/>
      <c r="AQ66" s="55"/>
      <c r="AR66" s="55"/>
      <c r="AS66" s="55"/>
      <c r="AT66" s="55" t="s">
        <v>267</v>
      </c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4">
        <v>0</v>
      </c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>
        <v>250.72</v>
      </c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4">
        <f>CF66</f>
        <v>250.72</v>
      </c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42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80"/>
      <c r="FK66" s="5"/>
    </row>
    <row r="67" spans="1:167" s="4" customFormat="1" ht="18" customHeight="1">
      <c r="A67" s="93" t="s">
        <v>170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55"/>
      <c r="AO67" s="55"/>
      <c r="AP67" s="55"/>
      <c r="AQ67" s="55"/>
      <c r="AR67" s="55"/>
      <c r="AS67" s="55"/>
      <c r="AT67" s="55" t="s">
        <v>290</v>
      </c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4">
        <v>0</v>
      </c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>
        <v>0</v>
      </c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4">
        <f>CF67</f>
        <v>0</v>
      </c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42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80"/>
      <c r="FK67" s="5"/>
    </row>
    <row r="68" spans="1:167" s="12" customFormat="1" ht="19.5" customHeight="1">
      <c r="A68" s="68" t="s">
        <v>151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9"/>
      <c r="AO68" s="69"/>
      <c r="AP68" s="69"/>
      <c r="AQ68" s="69"/>
      <c r="AR68" s="69"/>
      <c r="AS68" s="69"/>
      <c r="AT68" s="69" t="s">
        <v>98</v>
      </c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4">
        <f>BJ69</f>
        <v>6000</v>
      </c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>
        <f>CF69</f>
        <v>8830</v>
      </c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64">
        <f t="shared" si="4"/>
        <v>8830</v>
      </c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47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0"/>
      <c r="FK68" s="11"/>
    </row>
    <row r="69" spans="1:167" s="12" customFormat="1" ht="57.75" customHeight="1">
      <c r="A69" s="66" t="s">
        <v>171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55"/>
      <c r="AO69" s="55"/>
      <c r="AP69" s="55"/>
      <c r="AQ69" s="55"/>
      <c r="AR69" s="55"/>
      <c r="AS69" s="55"/>
      <c r="AT69" s="55" t="s">
        <v>114</v>
      </c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4">
        <f>BJ70</f>
        <v>6000</v>
      </c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>
        <f>CF70</f>
        <v>8830</v>
      </c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54">
        <f>CF69</f>
        <v>8830</v>
      </c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47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0"/>
      <c r="FI69" s="10"/>
      <c r="FJ69" s="10"/>
      <c r="FK69" s="11"/>
    </row>
    <row r="70" spans="1:167" s="12" customFormat="1" ht="93.75" customHeight="1">
      <c r="A70" s="168" t="s">
        <v>172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  <c r="AN70" s="55"/>
      <c r="AO70" s="55"/>
      <c r="AP70" s="55"/>
      <c r="AQ70" s="55"/>
      <c r="AR70" s="55"/>
      <c r="AS70" s="55"/>
      <c r="AT70" s="55" t="s">
        <v>189</v>
      </c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4">
        <v>6000</v>
      </c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>
        <f>CF71</f>
        <v>8830</v>
      </c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54">
        <f>CF70</f>
        <v>8830</v>
      </c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47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0"/>
      <c r="FI70" s="10"/>
      <c r="FJ70" s="10"/>
      <c r="FK70" s="11"/>
    </row>
    <row r="71" spans="1:167" s="12" customFormat="1" ht="90.75" customHeight="1">
      <c r="A71" s="168" t="s">
        <v>172</v>
      </c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  <c r="AL71" s="168"/>
      <c r="AM71" s="168"/>
      <c r="AN71" s="55"/>
      <c r="AO71" s="55"/>
      <c r="AP71" s="55"/>
      <c r="AQ71" s="55"/>
      <c r="AR71" s="55"/>
      <c r="AS71" s="55"/>
      <c r="AT71" s="55" t="s">
        <v>103</v>
      </c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4">
        <v>0</v>
      </c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>
        <v>8830</v>
      </c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54">
        <f>CF71</f>
        <v>8830</v>
      </c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47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0"/>
      <c r="FI71" s="10"/>
      <c r="FJ71" s="10"/>
      <c r="FK71" s="11"/>
    </row>
    <row r="72" spans="1:167" s="4" customFormat="1" ht="55.5" customHeight="1">
      <c r="A72" s="182" t="s">
        <v>242</v>
      </c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55"/>
      <c r="AO72" s="55"/>
      <c r="AP72" s="55"/>
      <c r="AQ72" s="55"/>
      <c r="AR72" s="55"/>
      <c r="AS72" s="55"/>
      <c r="AT72" s="69" t="s">
        <v>243</v>
      </c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4">
        <v>0</v>
      </c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>
        <f>CF73</f>
        <v>1053.88</v>
      </c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53"/>
      <c r="EC72" s="53"/>
      <c r="ED72" s="53"/>
      <c r="EE72" s="64">
        <f aca="true" t="shared" si="5" ref="EE72:EE77">CF72</f>
        <v>1053.88</v>
      </c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/>
      <c r="FH72" s="16"/>
      <c r="FI72" s="16"/>
      <c r="FJ72" s="16"/>
      <c r="FK72" s="5"/>
    </row>
    <row r="73" spans="1:167" s="12" customFormat="1" ht="20.25" customHeight="1">
      <c r="A73" s="68" t="s">
        <v>244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9"/>
      <c r="AO73" s="69"/>
      <c r="AP73" s="69"/>
      <c r="AQ73" s="69"/>
      <c r="AR73" s="69"/>
      <c r="AS73" s="69"/>
      <c r="AT73" s="69" t="s">
        <v>245</v>
      </c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4">
        <v>0</v>
      </c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>
        <f>CF75</f>
        <v>1053.88</v>
      </c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64">
        <f t="shared" si="5"/>
        <v>1053.88</v>
      </c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47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0"/>
      <c r="FK73" s="11"/>
    </row>
    <row r="74" spans="1:167" s="12" customFormat="1" ht="36" customHeight="1">
      <c r="A74" s="106" t="s">
        <v>246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69"/>
      <c r="AO74" s="69"/>
      <c r="AP74" s="69"/>
      <c r="AQ74" s="69"/>
      <c r="AR74" s="69"/>
      <c r="AS74" s="69"/>
      <c r="AT74" s="69" t="s">
        <v>247</v>
      </c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4">
        <v>0</v>
      </c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>
        <f>CF75</f>
        <v>1053.88</v>
      </c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64">
        <f>CF74</f>
        <v>1053.88</v>
      </c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10"/>
      <c r="FI74" s="10"/>
      <c r="FJ74" s="10"/>
      <c r="FK74" s="11"/>
    </row>
    <row r="75" spans="1:167" s="12" customFormat="1" ht="18.75" customHeight="1">
      <c r="A75" s="68" t="s">
        <v>248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9"/>
      <c r="AO75" s="69"/>
      <c r="AP75" s="69"/>
      <c r="AQ75" s="69"/>
      <c r="AR75" s="69"/>
      <c r="AS75" s="69"/>
      <c r="AT75" s="69" t="s">
        <v>249</v>
      </c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4">
        <v>0</v>
      </c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>
        <f>CF76+CF77+CF78</f>
        <v>1053.88</v>
      </c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64">
        <f t="shared" si="5"/>
        <v>1053.88</v>
      </c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10"/>
      <c r="FI75" s="10"/>
      <c r="FJ75" s="10"/>
      <c r="FK75" s="11"/>
    </row>
    <row r="76" spans="1:167" s="4" customFormat="1" ht="19.5" customHeight="1">
      <c r="A76" s="93" t="s">
        <v>248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55"/>
      <c r="AO76" s="55"/>
      <c r="AP76" s="55"/>
      <c r="AQ76" s="55"/>
      <c r="AR76" s="55"/>
      <c r="AS76" s="55"/>
      <c r="AT76" s="55" t="s">
        <v>250</v>
      </c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4">
        <v>0</v>
      </c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>
        <v>0</v>
      </c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53"/>
      <c r="EE76" s="54">
        <f t="shared" si="5"/>
        <v>0</v>
      </c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42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80"/>
      <c r="FK76" s="5"/>
    </row>
    <row r="77" spans="1:167" s="4" customFormat="1" ht="21" customHeight="1">
      <c r="A77" s="93" t="s">
        <v>248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55"/>
      <c r="AO77" s="55"/>
      <c r="AP77" s="55"/>
      <c r="AQ77" s="55"/>
      <c r="AR77" s="55"/>
      <c r="AS77" s="55"/>
      <c r="AT77" s="55" t="s">
        <v>251</v>
      </c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4">
        <v>0</v>
      </c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>
        <v>53.88</v>
      </c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53"/>
      <c r="EB77" s="53"/>
      <c r="EC77" s="53"/>
      <c r="ED77" s="53"/>
      <c r="EE77" s="54">
        <f t="shared" si="5"/>
        <v>53.88</v>
      </c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42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80"/>
      <c r="FK77" s="5"/>
    </row>
    <row r="78" spans="1:167" s="4" customFormat="1" ht="21" customHeight="1">
      <c r="A78" s="93" t="s">
        <v>248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55"/>
      <c r="AO78" s="55"/>
      <c r="AP78" s="55"/>
      <c r="AQ78" s="55"/>
      <c r="AR78" s="55"/>
      <c r="AS78" s="55"/>
      <c r="AT78" s="55" t="s">
        <v>310</v>
      </c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4">
        <v>0</v>
      </c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>
        <v>1000</v>
      </c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4">
        <f aca="true" t="shared" si="6" ref="EE78:EE94">CF78</f>
        <v>1000</v>
      </c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42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80"/>
      <c r="FK78" s="5"/>
    </row>
    <row r="79" spans="1:167" s="4" customFormat="1" ht="57.75" customHeight="1">
      <c r="A79" s="182" t="s">
        <v>152</v>
      </c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55"/>
      <c r="AO79" s="55"/>
      <c r="AP79" s="55"/>
      <c r="AQ79" s="55"/>
      <c r="AR79" s="55"/>
      <c r="AS79" s="55"/>
      <c r="AT79" s="69" t="s">
        <v>115</v>
      </c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4">
        <f>BJ80</f>
        <v>76000</v>
      </c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>
        <f>CF80</f>
        <v>41119.67</v>
      </c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53"/>
      <c r="DO79" s="53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53"/>
      <c r="EC79" s="53"/>
      <c r="ED79" s="53"/>
      <c r="EE79" s="64">
        <f t="shared" si="6"/>
        <v>41119.67</v>
      </c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T79" s="42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80"/>
      <c r="FI79" s="16"/>
      <c r="FJ79" s="16"/>
      <c r="FK79" s="5"/>
    </row>
    <row r="80" spans="1:167" s="12" customFormat="1" ht="36" customHeight="1">
      <c r="A80" s="182" t="s">
        <v>173</v>
      </c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69"/>
      <c r="AO80" s="69"/>
      <c r="AP80" s="69"/>
      <c r="AQ80" s="69"/>
      <c r="AR80" s="69"/>
      <c r="AS80" s="69"/>
      <c r="AT80" s="69" t="s">
        <v>116</v>
      </c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4">
        <f>BJ81</f>
        <v>76000</v>
      </c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>
        <f>CF81</f>
        <v>41119.67</v>
      </c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64">
        <f t="shared" si="6"/>
        <v>41119.67</v>
      </c>
      <c r="EF80" s="64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4"/>
      <c r="ET80" s="47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0"/>
      <c r="FK80" s="11"/>
    </row>
    <row r="81" spans="1:167" s="12" customFormat="1" ht="18.75" customHeight="1">
      <c r="A81" s="182" t="s">
        <v>117</v>
      </c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69"/>
      <c r="AO81" s="69"/>
      <c r="AP81" s="69"/>
      <c r="AQ81" s="69"/>
      <c r="AR81" s="69"/>
      <c r="AS81" s="69"/>
      <c r="AT81" s="69" t="s">
        <v>118</v>
      </c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4">
        <f>BJ82</f>
        <v>76000</v>
      </c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>
        <f>CF82</f>
        <v>41119.67</v>
      </c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64">
        <f t="shared" si="6"/>
        <v>41119.67</v>
      </c>
      <c r="EF81" s="64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4"/>
      <c r="ES81" s="64"/>
      <c r="ET81" s="47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0"/>
      <c r="FK81" s="11"/>
    </row>
    <row r="82" spans="1:167" s="4" customFormat="1" ht="21" customHeight="1">
      <c r="A82" s="93" t="s">
        <v>117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55"/>
      <c r="AO82" s="55"/>
      <c r="AP82" s="55"/>
      <c r="AQ82" s="55"/>
      <c r="AR82" s="55"/>
      <c r="AS82" s="55"/>
      <c r="AT82" s="55" t="s">
        <v>259</v>
      </c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4">
        <v>76000</v>
      </c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>
        <v>41119.67</v>
      </c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53"/>
      <c r="EB82" s="53"/>
      <c r="EC82" s="53"/>
      <c r="ED82" s="53"/>
      <c r="EE82" s="54">
        <f t="shared" si="6"/>
        <v>41119.67</v>
      </c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42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80"/>
      <c r="FK82" s="5"/>
    </row>
    <row r="83" spans="1:167" s="4" customFormat="1" ht="36.75" customHeight="1">
      <c r="A83" s="106" t="s">
        <v>153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69"/>
      <c r="AO83" s="69"/>
      <c r="AP83" s="69"/>
      <c r="AQ83" s="69"/>
      <c r="AR83" s="69"/>
      <c r="AS83" s="69"/>
      <c r="AT83" s="69" t="s">
        <v>120</v>
      </c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4">
        <f>BJ87+BJ84</f>
        <v>13500</v>
      </c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>
        <f>CF87+CF84</f>
        <v>0</v>
      </c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64">
        <f t="shared" si="6"/>
        <v>0</v>
      </c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  <c r="ET83" s="47"/>
      <c r="EU83" s="48"/>
      <c r="EV83" s="48"/>
      <c r="EW83" s="48"/>
      <c r="EX83" s="48"/>
      <c r="EY83" s="48"/>
      <c r="EZ83" s="48"/>
      <c r="FA83" s="48"/>
      <c r="FB83" s="48"/>
      <c r="FC83" s="48"/>
      <c r="FD83" s="48"/>
      <c r="FE83" s="48"/>
      <c r="FF83" s="48"/>
      <c r="FG83" s="48"/>
      <c r="FH83" s="48"/>
      <c r="FI83" s="48"/>
      <c r="FJ83" s="40"/>
      <c r="FK83" s="5"/>
    </row>
    <row r="84" spans="1:176" s="39" customFormat="1" ht="39" customHeight="1">
      <c r="A84" s="188" t="s">
        <v>293</v>
      </c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9"/>
      <c r="AL84" s="35"/>
      <c r="AM84" s="35"/>
      <c r="AN84" s="36"/>
      <c r="AO84" s="36"/>
      <c r="AP84" s="36"/>
      <c r="AQ84" s="36"/>
      <c r="AR84" s="36"/>
      <c r="AS84" s="36"/>
      <c r="AT84" s="71" t="s">
        <v>296</v>
      </c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56">
        <f>BJ85</f>
        <v>0</v>
      </c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>
        <f>CF85</f>
        <v>0</v>
      </c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56">
        <f t="shared" si="6"/>
        <v>0</v>
      </c>
      <c r="EF84" s="56"/>
      <c r="EG84" s="56"/>
      <c r="EH84" s="56"/>
      <c r="EI84" s="56"/>
      <c r="EJ84" s="56"/>
      <c r="EK84" s="56"/>
      <c r="EL84" s="56"/>
      <c r="EM84" s="56"/>
      <c r="EN84" s="56"/>
      <c r="EO84" s="56"/>
      <c r="EP84" s="56"/>
      <c r="EQ84" s="56"/>
      <c r="ER84" s="56"/>
      <c r="ES84" s="56"/>
      <c r="ET84" s="57"/>
      <c r="EU84" s="58"/>
      <c r="EV84" s="58"/>
      <c r="EW84" s="58"/>
      <c r="EX84" s="58"/>
      <c r="EY84" s="58"/>
      <c r="EZ84" s="58"/>
      <c r="FA84" s="58"/>
      <c r="FB84" s="58"/>
      <c r="FC84" s="58"/>
      <c r="FD84" s="58"/>
      <c r="FE84" s="58"/>
      <c r="FF84" s="58"/>
      <c r="FG84" s="58"/>
      <c r="FH84" s="58"/>
      <c r="FI84" s="58"/>
      <c r="FJ84" s="59"/>
      <c r="FK84" s="37"/>
      <c r="FL84" s="38"/>
      <c r="FM84" s="38"/>
      <c r="FN84" s="38"/>
      <c r="FO84" s="38"/>
      <c r="FP84" s="38"/>
      <c r="FQ84" s="38"/>
      <c r="FR84" s="38"/>
      <c r="FS84" s="38"/>
      <c r="FT84" s="38"/>
    </row>
    <row r="85" spans="1:176" s="39" customFormat="1" ht="40.5" customHeight="1">
      <c r="A85" s="190" t="s">
        <v>294</v>
      </c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1"/>
      <c r="AL85" s="35"/>
      <c r="AM85" s="35"/>
      <c r="AN85" s="36"/>
      <c r="AO85" s="36"/>
      <c r="AP85" s="36"/>
      <c r="AQ85" s="36"/>
      <c r="AR85" s="36"/>
      <c r="AS85" s="36"/>
      <c r="AT85" s="71" t="s">
        <v>297</v>
      </c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56">
        <v>0</v>
      </c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>
        <v>0</v>
      </c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56">
        <f t="shared" si="6"/>
        <v>0</v>
      </c>
      <c r="EF85" s="56"/>
      <c r="EG85" s="56"/>
      <c r="EH85" s="56"/>
      <c r="EI85" s="56"/>
      <c r="EJ85" s="56"/>
      <c r="EK85" s="56"/>
      <c r="EL85" s="56"/>
      <c r="EM85" s="56"/>
      <c r="EN85" s="56"/>
      <c r="EO85" s="56"/>
      <c r="EP85" s="56"/>
      <c r="EQ85" s="56"/>
      <c r="ER85" s="56"/>
      <c r="ES85" s="56"/>
      <c r="ET85" s="57"/>
      <c r="EU85" s="58"/>
      <c r="EV85" s="58"/>
      <c r="EW85" s="58"/>
      <c r="EX85" s="58"/>
      <c r="EY85" s="58"/>
      <c r="EZ85" s="58"/>
      <c r="FA85" s="58"/>
      <c r="FB85" s="58"/>
      <c r="FC85" s="58"/>
      <c r="FD85" s="58"/>
      <c r="FE85" s="58"/>
      <c r="FF85" s="58"/>
      <c r="FG85" s="58"/>
      <c r="FH85" s="58"/>
      <c r="FI85" s="58"/>
      <c r="FJ85" s="59"/>
      <c r="FK85" s="37"/>
      <c r="FL85" s="38"/>
      <c r="FM85" s="38"/>
      <c r="FN85" s="38"/>
      <c r="FO85" s="38"/>
      <c r="FP85" s="38"/>
      <c r="FQ85" s="38"/>
      <c r="FR85" s="38"/>
      <c r="FS85" s="38"/>
      <c r="FT85" s="38"/>
    </row>
    <row r="86" spans="1:167" s="12" customFormat="1" ht="38.25" customHeight="1">
      <c r="A86" s="49" t="s">
        <v>134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5"/>
      <c r="AN86" s="103"/>
      <c r="AO86" s="104"/>
      <c r="AP86" s="104"/>
      <c r="AQ86" s="104"/>
      <c r="AR86" s="104"/>
      <c r="AS86" s="105"/>
      <c r="AT86" s="103" t="s">
        <v>105</v>
      </c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5"/>
      <c r="BJ86" s="76">
        <f>BJ87</f>
        <v>13500</v>
      </c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8"/>
      <c r="CF86" s="76">
        <f>CF87</f>
        <v>0</v>
      </c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8"/>
      <c r="CW86" s="42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80"/>
      <c r="DN86" s="42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80"/>
      <c r="EE86" s="76">
        <f t="shared" si="6"/>
        <v>0</v>
      </c>
      <c r="EF86" s="77"/>
      <c r="EG86" s="77"/>
      <c r="EH86" s="77"/>
      <c r="EI86" s="77"/>
      <c r="EJ86" s="77"/>
      <c r="EK86" s="77"/>
      <c r="EL86" s="77"/>
      <c r="EM86" s="77"/>
      <c r="EN86" s="77"/>
      <c r="EO86" s="77"/>
      <c r="EP86" s="77"/>
      <c r="EQ86" s="77"/>
      <c r="ER86" s="77"/>
      <c r="ES86" s="78"/>
      <c r="ET86" s="47"/>
      <c r="EU86" s="48"/>
      <c r="EV86" s="48"/>
      <c r="EW86" s="48"/>
      <c r="EX86" s="48"/>
      <c r="EY86" s="48"/>
      <c r="EZ86" s="48"/>
      <c r="FA86" s="48"/>
      <c r="FB86" s="48"/>
      <c r="FC86" s="48"/>
      <c r="FD86" s="48"/>
      <c r="FE86" s="48"/>
      <c r="FF86" s="48"/>
      <c r="FG86" s="48"/>
      <c r="FH86" s="48"/>
      <c r="FI86" s="48"/>
      <c r="FJ86" s="40"/>
      <c r="FK86" s="11"/>
    </row>
    <row r="87" spans="1:167" s="12" customFormat="1" ht="38.25" customHeight="1">
      <c r="A87" s="66" t="s">
        <v>134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55"/>
      <c r="AO87" s="55"/>
      <c r="AP87" s="55"/>
      <c r="AQ87" s="55"/>
      <c r="AR87" s="55"/>
      <c r="AS87" s="55"/>
      <c r="AT87" s="55" t="s">
        <v>105</v>
      </c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4">
        <f>BJ88</f>
        <v>13500</v>
      </c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>
        <f>CF88</f>
        <v>0</v>
      </c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53"/>
      <c r="DS87" s="53"/>
      <c r="DT87" s="53"/>
      <c r="DU87" s="53"/>
      <c r="DV87" s="53"/>
      <c r="DW87" s="53"/>
      <c r="DX87" s="53"/>
      <c r="DY87" s="53"/>
      <c r="DZ87" s="53"/>
      <c r="EA87" s="53"/>
      <c r="EB87" s="53"/>
      <c r="EC87" s="53"/>
      <c r="ED87" s="53"/>
      <c r="EE87" s="54">
        <f t="shared" si="6"/>
        <v>0</v>
      </c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47"/>
      <c r="EU87" s="48"/>
      <c r="EV87" s="48"/>
      <c r="EW87" s="48"/>
      <c r="EX87" s="48"/>
      <c r="EY87" s="48"/>
      <c r="EZ87" s="48"/>
      <c r="FA87" s="48"/>
      <c r="FB87" s="48"/>
      <c r="FC87" s="48"/>
      <c r="FD87" s="48"/>
      <c r="FE87" s="48"/>
      <c r="FF87" s="48"/>
      <c r="FG87" s="48"/>
      <c r="FH87" s="48"/>
      <c r="FI87" s="48"/>
      <c r="FJ87" s="40"/>
      <c r="FK87" s="11"/>
    </row>
    <row r="88" spans="1:167" s="12" customFormat="1" ht="54.75" customHeight="1">
      <c r="A88" s="66" t="s">
        <v>135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55"/>
      <c r="AO88" s="55"/>
      <c r="AP88" s="55"/>
      <c r="AQ88" s="55"/>
      <c r="AR88" s="55"/>
      <c r="AS88" s="55"/>
      <c r="AT88" s="55" t="s">
        <v>119</v>
      </c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4">
        <f>BJ89</f>
        <v>13500</v>
      </c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>
        <f>CF89</f>
        <v>0</v>
      </c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  <c r="DT88" s="53"/>
      <c r="DU88" s="53"/>
      <c r="DV88" s="53"/>
      <c r="DW88" s="53"/>
      <c r="DX88" s="53"/>
      <c r="DY88" s="53"/>
      <c r="DZ88" s="53"/>
      <c r="EA88" s="53"/>
      <c r="EB88" s="53"/>
      <c r="EC88" s="53"/>
      <c r="ED88" s="53"/>
      <c r="EE88" s="54">
        <f t="shared" si="6"/>
        <v>0</v>
      </c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47"/>
      <c r="EU88" s="48"/>
      <c r="EV88" s="48"/>
      <c r="EW88" s="48"/>
      <c r="EX88" s="48"/>
      <c r="EY88" s="48"/>
      <c r="EZ88" s="48"/>
      <c r="FA88" s="48"/>
      <c r="FB88" s="48"/>
      <c r="FC88" s="48"/>
      <c r="FD88" s="48"/>
      <c r="FE88" s="48"/>
      <c r="FF88" s="48"/>
      <c r="FG88" s="48"/>
      <c r="FH88" s="48"/>
      <c r="FI88" s="48"/>
      <c r="FJ88" s="40"/>
      <c r="FK88" s="11"/>
    </row>
    <row r="89" spans="1:167" s="4" customFormat="1" ht="72.75" customHeight="1">
      <c r="A89" s="66" t="s">
        <v>136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55"/>
      <c r="AO89" s="55"/>
      <c r="AP89" s="55"/>
      <c r="AQ89" s="55"/>
      <c r="AR89" s="55"/>
      <c r="AS89" s="55"/>
      <c r="AT89" s="55" t="s">
        <v>199</v>
      </c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4">
        <v>13500</v>
      </c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>
        <v>0</v>
      </c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  <c r="DT89" s="53"/>
      <c r="DU89" s="53"/>
      <c r="DV89" s="53"/>
      <c r="DW89" s="53"/>
      <c r="DX89" s="53"/>
      <c r="DY89" s="53"/>
      <c r="DZ89" s="53"/>
      <c r="EA89" s="53"/>
      <c r="EB89" s="53"/>
      <c r="EC89" s="53"/>
      <c r="ED89" s="53"/>
      <c r="EE89" s="54">
        <f t="shared" si="6"/>
        <v>0</v>
      </c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42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80"/>
      <c r="FK89" s="5"/>
    </row>
    <row r="90" spans="1:167" s="4" customFormat="1" ht="23.25" customHeight="1">
      <c r="A90" s="106" t="s">
        <v>299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69"/>
      <c r="AO90" s="69"/>
      <c r="AP90" s="69"/>
      <c r="AQ90" s="69"/>
      <c r="AR90" s="69"/>
      <c r="AS90" s="69"/>
      <c r="AT90" s="69" t="s">
        <v>302</v>
      </c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4">
        <f>BJ91+BJ93</f>
        <v>51200</v>
      </c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>
        <f>CF93+CF91</f>
        <v>51706</v>
      </c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64">
        <f t="shared" si="6"/>
        <v>51706</v>
      </c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4"/>
      <c r="ET90" s="47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  <c r="FF90" s="48"/>
      <c r="FG90" s="48"/>
      <c r="FH90" s="48"/>
      <c r="FI90" s="48"/>
      <c r="FJ90" s="40"/>
      <c r="FK90" s="5"/>
    </row>
    <row r="91" spans="1:176" s="39" customFormat="1" ht="57" customHeight="1">
      <c r="A91" s="188" t="s">
        <v>320</v>
      </c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188"/>
      <c r="AK91" s="189"/>
      <c r="AL91" s="35"/>
      <c r="AM91" s="35"/>
      <c r="AN91" s="36"/>
      <c r="AO91" s="36"/>
      <c r="AP91" s="36"/>
      <c r="AQ91" s="36"/>
      <c r="AR91" s="36"/>
      <c r="AS91" s="36"/>
      <c r="AT91" s="71" t="s">
        <v>321</v>
      </c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56">
        <f>BJ92</f>
        <v>51000</v>
      </c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>
        <f>CF92</f>
        <v>51706</v>
      </c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56">
        <f t="shared" si="6"/>
        <v>51706</v>
      </c>
      <c r="EF91" s="56"/>
      <c r="EG91" s="56"/>
      <c r="EH91" s="56"/>
      <c r="EI91" s="56"/>
      <c r="EJ91" s="56"/>
      <c r="EK91" s="56"/>
      <c r="EL91" s="56"/>
      <c r="EM91" s="56"/>
      <c r="EN91" s="56"/>
      <c r="EO91" s="56"/>
      <c r="EP91" s="56"/>
      <c r="EQ91" s="56"/>
      <c r="ER91" s="56"/>
      <c r="ES91" s="56"/>
      <c r="ET91" s="57"/>
      <c r="EU91" s="58"/>
      <c r="EV91" s="58"/>
      <c r="EW91" s="58"/>
      <c r="EX91" s="58"/>
      <c r="EY91" s="58"/>
      <c r="EZ91" s="58"/>
      <c r="FA91" s="58"/>
      <c r="FB91" s="58"/>
      <c r="FC91" s="58"/>
      <c r="FD91" s="58"/>
      <c r="FE91" s="58"/>
      <c r="FF91" s="58"/>
      <c r="FG91" s="58"/>
      <c r="FH91" s="58"/>
      <c r="FI91" s="58"/>
      <c r="FJ91" s="59"/>
      <c r="FK91" s="37"/>
      <c r="FL91" s="38"/>
      <c r="FM91" s="38"/>
      <c r="FN91" s="38"/>
      <c r="FO91" s="38"/>
      <c r="FP91" s="38"/>
      <c r="FQ91" s="38"/>
      <c r="FR91" s="38"/>
      <c r="FS91" s="38"/>
      <c r="FT91" s="38"/>
    </row>
    <row r="92" spans="1:176" s="39" customFormat="1" ht="57" customHeight="1">
      <c r="A92" s="188" t="s">
        <v>320</v>
      </c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88"/>
      <c r="AH92" s="188"/>
      <c r="AI92" s="188"/>
      <c r="AJ92" s="188"/>
      <c r="AK92" s="189"/>
      <c r="AL92" s="35"/>
      <c r="AM92" s="35"/>
      <c r="AN92" s="36"/>
      <c r="AO92" s="36"/>
      <c r="AP92" s="36"/>
      <c r="AQ92" s="36"/>
      <c r="AR92" s="36"/>
      <c r="AS92" s="36"/>
      <c r="AT92" s="71" t="s">
        <v>319</v>
      </c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56">
        <v>51000</v>
      </c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>
        <v>51706</v>
      </c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56">
        <f t="shared" si="6"/>
        <v>51706</v>
      </c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56"/>
      <c r="ET92" s="57"/>
      <c r="EU92" s="58"/>
      <c r="EV92" s="58"/>
      <c r="EW92" s="58"/>
      <c r="EX92" s="58"/>
      <c r="EY92" s="58"/>
      <c r="EZ92" s="58"/>
      <c r="FA92" s="58"/>
      <c r="FB92" s="58"/>
      <c r="FC92" s="58"/>
      <c r="FD92" s="58"/>
      <c r="FE92" s="58"/>
      <c r="FF92" s="58"/>
      <c r="FG92" s="58"/>
      <c r="FH92" s="58"/>
      <c r="FI92" s="58"/>
      <c r="FJ92" s="59"/>
      <c r="FK92" s="37"/>
      <c r="FL92" s="38"/>
      <c r="FM92" s="38"/>
      <c r="FN92" s="38"/>
      <c r="FO92" s="38"/>
      <c r="FP92" s="38"/>
      <c r="FQ92" s="38"/>
      <c r="FR92" s="38"/>
      <c r="FS92" s="38"/>
      <c r="FT92" s="38"/>
    </row>
    <row r="93" spans="1:176" s="39" customFormat="1" ht="39" customHeight="1">
      <c r="A93" s="188" t="s">
        <v>300</v>
      </c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  <c r="AF93" s="188"/>
      <c r="AG93" s="188"/>
      <c r="AH93" s="188"/>
      <c r="AI93" s="188"/>
      <c r="AJ93" s="188"/>
      <c r="AK93" s="189"/>
      <c r="AL93" s="35"/>
      <c r="AM93" s="35"/>
      <c r="AN93" s="36"/>
      <c r="AO93" s="36"/>
      <c r="AP93" s="36"/>
      <c r="AQ93" s="36"/>
      <c r="AR93" s="36"/>
      <c r="AS93" s="36"/>
      <c r="AT93" s="71" t="s">
        <v>304</v>
      </c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56">
        <f>BJ94</f>
        <v>200</v>
      </c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>
        <f>CF94</f>
        <v>0</v>
      </c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56">
        <f t="shared" si="6"/>
        <v>0</v>
      </c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6"/>
      <c r="ES93" s="56"/>
      <c r="ET93" s="57"/>
      <c r="EU93" s="58"/>
      <c r="EV93" s="58"/>
      <c r="EW93" s="58"/>
      <c r="EX93" s="58"/>
      <c r="EY93" s="58"/>
      <c r="EZ93" s="58"/>
      <c r="FA93" s="58"/>
      <c r="FB93" s="58"/>
      <c r="FC93" s="58"/>
      <c r="FD93" s="58"/>
      <c r="FE93" s="58"/>
      <c r="FF93" s="58"/>
      <c r="FG93" s="58"/>
      <c r="FH93" s="58"/>
      <c r="FI93" s="58"/>
      <c r="FJ93" s="59"/>
      <c r="FK93" s="37"/>
      <c r="FL93" s="38"/>
      <c r="FM93" s="38"/>
      <c r="FN93" s="38"/>
      <c r="FO93" s="38"/>
      <c r="FP93" s="38"/>
      <c r="FQ93" s="38"/>
      <c r="FR93" s="38"/>
      <c r="FS93" s="38"/>
      <c r="FT93" s="38"/>
    </row>
    <row r="94" spans="1:167" s="4" customFormat="1" ht="55.5" customHeight="1">
      <c r="A94" s="66" t="s">
        <v>301</v>
      </c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55"/>
      <c r="AO94" s="55"/>
      <c r="AP94" s="55"/>
      <c r="AQ94" s="55"/>
      <c r="AR94" s="55"/>
      <c r="AS94" s="55"/>
      <c r="AT94" s="55" t="s">
        <v>303</v>
      </c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4">
        <v>200</v>
      </c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>
        <v>0</v>
      </c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53"/>
      <c r="DP94" s="53"/>
      <c r="DQ94" s="53"/>
      <c r="DR94" s="53"/>
      <c r="DS94" s="53"/>
      <c r="DT94" s="53"/>
      <c r="DU94" s="53"/>
      <c r="DV94" s="53"/>
      <c r="DW94" s="53"/>
      <c r="DX94" s="53"/>
      <c r="DY94" s="53"/>
      <c r="DZ94" s="53"/>
      <c r="EA94" s="53"/>
      <c r="EB94" s="53"/>
      <c r="EC94" s="53"/>
      <c r="ED94" s="53"/>
      <c r="EE94" s="54">
        <f t="shared" si="6"/>
        <v>0</v>
      </c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42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80"/>
      <c r="FK94" s="5"/>
    </row>
    <row r="95" spans="1:167" s="4" customFormat="1" ht="27" customHeight="1">
      <c r="A95" s="68" t="s">
        <v>268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9"/>
      <c r="AO95" s="69"/>
      <c r="AP95" s="69"/>
      <c r="AQ95" s="69"/>
      <c r="AR95" s="69"/>
      <c r="AS95" s="69"/>
      <c r="AT95" s="69" t="s">
        <v>269</v>
      </c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4">
        <f>BJ97</f>
        <v>0</v>
      </c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>
        <f>CF97</f>
        <v>0</v>
      </c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64">
        <f>EE97</f>
        <v>0</v>
      </c>
      <c r="EF95" s="64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4"/>
      <c r="ES95" s="64"/>
      <c r="ET95" s="53"/>
      <c r="EU95" s="53"/>
      <c r="EV95" s="53"/>
      <c r="EW95" s="53"/>
      <c r="EX95" s="53"/>
      <c r="EY95" s="53"/>
      <c r="EZ95" s="53"/>
      <c r="FA95" s="53"/>
      <c r="FB95" s="53"/>
      <c r="FC95" s="53"/>
      <c r="FD95" s="53"/>
      <c r="FE95" s="53"/>
      <c r="FF95" s="53"/>
      <c r="FG95" s="53"/>
      <c r="FH95" s="16"/>
      <c r="FI95" s="16"/>
      <c r="FJ95" s="16"/>
      <c r="FK95" s="5"/>
    </row>
    <row r="96" spans="1:167" s="4" customFormat="1" ht="23.25" customHeight="1">
      <c r="A96" s="93" t="s">
        <v>270</v>
      </c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69"/>
      <c r="AO96" s="69"/>
      <c r="AP96" s="69"/>
      <c r="AQ96" s="69"/>
      <c r="AR96" s="69"/>
      <c r="AS96" s="69"/>
      <c r="AT96" s="69" t="s">
        <v>271</v>
      </c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4">
        <v>0</v>
      </c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>
        <f>CF97</f>
        <v>0</v>
      </c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64">
        <f aca="true" t="shared" si="7" ref="EE96:EE102">CF96</f>
        <v>0</v>
      </c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4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5"/>
    </row>
    <row r="97" spans="1:167" s="12" customFormat="1" ht="38.25" customHeight="1">
      <c r="A97" s="66" t="s">
        <v>272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55"/>
      <c r="AO97" s="55"/>
      <c r="AP97" s="55"/>
      <c r="AQ97" s="55"/>
      <c r="AR97" s="55"/>
      <c r="AS97" s="55"/>
      <c r="AT97" s="55" t="s">
        <v>273</v>
      </c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4">
        <v>0</v>
      </c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>
        <v>0</v>
      </c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  <c r="DJ97" s="53"/>
      <c r="DK97" s="53"/>
      <c r="DL97" s="53"/>
      <c r="DM97" s="53"/>
      <c r="DN97" s="53"/>
      <c r="DO97" s="53"/>
      <c r="DP97" s="53"/>
      <c r="DQ97" s="53"/>
      <c r="DR97" s="53"/>
      <c r="DS97" s="53"/>
      <c r="DT97" s="53"/>
      <c r="DU97" s="53"/>
      <c r="DV97" s="53"/>
      <c r="DW97" s="53"/>
      <c r="DX97" s="53"/>
      <c r="DY97" s="53"/>
      <c r="DZ97" s="53"/>
      <c r="EA97" s="53"/>
      <c r="EB97" s="53"/>
      <c r="EC97" s="53"/>
      <c r="ED97" s="53"/>
      <c r="EE97" s="54">
        <f t="shared" si="7"/>
        <v>0</v>
      </c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11"/>
    </row>
    <row r="98" spans="1:167" s="12" customFormat="1" ht="22.5" customHeight="1">
      <c r="A98" s="106" t="s">
        <v>154</v>
      </c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69"/>
      <c r="AO98" s="69"/>
      <c r="AP98" s="69"/>
      <c r="AQ98" s="69"/>
      <c r="AR98" s="69"/>
      <c r="AS98" s="69"/>
      <c r="AT98" s="69" t="s">
        <v>125</v>
      </c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4">
        <f>BJ99</f>
        <v>6113746</v>
      </c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>
        <f>CF99</f>
        <v>1152600</v>
      </c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64">
        <f t="shared" si="7"/>
        <v>1152600</v>
      </c>
      <c r="EF98" s="64"/>
      <c r="EG98" s="64"/>
      <c r="EH98" s="64"/>
      <c r="EI98" s="64"/>
      <c r="EJ98" s="64"/>
      <c r="EK98" s="64"/>
      <c r="EL98" s="64"/>
      <c r="EM98" s="64"/>
      <c r="EN98" s="64"/>
      <c r="EO98" s="64"/>
      <c r="EP98" s="64"/>
      <c r="EQ98" s="64"/>
      <c r="ER98" s="64"/>
      <c r="ES98" s="64"/>
      <c r="ET98" s="47"/>
      <c r="EU98" s="48"/>
      <c r="EV98" s="48"/>
      <c r="EW98" s="48"/>
      <c r="EX98" s="48"/>
      <c r="EY98" s="48"/>
      <c r="EZ98" s="48"/>
      <c r="FA98" s="48"/>
      <c r="FB98" s="48"/>
      <c r="FC98" s="48"/>
      <c r="FD98" s="48"/>
      <c r="FE98" s="48"/>
      <c r="FF98" s="48"/>
      <c r="FG98" s="48"/>
      <c r="FH98" s="48"/>
      <c r="FI98" s="48"/>
      <c r="FJ98" s="40"/>
      <c r="FK98" s="11"/>
    </row>
    <row r="99" spans="1:256" s="12" customFormat="1" ht="57" customHeight="1">
      <c r="A99" s="106" t="s">
        <v>174</v>
      </c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69"/>
      <c r="AO99" s="69"/>
      <c r="AP99" s="69"/>
      <c r="AQ99" s="69"/>
      <c r="AR99" s="69"/>
      <c r="AS99" s="69"/>
      <c r="AT99" s="69" t="s">
        <v>99</v>
      </c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4">
        <f>BJ100+BJ103+BJ108</f>
        <v>6113746</v>
      </c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>
        <f>CF100+CF103+CF108</f>
        <v>1152600</v>
      </c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64">
        <f t="shared" si="7"/>
        <v>1152600</v>
      </c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4"/>
      <c r="ET99" s="47"/>
      <c r="EU99" s="48"/>
      <c r="EV99" s="48"/>
      <c r="EW99" s="48"/>
      <c r="EX99" s="48"/>
      <c r="EY99" s="48"/>
      <c r="EZ99" s="48"/>
      <c r="FA99" s="48"/>
      <c r="FB99" s="48"/>
      <c r="FC99" s="48"/>
      <c r="FD99" s="48"/>
      <c r="FE99" s="48"/>
      <c r="FF99" s="48"/>
      <c r="FG99" s="48"/>
      <c r="FH99" s="48"/>
      <c r="FI99" s="48"/>
      <c r="FJ99" s="40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  <c r="IV99" s="11"/>
    </row>
    <row r="100" spans="1:256" s="12" customFormat="1" ht="42" customHeight="1">
      <c r="A100" s="106" t="s">
        <v>126</v>
      </c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69"/>
      <c r="AO100" s="69"/>
      <c r="AP100" s="69"/>
      <c r="AQ100" s="69"/>
      <c r="AR100" s="69"/>
      <c r="AS100" s="69"/>
      <c r="AT100" s="69" t="s">
        <v>127</v>
      </c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4">
        <f>BJ102</f>
        <v>2756200</v>
      </c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>
        <f>CF102</f>
        <v>1003100</v>
      </c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64">
        <f t="shared" si="7"/>
        <v>1003100</v>
      </c>
      <c r="EF100" s="64"/>
      <c r="EG100" s="64"/>
      <c r="EH100" s="64"/>
      <c r="EI100" s="64"/>
      <c r="EJ100" s="64"/>
      <c r="EK100" s="64"/>
      <c r="EL100" s="64"/>
      <c r="EM100" s="64"/>
      <c r="EN100" s="64"/>
      <c r="EO100" s="64"/>
      <c r="EP100" s="64"/>
      <c r="EQ100" s="64"/>
      <c r="ER100" s="64"/>
      <c r="ES100" s="64"/>
      <c r="ET100" s="47"/>
      <c r="EU100" s="48"/>
      <c r="EV100" s="48"/>
      <c r="EW100" s="48"/>
      <c r="EX100" s="48"/>
      <c r="EY100" s="48"/>
      <c r="EZ100" s="48"/>
      <c r="FA100" s="48"/>
      <c r="FB100" s="48"/>
      <c r="FC100" s="48"/>
      <c r="FD100" s="48"/>
      <c r="FE100" s="48"/>
      <c r="FF100" s="48"/>
      <c r="FG100" s="48"/>
      <c r="FH100" s="48"/>
      <c r="FI100" s="48"/>
      <c r="FJ100" s="40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</row>
    <row r="101" spans="1:256" s="4" customFormat="1" ht="27.75" customHeight="1">
      <c r="A101" s="66" t="s">
        <v>129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55"/>
      <c r="AO101" s="55"/>
      <c r="AP101" s="55"/>
      <c r="AQ101" s="55"/>
      <c r="AR101" s="55"/>
      <c r="AS101" s="55"/>
      <c r="AT101" s="55" t="s">
        <v>128</v>
      </c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4">
        <f>BJ102</f>
        <v>2756200</v>
      </c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>
        <f>CF102</f>
        <v>1003100</v>
      </c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3" t="s">
        <v>122</v>
      </c>
      <c r="CX101" s="53"/>
      <c r="CY101" s="53"/>
      <c r="CZ101" s="53"/>
      <c r="DA101" s="53"/>
      <c r="DB101" s="53"/>
      <c r="DC101" s="53"/>
      <c r="DD101" s="53"/>
      <c r="DE101" s="53"/>
      <c r="DF101" s="53"/>
      <c r="DG101" s="53"/>
      <c r="DH101" s="53"/>
      <c r="DI101" s="53"/>
      <c r="DJ101" s="53"/>
      <c r="DK101" s="53"/>
      <c r="DL101" s="53"/>
      <c r="DM101" s="53"/>
      <c r="DN101" s="53"/>
      <c r="DO101" s="53"/>
      <c r="DP101" s="53"/>
      <c r="DQ101" s="53"/>
      <c r="DR101" s="53"/>
      <c r="DS101" s="53"/>
      <c r="DT101" s="53"/>
      <c r="DU101" s="53"/>
      <c r="DV101" s="53"/>
      <c r="DW101" s="53"/>
      <c r="DX101" s="53"/>
      <c r="DY101" s="53"/>
      <c r="DZ101" s="53"/>
      <c r="EA101" s="53"/>
      <c r="EB101" s="53"/>
      <c r="EC101" s="53"/>
      <c r="ED101" s="53"/>
      <c r="EE101" s="54">
        <f t="shared" si="7"/>
        <v>1003100</v>
      </c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42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80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256" s="4" customFormat="1" ht="39" customHeight="1">
      <c r="A102" s="66" t="s">
        <v>130</v>
      </c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55"/>
      <c r="AO102" s="55"/>
      <c r="AP102" s="55"/>
      <c r="AQ102" s="55"/>
      <c r="AR102" s="55"/>
      <c r="AS102" s="55"/>
      <c r="AT102" s="55" t="s">
        <v>100</v>
      </c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4">
        <v>2756200</v>
      </c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>
        <v>1003100</v>
      </c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3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/>
      <c r="DH102" s="53"/>
      <c r="DI102" s="53"/>
      <c r="DJ102" s="53"/>
      <c r="DK102" s="53"/>
      <c r="DL102" s="53"/>
      <c r="DM102" s="53"/>
      <c r="DN102" s="53"/>
      <c r="DO102" s="53"/>
      <c r="DP102" s="53"/>
      <c r="DQ102" s="53"/>
      <c r="DR102" s="53"/>
      <c r="DS102" s="53"/>
      <c r="DT102" s="53"/>
      <c r="DU102" s="53"/>
      <c r="DV102" s="53"/>
      <c r="DW102" s="53"/>
      <c r="DX102" s="53"/>
      <c r="DY102" s="53"/>
      <c r="DZ102" s="53"/>
      <c r="EA102" s="53"/>
      <c r="EB102" s="53"/>
      <c r="EC102" s="53"/>
      <c r="ED102" s="53"/>
      <c r="EE102" s="54">
        <f t="shared" si="7"/>
        <v>1003100</v>
      </c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42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80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256" s="12" customFormat="1" ht="40.5" customHeight="1">
      <c r="A103" s="106" t="s">
        <v>161</v>
      </c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69"/>
      <c r="AO103" s="69"/>
      <c r="AP103" s="69"/>
      <c r="AQ103" s="69"/>
      <c r="AR103" s="69"/>
      <c r="AS103" s="69"/>
      <c r="AT103" s="69" t="s">
        <v>131</v>
      </c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4">
        <f>BJ104+BJ106</f>
        <v>149500</v>
      </c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>
        <f>CF104+CF106</f>
        <v>149500</v>
      </c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64">
        <f aca="true" t="shared" si="8" ref="EE103:EE109">CF103</f>
        <v>149500</v>
      </c>
      <c r="EF103" s="64"/>
      <c r="EG103" s="64"/>
      <c r="EH103" s="64"/>
      <c r="EI103" s="64"/>
      <c r="EJ103" s="64"/>
      <c r="EK103" s="64"/>
      <c r="EL103" s="64"/>
      <c r="EM103" s="64"/>
      <c r="EN103" s="64"/>
      <c r="EO103" s="64"/>
      <c r="EP103" s="64"/>
      <c r="EQ103" s="64"/>
      <c r="ER103" s="64"/>
      <c r="ES103" s="64"/>
      <c r="ET103" s="47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  <c r="FE103" s="48"/>
      <c r="FF103" s="48"/>
      <c r="FG103" s="48"/>
      <c r="FH103" s="48"/>
      <c r="FI103" s="48"/>
      <c r="FJ103" s="40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  <c r="IV103" s="11"/>
    </row>
    <row r="104" spans="1:256" s="12" customFormat="1" ht="42" customHeight="1">
      <c r="A104" s="106" t="s">
        <v>175</v>
      </c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69"/>
      <c r="AO104" s="69"/>
      <c r="AP104" s="69"/>
      <c r="AQ104" s="69"/>
      <c r="AR104" s="69"/>
      <c r="AS104" s="69"/>
      <c r="AT104" s="69" t="s">
        <v>160</v>
      </c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4">
        <f>BJ105</f>
        <v>149300</v>
      </c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>
        <f>CF105</f>
        <v>149300</v>
      </c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64">
        <f t="shared" si="8"/>
        <v>149300</v>
      </c>
      <c r="EF104" s="64"/>
      <c r="EG104" s="64"/>
      <c r="EH104" s="64"/>
      <c r="EI104" s="64"/>
      <c r="EJ104" s="64"/>
      <c r="EK104" s="64"/>
      <c r="EL104" s="64"/>
      <c r="EM104" s="64"/>
      <c r="EN104" s="64"/>
      <c r="EO104" s="64"/>
      <c r="EP104" s="64"/>
      <c r="EQ104" s="64"/>
      <c r="ER104" s="64"/>
      <c r="ES104" s="64"/>
      <c r="ET104" s="47"/>
      <c r="EU104" s="48"/>
      <c r="EV104" s="48"/>
      <c r="EW104" s="48"/>
      <c r="EX104" s="48"/>
      <c r="EY104" s="48"/>
      <c r="EZ104" s="48"/>
      <c r="FA104" s="48"/>
      <c r="FB104" s="48"/>
      <c r="FC104" s="48"/>
      <c r="FD104" s="48"/>
      <c r="FE104" s="48"/>
      <c r="FF104" s="48"/>
      <c r="FG104" s="48"/>
      <c r="FH104" s="48"/>
      <c r="FI104" s="48"/>
      <c r="FJ104" s="40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  <c r="IV104" s="11"/>
    </row>
    <row r="105" spans="1:256" s="17" customFormat="1" ht="42.75" customHeight="1">
      <c r="A105" s="66" t="s">
        <v>175</v>
      </c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55"/>
      <c r="AO105" s="55"/>
      <c r="AP105" s="55"/>
      <c r="AQ105" s="55"/>
      <c r="AR105" s="55"/>
      <c r="AS105" s="55"/>
      <c r="AT105" s="55" t="s">
        <v>101</v>
      </c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4">
        <v>149300</v>
      </c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>
        <v>149300</v>
      </c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3"/>
      <c r="CX105" s="53"/>
      <c r="CY105" s="53"/>
      <c r="CZ105" s="53"/>
      <c r="DA105" s="53"/>
      <c r="DB105" s="53"/>
      <c r="DC105" s="53"/>
      <c r="DD105" s="53"/>
      <c r="DE105" s="53"/>
      <c r="DF105" s="53"/>
      <c r="DG105" s="53"/>
      <c r="DH105" s="53"/>
      <c r="DI105" s="53"/>
      <c r="DJ105" s="53"/>
      <c r="DK105" s="53"/>
      <c r="DL105" s="53"/>
      <c r="DM105" s="53"/>
      <c r="DN105" s="53"/>
      <c r="DO105" s="53"/>
      <c r="DP105" s="53"/>
      <c r="DQ105" s="53"/>
      <c r="DR105" s="53"/>
      <c r="DS105" s="53"/>
      <c r="DT105" s="53"/>
      <c r="DU105" s="53"/>
      <c r="DV105" s="53"/>
      <c r="DW105" s="53"/>
      <c r="DX105" s="53"/>
      <c r="DY105" s="53"/>
      <c r="DZ105" s="53"/>
      <c r="EA105" s="53"/>
      <c r="EB105" s="53"/>
      <c r="EC105" s="53"/>
      <c r="ED105" s="53"/>
      <c r="EE105" s="54">
        <f t="shared" si="8"/>
        <v>149300</v>
      </c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42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80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</row>
    <row r="106" spans="1:166" s="11" customFormat="1" ht="56.25" customHeight="1">
      <c r="A106" s="106" t="s">
        <v>180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69"/>
      <c r="AO106" s="69"/>
      <c r="AP106" s="69"/>
      <c r="AQ106" s="69"/>
      <c r="AR106" s="69"/>
      <c r="AS106" s="69"/>
      <c r="AT106" s="69" t="s">
        <v>179</v>
      </c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4">
        <f>BJ107</f>
        <v>200</v>
      </c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>
        <f>CF107</f>
        <v>200</v>
      </c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64">
        <f>CF106</f>
        <v>200</v>
      </c>
      <c r="EF106" s="64"/>
      <c r="EG106" s="64"/>
      <c r="EH106" s="64"/>
      <c r="EI106" s="64"/>
      <c r="EJ106" s="64"/>
      <c r="EK106" s="64"/>
      <c r="EL106" s="64"/>
      <c r="EM106" s="64"/>
      <c r="EN106" s="64"/>
      <c r="EO106" s="64"/>
      <c r="EP106" s="64"/>
      <c r="EQ106" s="64"/>
      <c r="ER106" s="64"/>
      <c r="ES106" s="64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  <c r="FG106" s="41"/>
      <c r="FH106" s="10"/>
      <c r="FI106" s="10"/>
      <c r="FJ106" s="10"/>
    </row>
    <row r="107" spans="1:166" s="5" customFormat="1" ht="57" customHeight="1">
      <c r="A107" s="66" t="s">
        <v>180</v>
      </c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55"/>
      <c r="AO107" s="55"/>
      <c r="AP107" s="55"/>
      <c r="AQ107" s="55"/>
      <c r="AR107" s="55"/>
      <c r="AS107" s="55"/>
      <c r="AT107" s="55" t="s">
        <v>178</v>
      </c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4">
        <v>200</v>
      </c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>
        <v>200</v>
      </c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  <c r="DJ107" s="53"/>
      <c r="DK107" s="53"/>
      <c r="DL107" s="53"/>
      <c r="DM107" s="53"/>
      <c r="DN107" s="53"/>
      <c r="DO107" s="53"/>
      <c r="DP107" s="53"/>
      <c r="DQ107" s="53"/>
      <c r="DR107" s="53"/>
      <c r="DS107" s="53"/>
      <c r="DT107" s="53"/>
      <c r="DU107" s="53"/>
      <c r="DV107" s="53"/>
      <c r="DW107" s="53"/>
      <c r="DX107" s="53"/>
      <c r="DY107" s="53"/>
      <c r="DZ107" s="53"/>
      <c r="EA107" s="53"/>
      <c r="EB107" s="53"/>
      <c r="EC107" s="53"/>
      <c r="ED107" s="53"/>
      <c r="EE107" s="54">
        <f>CF107</f>
        <v>200</v>
      </c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3"/>
      <c r="EU107" s="53"/>
      <c r="EV107" s="53"/>
      <c r="EW107" s="53"/>
      <c r="EX107" s="53"/>
      <c r="EY107" s="53"/>
      <c r="EZ107" s="53"/>
      <c r="FA107" s="53"/>
      <c r="FB107" s="53"/>
      <c r="FC107" s="53"/>
      <c r="FD107" s="53"/>
      <c r="FE107" s="53"/>
      <c r="FF107" s="53"/>
      <c r="FG107" s="53"/>
      <c r="FH107" s="16"/>
      <c r="FI107" s="16"/>
      <c r="FJ107" s="16"/>
    </row>
    <row r="108" spans="1:167" s="12" customFormat="1" ht="36" customHeight="1">
      <c r="A108" s="106" t="s">
        <v>176</v>
      </c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69"/>
      <c r="AO108" s="69"/>
      <c r="AP108" s="69"/>
      <c r="AQ108" s="69"/>
      <c r="AR108" s="69"/>
      <c r="AS108" s="69"/>
      <c r="AT108" s="69" t="s">
        <v>133</v>
      </c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4">
        <f>BJ109</f>
        <v>3208046</v>
      </c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>
        <f>CF109</f>
        <v>0</v>
      </c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64">
        <f t="shared" si="8"/>
        <v>0</v>
      </c>
      <c r="EF108" s="64"/>
      <c r="EG108" s="64"/>
      <c r="EH108" s="64"/>
      <c r="EI108" s="64"/>
      <c r="EJ108" s="64"/>
      <c r="EK108" s="64"/>
      <c r="EL108" s="64"/>
      <c r="EM108" s="64"/>
      <c r="EN108" s="64"/>
      <c r="EO108" s="64"/>
      <c r="EP108" s="64"/>
      <c r="EQ108" s="64"/>
      <c r="ER108" s="64"/>
      <c r="ES108" s="64"/>
      <c r="ET108" s="47"/>
      <c r="EU108" s="48"/>
      <c r="EV108" s="48"/>
      <c r="EW108" s="48"/>
      <c r="EX108" s="48"/>
      <c r="EY108" s="48"/>
      <c r="EZ108" s="48"/>
      <c r="FA108" s="48"/>
      <c r="FB108" s="48"/>
      <c r="FC108" s="48"/>
      <c r="FD108" s="48"/>
      <c r="FE108" s="48"/>
      <c r="FF108" s="48"/>
      <c r="FG108" s="48"/>
      <c r="FH108" s="48"/>
      <c r="FI108" s="48"/>
      <c r="FJ108" s="40"/>
      <c r="FK108" s="11"/>
    </row>
    <row r="109" spans="1:167" s="4" customFormat="1" ht="37.5" customHeight="1">
      <c r="A109" s="66" t="s">
        <v>132</v>
      </c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55"/>
      <c r="AO109" s="55"/>
      <c r="AP109" s="55"/>
      <c r="AQ109" s="55"/>
      <c r="AR109" s="55"/>
      <c r="AS109" s="55"/>
      <c r="AT109" s="55" t="s">
        <v>102</v>
      </c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4">
        <v>3208046</v>
      </c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>
        <v>0</v>
      </c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3"/>
      <c r="CX109" s="53"/>
      <c r="CY109" s="53"/>
      <c r="CZ109" s="53"/>
      <c r="DA109" s="53"/>
      <c r="DB109" s="53"/>
      <c r="DC109" s="53"/>
      <c r="DD109" s="53"/>
      <c r="DE109" s="53"/>
      <c r="DF109" s="53"/>
      <c r="DG109" s="53"/>
      <c r="DH109" s="53"/>
      <c r="DI109" s="53"/>
      <c r="DJ109" s="53"/>
      <c r="DK109" s="53"/>
      <c r="DL109" s="53"/>
      <c r="DM109" s="53"/>
      <c r="DN109" s="53"/>
      <c r="DO109" s="53"/>
      <c r="DP109" s="53"/>
      <c r="DQ109" s="53"/>
      <c r="DR109" s="53"/>
      <c r="DS109" s="53"/>
      <c r="DT109" s="53"/>
      <c r="DU109" s="53"/>
      <c r="DV109" s="53"/>
      <c r="DW109" s="53"/>
      <c r="DX109" s="53"/>
      <c r="DY109" s="53"/>
      <c r="DZ109" s="53"/>
      <c r="EA109" s="53"/>
      <c r="EB109" s="53"/>
      <c r="EC109" s="53"/>
      <c r="ED109" s="53"/>
      <c r="EE109" s="54">
        <f t="shared" si="8"/>
        <v>0</v>
      </c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42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80"/>
      <c r="FK109" s="5"/>
    </row>
    <row r="110" spans="1:167" s="4" customFormat="1" ht="18.75">
      <c r="A110" s="111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  <c r="BF110" s="112"/>
      <c r="BG110" s="112"/>
      <c r="BH110" s="112"/>
      <c r="BI110" s="112"/>
      <c r="BJ110" s="112"/>
      <c r="BK110" s="112"/>
      <c r="BL110" s="112"/>
      <c r="BM110" s="112"/>
      <c r="BN110" s="112"/>
      <c r="BO110" s="112"/>
      <c r="BP110" s="112"/>
      <c r="BQ110" s="112"/>
      <c r="BR110" s="112"/>
      <c r="BS110" s="112"/>
      <c r="BT110" s="112"/>
      <c r="BU110" s="112"/>
      <c r="BV110" s="112"/>
      <c r="BW110" s="112"/>
      <c r="BX110" s="112"/>
      <c r="BY110" s="112"/>
      <c r="BZ110" s="112"/>
      <c r="CA110" s="112"/>
      <c r="CB110" s="112"/>
      <c r="CC110" s="112"/>
      <c r="CD110" s="112"/>
      <c r="CE110" s="112"/>
      <c r="CF110" s="112"/>
      <c r="CG110" s="112"/>
      <c r="CH110" s="112"/>
      <c r="CI110" s="112"/>
      <c r="CJ110" s="112"/>
      <c r="CK110" s="112"/>
      <c r="CL110" s="112"/>
      <c r="CM110" s="112"/>
      <c r="CN110" s="112"/>
      <c r="CO110" s="112"/>
      <c r="CP110" s="112"/>
      <c r="CQ110" s="112"/>
      <c r="CR110" s="112"/>
      <c r="CS110" s="112"/>
      <c r="CT110" s="112"/>
      <c r="CU110" s="112"/>
      <c r="CV110" s="112"/>
      <c r="CW110" s="112"/>
      <c r="CX110" s="112"/>
      <c r="CY110" s="112"/>
      <c r="CZ110" s="112"/>
      <c r="DA110" s="112"/>
      <c r="DB110" s="112"/>
      <c r="DC110" s="112"/>
      <c r="DD110" s="112"/>
      <c r="DE110" s="112"/>
      <c r="DF110" s="112"/>
      <c r="DG110" s="112"/>
      <c r="DH110" s="112"/>
      <c r="DI110" s="112"/>
      <c r="DJ110" s="112"/>
      <c r="DK110" s="112"/>
      <c r="DL110" s="112"/>
      <c r="DM110" s="112"/>
      <c r="DN110" s="112"/>
      <c r="DO110" s="112"/>
      <c r="DP110" s="112"/>
      <c r="DQ110" s="112"/>
      <c r="DR110" s="112"/>
      <c r="DS110" s="112"/>
      <c r="DT110" s="112"/>
      <c r="DU110" s="112"/>
      <c r="DV110" s="112"/>
      <c r="DW110" s="112"/>
      <c r="DX110" s="112"/>
      <c r="DY110" s="112"/>
      <c r="DZ110" s="112"/>
      <c r="EA110" s="112"/>
      <c r="EB110" s="112"/>
      <c r="EC110" s="112"/>
      <c r="ED110" s="112"/>
      <c r="EE110" s="112"/>
      <c r="EF110" s="112"/>
      <c r="EG110" s="112"/>
      <c r="EH110" s="112"/>
      <c r="EI110" s="112"/>
      <c r="EJ110" s="112"/>
      <c r="EK110" s="112"/>
      <c r="EL110" s="112"/>
      <c r="EM110" s="112"/>
      <c r="EN110" s="112"/>
      <c r="EO110" s="112"/>
      <c r="EP110" s="112"/>
      <c r="EQ110" s="112"/>
      <c r="ER110" s="112"/>
      <c r="ES110" s="112"/>
      <c r="ET110" s="112"/>
      <c r="EU110" s="112"/>
      <c r="EV110" s="112"/>
      <c r="EW110" s="112"/>
      <c r="EX110" s="112"/>
      <c r="EY110" s="112"/>
      <c r="EZ110" s="112"/>
      <c r="FA110" s="112"/>
      <c r="FB110" s="112"/>
      <c r="FC110" s="112"/>
      <c r="FD110" s="112"/>
      <c r="FE110" s="112"/>
      <c r="FF110" s="112"/>
      <c r="FG110" s="113"/>
      <c r="FH110" s="13"/>
      <c r="FI110" s="13"/>
      <c r="FJ110" s="18" t="s">
        <v>39</v>
      </c>
      <c r="FK110" s="5"/>
    </row>
    <row r="111" spans="1:167" s="4" customFormat="1" ht="18.75">
      <c r="A111" s="111" t="s">
        <v>84</v>
      </c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  <c r="BY111" s="112"/>
      <c r="BZ111" s="112"/>
      <c r="CA111" s="112"/>
      <c r="CB111" s="112"/>
      <c r="CC111" s="112"/>
      <c r="CD111" s="112"/>
      <c r="CE111" s="112"/>
      <c r="CF111" s="112"/>
      <c r="CG111" s="112"/>
      <c r="CH111" s="112"/>
      <c r="CI111" s="112"/>
      <c r="CJ111" s="112"/>
      <c r="CK111" s="112"/>
      <c r="CL111" s="112"/>
      <c r="CM111" s="112"/>
      <c r="CN111" s="112"/>
      <c r="CO111" s="112"/>
      <c r="CP111" s="112"/>
      <c r="CQ111" s="112"/>
      <c r="CR111" s="112"/>
      <c r="CS111" s="112"/>
      <c r="CT111" s="112"/>
      <c r="CU111" s="112"/>
      <c r="CV111" s="112"/>
      <c r="CW111" s="112"/>
      <c r="CX111" s="112"/>
      <c r="CY111" s="112"/>
      <c r="CZ111" s="112"/>
      <c r="DA111" s="112"/>
      <c r="DB111" s="112"/>
      <c r="DC111" s="112"/>
      <c r="DD111" s="112"/>
      <c r="DE111" s="112"/>
      <c r="DF111" s="112"/>
      <c r="DG111" s="112"/>
      <c r="DH111" s="112"/>
      <c r="DI111" s="112"/>
      <c r="DJ111" s="112"/>
      <c r="DK111" s="112"/>
      <c r="DL111" s="112"/>
      <c r="DM111" s="112"/>
      <c r="DN111" s="112"/>
      <c r="DO111" s="112"/>
      <c r="DP111" s="112"/>
      <c r="DQ111" s="112"/>
      <c r="DR111" s="112"/>
      <c r="DS111" s="112"/>
      <c r="DT111" s="112"/>
      <c r="DU111" s="112"/>
      <c r="DV111" s="112"/>
      <c r="DW111" s="112"/>
      <c r="DX111" s="112"/>
      <c r="DY111" s="112"/>
      <c r="DZ111" s="112"/>
      <c r="EA111" s="112"/>
      <c r="EB111" s="112"/>
      <c r="EC111" s="112"/>
      <c r="ED111" s="112"/>
      <c r="EE111" s="112"/>
      <c r="EF111" s="112"/>
      <c r="EG111" s="112"/>
      <c r="EH111" s="112"/>
      <c r="EI111" s="112"/>
      <c r="EJ111" s="112"/>
      <c r="EK111" s="112"/>
      <c r="EL111" s="112"/>
      <c r="EM111" s="112"/>
      <c r="EN111" s="112"/>
      <c r="EO111" s="112"/>
      <c r="EP111" s="112"/>
      <c r="EQ111" s="112"/>
      <c r="ER111" s="112"/>
      <c r="ES111" s="112"/>
      <c r="ET111" s="112"/>
      <c r="EU111" s="112"/>
      <c r="EV111" s="112"/>
      <c r="EW111" s="112"/>
      <c r="EX111" s="112"/>
      <c r="EY111" s="112"/>
      <c r="EZ111" s="112"/>
      <c r="FA111" s="112"/>
      <c r="FB111" s="112"/>
      <c r="FC111" s="112"/>
      <c r="FD111" s="112"/>
      <c r="FE111" s="112"/>
      <c r="FF111" s="112"/>
      <c r="FG111" s="112"/>
      <c r="FH111" s="112"/>
      <c r="FI111" s="112"/>
      <c r="FJ111" s="113"/>
      <c r="FK111" s="5"/>
    </row>
    <row r="112" spans="1:167" s="4" customFormat="1" ht="18" customHeight="1">
      <c r="A112" s="52" t="s">
        <v>8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 t="s">
        <v>23</v>
      </c>
      <c r="AL112" s="52"/>
      <c r="AM112" s="52"/>
      <c r="AN112" s="52"/>
      <c r="AO112" s="52"/>
      <c r="AP112" s="52"/>
      <c r="AQ112" s="19" t="s">
        <v>35</v>
      </c>
      <c r="AR112" s="19"/>
      <c r="AS112" s="19"/>
      <c r="AT112" s="133"/>
      <c r="AU112" s="134"/>
      <c r="AV112" s="134"/>
      <c r="AW112" s="134"/>
      <c r="AX112" s="134"/>
      <c r="AY112" s="134"/>
      <c r="AZ112" s="134"/>
      <c r="BA112" s="134"/>
      <c r="BB112" s="135"/>
      <c r="BC112" s="52" t="s">
        <v>140</v>
      </c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 t="s">
        <v>37</v>
      </c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 t="s">
        <v>24</v>
      </c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  <c r="EJ112" s="52"/>
      <c r="EK112" s="73" t="s">
        <v>29</v>
      </c>
      <c r="EL112" s="74"/>
      <c r="EM112" s="74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5"/>
      <c r="FK112" s="5"/>
    </row>
    <row r="113" spans="1:167" s="4" customFormat="1" ht="78.75" customHeight="1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19"/>
      <c r="AR113" s="19"/>
      <c r="AS113" s="19"/>
      <c r="AT113" s="136"/>
      <c r="AU113" s="137"/>
      <c r="AV113" s="137"/>
      <c r="AW113" s="137"/>
      <c r="AX113" s="137"/>
      <c r="AY113" s="137"/>
      <c r="AZ113" s="137"/>
      <c r="BA113" s="137"/>
      <c r="BB113" s="138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 t="s">
        <v>46</v>
      </c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 t="s">
        <v>25</v>
      </c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 t="s">
        <v>26</v>
      </c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DX113" s="52" t="s">
        <v>27</v>
      </c>
      <c r="DY113" s="52"/>
      <c r="DZ113" s="52"/>
      <c r="EA113" s="52"/>
      <c r="EB113" s="52"/>
      <c r="EC113" s="52"/>
      <c r="ED113" s="52"/>
      <c r="EE113" s="52"/>
      <c r="EF113" s="52"/>
      <c r="EG113" s="52"/>
      <c r="EH113" s="52"/>
      <c r="EI113" s="52"/>
      <c r="EJ113" s="52"/>
      <c r="EK113" s="52" t="s">
        <v>38</v>
      </c>
      <c r="EL113" s="52"/>
      <c r="EM113" s="52"/>
      <c r="EN113" s="52"/>
      <c r="EO113" s="52"/>
      <c r="EP113" s="52"/>
      <c r="EQ113" s="52"/>
      <c r="ER113" s="52"/>
      <c r="ES113" s="52"/>
      <c r="ET113" s="52"/>
      <c r="EU113" s="52"/>
      <c r="EV113" s="52"/>
      <c r="EW113" s="52"/>
      <c r="EX113" s="73" t="s">
        <v>47</v>
      </c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5"/>
      <c r="FK113" s="5"/>
    </row>
    <row r="114" spans="1:167" s="4" customFormat="1" ht="18.75">
      <c r="A114" s="62">
        <v>1</v>
      </c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>
        <v>2</v>
      </c>
      <c r="AL114" s="62"/>
      <c r="AM114" s="62"/>
      <c r="AN114" s="62"/>
      <c r="AO114" s="62"/>
      <c r="AP114" s="62"/>
      <c r="AQ114" s="62">
        <v>3</v>
      </c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>
        <v>4</v>
      </c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>
        <v>5</v>
      </c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>
        <v>6</v>
      </c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>
        <v>7</v>
      </c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>
        <v>8</v>
      </c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>
        <v>9</v>
      </c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>
        <v>10</v>
      </c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85">
        <v>11</v>
      </c>
      <c r="EY114" s="86"/>
      <c r="EZ114" s="86"/>
      <c r="FA114" s="86"/>
      <c r="FB114" s="86"/>
      <c r="FC114" s="86"/>
      <c r="FD114" s="86"/>
      <c r="FE114" s="86"/>
      <c r="FF114" s="86"/>
      <c r="FG114" s="86"/>
      <c r="FH114" s="86"/>
      <c r="FI114" s="86"/>
      <c r="FJ114" s="87"/>
      <c r="FK114" s="5"/>
    </row>
    <row r="115" spans="1:167" s="12" customFormat="1" ht="15" customHeight="1">
      <c r="A115" s="181" t="s">
        <v>32</v>
      </c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  <c r="AI115" s="181"/>
      <c r="AJ115" s="181"/>
      <c r="AK115" s="147" t="s">
        <v>33</v>
      </c>
      <c r="AL115" s="147"/>
      <c r="AM115" s="147"/>
      <c r="AN115" s="147"/>
      <c r="AO115" s="147"/>
      <c r="AP115" s="147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4">
        <f>BC121+BC125</f>
        <v>696200</v>
      </c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>
        <f>BU121+BU125</f>
        <v>161925.73</v>
      </c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>
        <f>CH121+CH125</f>
        <v>161925.73</v>
      </c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>
        <f>DX121+DX125</f>
        <v>161925.73</v>
      </c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172">
        <f>EK122+EK125</f>
        <v>0</v>
      </c>
      <c r="EL115" s="172"/>
      <c r="EM115" s="172"/>
      <c r="EN115" s="172"/>
      <c r="EO115" s="172"/>
      <c r="EP115" s="172"/>
      <c r="EQ115" s="172"/>
      <c r="ER115" s="172"/>
      <c r="ES115" s="172"/>
      <c r="ET115" s="172"/>
      <c r="EU115" s="172"/>
      <c r="EV115" s="172"/>
      <c r="EW115" s="172"/>
      <c r="EX115" s="79">
        <f>EX121</f>
        <v>0</v>
      </c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51"/>
      <c r="FK115" s="11"/>
    </row>
    <row r="116" spans="1:167" s="4" customFormat="1" ht="20.25" customHeight="1">
      <c r="A116" s="192" t="s">
        <v>143</v>
      </c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  <c r="EV116" s="54"/>
      <c r="EW116" s="54"/>
      <c r="EX116" s="76"/>
      <c r="EY116" s="77"/>
      <c r="EZ116" s="77"/>
      <c r="FA116" s="77"/>
      <c r="FB116" s="77"/>
      <c r="FC116" s="77"/>
      <c r="FD116" s="77"/>
      <c r="FE116" s="77"/>
      <c r="FF116" s="77"/>
      <c r="FG116" s="77"/>
      <c r="FH116" s="77"/>
      <c r="FI116" s="77"/>
      <c r="FJ116" s="78"/>
      <c r="FK116" s="5"/>
    </row>
    <row r="117" spans="1:167" s="22" customFormat="1" ht="15" customHeight="1" hidden="1">
      <c r="A117" s="89" t="s">
        <v>137</v>
      </c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102" t="s">
        <v>53</v>
      </c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72">
        <f>SUM(BC118:BT120)</f>
        <v>116900</v>
      </c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>
        <f>BU120+BU119+BU118</f>
        <v>116769.88</v>
      </c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>
        <f>SUM(CH118:CW120)</f>
        <v>116769.88</v>
      </c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2"/>
      <c r="DT117" s="72"/>
      <c r="DU117" s="72"/>
      <c r="DV117" s="72"/>
      <c r="DW117" s="72"/>
      <c r="DX117" s="72">
        <f>SUM(DX118:EJ120)</f>
        <v>116769.88</v>
      </c>
      <c r="DY117" s="72"/>
      <c r="DZ117" s="72"/>
      <c r="EA117" s="72"/>
      <c r="EB117" s="72"/>
      <c r="EC117" s="72"/>
      <c r="ED117" s="72"/>
      <c r="EE117" s="72"/>
      <c r="EF117" s="72"/>
      <c r="EG117" s="72"/>
      <c r="EH117" s="72"/>
      <c r="EI117" s="72"/>
      <c r="EJ117" s="72"/>
      <c r="EK117" s="72">
        <f>SUM(EK118:EW120)</f>
        <v>130.12000000000262</v>
      </c>
      <c r="EL117" s="72"/>
      <c r="EM117" s="72"/>
      <c r="EN117" s="72"/>
      <c r="EO117" s="72"/>
      <c r="EP117" s="72"/>
      <c r="EQ117" s="72"/>
      <c r="ER117" s="72"/>
      <c r="ES117" s="72"/>
      <c r="ET117" s="72"/>
      <c r="EU117" s="72"/>
      <c r="EV117" s="72"/>
      <c r="EW117" s="72"/>
      <c r="EX117" s="114">
        <v>0</v>
      </c>
      <c r="EY117" s="115"/>
      <c r="EZ117" s="115"/>
      <c r="FA117" s="115"/>
      <c r="FB117" s="115"/>
      <c r="FC117" s="115"/>
      <c r="FD117" s="115"/>
      <c r="FE117" s="115"/>
      <c r="FF117" s="115"/>
      <c r="FG117" s="115"/>
      <c r="FH117" s="115"/>
      <c r="FI117" s="115"/>
      <c r="FJ117" s="116"/>
      <c r="FK117" s="21"/>
    </row>
    <row r="118" spans="1:167" s="4" customFormat="1" ht="15" customHeight="1" hidden="1">
      <c r="A118" s="93" t="s">
        <v>57</v>
      </c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55" t="s">
        <v>54</v>
      </c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4">
        <v>82900</v>
      </c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>
        <v>82880.2</v>
      </c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>
        <v>82880.2</v>
      </c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>
        <f>CH118</f>
        <v>82880.2</v>
      </c>
      <c r="DY118" s="54"/>
      <c r="DZ118" s="54"/>
      <c r="EA118" s="54"/>
      <c r="EB118" s="54"/>
      <c r="EC118" s="54"/>
      <c r="ED118" s="54"/>
      <c r="EE118" s="54"/>
      <c r="EF118" s="54"/>
      <c r="EG118" s="54"/>
      <c r="EH118" s="54"/>
      <c r="EI118" s="54"/>
      <c r="EJ118" s="54"/>
      <c r="EK118" s="15">
        <f>BC118-BU118</f>
        <v>19.80000000000291</v>
      </c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76">
        <f>BU118-CH118</f>
        <v>0</v>
      </c>
      <c r="EY118" s="77"/>
      <c r="EZ118" s="77"/>
      <c r="FA118" s="77"/>
      <c r="FB118" s="77"/>
      <c r="FC118" s="77"/>
      <c r="FD118" s="77"/>
      <c r="FE118" s="77"/>
      <c r="FF118" s="77"/>
      <c r="FG118" s="77"/>
      <c r="FH118" s="77"/>
      <c r="FI118" s="77"/>
      <c r="FJ118" s="78"/>
      <c r="FK118" s="5"/>
    </row>
    <row r="119" spans="1:167" s="4" customFormat="1" ht="15" customHeight="1" hidden="1">
      <c r="A119" s="93" t="s">
        <v>58</v>
      </c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55" t="s">
        <v>55</v>
      </c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4">
        <v>13200</v>
      </c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>
        <v>13172</v>
      </c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>
        <v>13172</v>
      </c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>
        <f>CH119</f>
        <v>13172</v>
      </c>
      <c r="DY119" s="54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>
        <f>BC119-BU119</f>
        <v>28</v>
      </c>
      <c r="EL119" s="54"/>
      <c r="EM119" s="54"/>
      <c r="EN119" s="54"/>
      <c r="EO119" s="54"/>
      <c r="EP119" s="54"/>
      <c r="EQ119" s="54"/>
      <c r="ER119" s="54"/>
      <c r="ES119" s="54"/>
      <c r="ET119" s="54"/>
      <c r="EU119" s="54"/>
      <c r="EV119" s="54"/>
      <c r="EW119" s="54"/>
      <c r="EX119" s="76">
        <f>BU119-CH119</f>
        <v>0</v>
      </c>
      <c r="EY119" s="77"/>
      <c r="EZ119" s="77"/>
      <c r="FA119" s="77"/>
      <c r="FB119" s="77"/>
      <c r="FC119" s="77"/>
      <c r="FD119" s="77"/>
      <c r="FE119" s="77"/>
      <c r="FF119" s="77"/>
      <c r="FG119" s="77"/>
      <c r="FH119" s="77"/>
      <c r="FI119" s="77"/>
      <c r="FJ119" s="78"/>
      <c r="FK119" s="5"/>
    </row>
    <row r="120" spans="1:167" s="4" customFormat="1" ht="16.5" customHeight="1" hidden="1">
      <c r="A120" s="93" t="s">
        <v>59</v>
      </c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55" t="s">
        <v>56</v>
      </c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4">
        <v>20800</v>
      </c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>
        <v>20717.68</v>
      </c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>
        <v>20717.68</v>
      </c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>
        <f>CH120</f>
        <v>20717.68</v>
      </c>
      <c r="DY120" s="54"/>
      <c r="DZ120" s="54"/>
      <c r="EA120" s="54"/>
      <c r="EB120" s="54"/>
      <c r="EC120" s="54"/>
      <c r="ED120" s="54"/>
      <c r="EE120" s="54"/>
      <c r="EF120" s="54"/>
      <c r="EG120" s="54"/>
      <c r="EH120" s="54"/>
      <c r="EI120" s="54"/>
      <c r="EJ120" s="54"/>
      <c r="EK120" s="54">
        <f>BC120-BU120</f>
        <v>82.31999999999971</v>
      </c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  <c r="EV120" s="54"/>
      <c r="EW120" s="54"/>
      <c r="EX120" s="76">
        <f>BU120-CH120</f>
        <v>0</v>
      </c>
      <c r="EY120" s="77"/>
      <c r="EZ120" s="77"/>
      <c r="FA120" s="77"/>
      <c r="FB120" s="77"/>
      <c r="FC120" s="77"/>
      <c r="FD120" s="77"/>
      <c r="FE120" s="77"/>
      <c r="FF120" s="77"/>
      <c r="FG120" s="77"/>
      <c r="FH120" s="77"/>
      <c r="FI120" s="77"/>
      <c r="FJ120" s="78"/>
      <c r="FK120" s="5"/>
    </row>
    <row r="121" spans="1:167" s="4" customFormat="1" ht="21" customHeight="1">
      <c r="A121" s="187" t="s">
        <v>142</v>
      </c>
      <c r="B121" s="187"/>
      <c r="C121" s="187"/>
      <c r="D121" s="187"/>
      <c r="E121" s="187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69"/>
      <c r="AL121" s="69"/>
      <c r="AM121" s="69"/>
      <c r="AN121" s="69"/>
      <c r="AO121" s="69"/>
      <c r="AP121" s="69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64">
        <f>BC122</f>
        <v>671500</v>
      </c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64">
        <f>BU122</f>
        <v>137232.07</v>
      </c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>
        <f>CH122</f>
        <v>137232.07</v>
      </c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53"/>
      <c r="CY121" s="53"/>
      <c r="CZ121" s="53"/>
      <c r="DA121" s="53"/>
      <c r="DB121" s="53"/>
      <c r="DC121" s="53"/>
      <c r="DD121" s="53"/>
      <c r="DE121" s="53"/>
      <c r="DF121" s="53"/>
      <c r="DG121" s="53"/>
      <c r="DH121" s="53"/>
      <c r="DI121" s="53"/>
      <c r="DJ121" s="53"/>
      <c r="DK121" s="53"/>
      <c r="DL121" s="53"/>
      <c r="DM121" s="53"/>
      <c r="DN121" s="53"/>
      <c r="DO121" s="53"/>
      <c r="DP121" s="53"/>
      <c r="DQ121" s="53"/>
      <c r="DR121" s="53"/>
      <c r="DS121" s="53"/>
      <c r="DT121" s="53"/>
      <c r="DU121" s="53"/>
      <c r="DV121" s="53"/>
      <c r="DW121" s="53"/>
      <c r="DX121" s="65">
        <f>DX122</f>
        <v>137232.07</v>
      </c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>
        <f>EK123+EK124+EK127</f>
        <v>0</v>
      </c>
      <c r="EL121" s="65"/>
      <c r="EM121" s="65"/>
      <c r="EN121" s="65"/>
      <c r="EO121" s="65"/>
      <c r="EP121" s="65"/>
      <c r="EQ121" s="65"/>
      <c r="ER121" s="65"/>
      <c r="ES121" s="65"/>
      <c r="ET121" s="65"/>
      <c r="EU121" s="65"/>
      <c r="EV121" s="65"/>
      <c r="EW121" s="65"/>
      <c r="EX121" s="95">
        <v>0</v>
      </c>
      <c r="EY121" s="96"/>
      <c r="EZ121" s="96"/>
      <c r="FA121" s="96"/>
      <c r="FB121" s="96"/>
      <c r="FC121" s="96"/>
      <c r="FD121" s="96"/>
      <c r="FE121" s="96"/>
      <c r="FF121" s="96"/>
      <c r="FG121" s="96"/>
      <c r="FH121" s="96"/>
      <c r="FI121" s="96"/>
      <c r="FJ121" s="97"/>
      <c r="FK121" s="5"/>
    </row>
    <row r="122" spans="1:167" s="4" customFormat="1" ht="22.5" customHeight="1">
      <c r="A122" s="89" t="s">
        <v>200</v>
      </c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108" t="s">
        <v>201</v>
      </c>
      <c r="AL122" s="109"/>
      <c r="AM122" s="109"/>
      <c r="AN122" s="109"/>
      <c r="AO122" s="109"/>
      <c r="AP122" s="110"/>
      <c r="AQ122" s="14"/>
      <c r="AR122" s="14"/>
      <c r="AS122" s="103"/>
      <c r="AT122" s="104"/>
      <c r="AU122" s="104"/>
      <c r="AV122" s="104"/>
      <c r="AW122" s="104"/>
      <c r="AX122" s="104"/>
      <c r="AY122" s="104"/>
      <c r="AZ122" s="104"/>
      <c r="BA122" s="104"/>
      <c r="BB122" s="105"/>
      <c r="BC122" s="64">
        <f>BC123+BC124</f>
        <v>671500</v>
      </c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10"/>
      <c r="BT122" s="10"/>
      <c r="BU122" s="64">
        <f>BU123+BU124</f>
        <v>137232.07</v>
      </c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>
        <f>CH123+CH124</f>
        <v>137232.07</v>
      </c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53"/>
      <c r="CY122" s="53"/>
      <c r="CZ122" s="53"/>
      <c r="DA122" s="53"/>
      <c r="DB122" s="53"/>
      <c r="DC122" s="53"/>
      <c r="DD122" s="53"/>
      <c r="DE122" s="53"/>
      <c r="DF122" s="53"/>
      <c r="DG122" s="53"/>
      <c r="DH122" s="53"/>
      <c r="DI122" s="53"/>
      <c r="DJ122" s="53"/>
      <c r="DK122" s="53"/>
      <c r="DL122" s="53"/>
      <c r="DM122" s="53"/>
      <c r="DN122" s="53"/>
      <c r="DO122" s="53"/>
      <c r="DP122" s="53"/>
      <c r="DQ122" s="53"/>
      <c r="DR122" s="53"/>
      <c r="DS122" s="53"/>
      <c r="DT122" s="53"/>
      <c r="DU122" s="53"/>
      <c r="DV122" s="53"/>
      <c r="DW122" s="53"/>
      <c r="DX122" s="65">
        <f>DX123+DX124</f>
        <v>137232.07</v>
      </c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>
        <f>EK123+EK124+EK127</f>
        <v>0</v>
      </c>
      <c r="EL122" s="65"/>
      <c r="EM122" s="65"/>
      <c r="EN122" s="65"/>
      <c r="EO122" s="65"/>
      <c r="EP122" s="65"/>
      <c r="EQ122" s="65"/>
      <c r="ER122" s="65"/>
      <c r="ES122" s="65"/>
      <c r="ET122" s="65"/>
      <c r="EU122" s="65"/>
      <c r="EV122" s="65"/>
      <c r="EW122" s="65"/>
      <c r="EX122" s="65"/>
      <c r="EY122" s="65"/>
      <c r="EZ122" s="65"/>
      <c r="FA122" s="65"/>
      <c r="FB122" s="65"/>
      <c r="FC122" s="65"/>
      <c r="FD122" s="65"/>
      <c r="FE122" s="65"/>
      <c r="FF122" s="65"/>
      <c r="FG122" s="65"/>
      <c r="FH122" s="23"/>
      <c r="FI122" s="23"/>
      <c r="FJ122" s="23"/>
      <c r="FK122" s="5"/>
    </row>
    <row r="123" spans="1:167" s="4" customFormat="1" ht="19.5" customHeight="1">
      <c r="A123" s="93" t="s">
        <v>57</v>
      </c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55" t="s">
        <v>54</v>
      </c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4">
        <v>514700</v>
      </c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>
        <v>111233.37</v>
      </c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>
        <v>111233.37</v>
      </c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>
        <f>CH123</f>
        <v>111233.37</v>
      </c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>
        <v>0</v>
      </c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81">
        <f>BU123-CH123</f>
        <v>0</v>
      </c>
      <c r="EY123" s="82"/>
      <c r="EZ123" s="82"/>
      <c r="FA123" s="82"/>
      <c r="FB123" s="82"/>
      <c r="FC123" s="82"/>
      <c r="FD123" s="82"/>
      <c r="FE123" s="82"/>
      <c r="FF123" s="82"/>
      <c r="FG123" s="82"/>
      <c r="FH123" s="82"/>
      <c r="FI123" s="82"/>
      <c r="FJ123" s="83"/>
      <c r="FK123" s="5"/>
    </row>
    <row r="124" spans="1:167" s="4" customFormat="1" ht="18" customHeight="1">
      <c r="A124" s="93" t="s">
        <v>59</v>
      </c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55" t="s">
        <v>56</v>
      </c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4">
        <v>156800</v>
      </c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>
        <v>25998.7</v>
      </c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>
        <v>25998.7</v>
      </c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>
        <f>CH124</f>
        <v>25998.7</v>
      </c>
      <c r="DY124" s="54"/>
      <c r="DZ124" s="54"/>
      <c r="EA124" s="54"/>
      <c r="EB124" s="54"/>
      <c r="EC124" s="54"/>
      <c r="ED124" s="54"/>
      <c r="EE124" s="54"/>
      <c r="EF124" s="54"/>
      <c r="EG124" s="54"/>
      <c r="EH124" s="54"/>
      <c r="EI124" s="54"/>
      <c r="EJ124" s="54"/>
      <c r="EK124" s="54">
        <v>0</v>
      </c>
      <c r="EL124" s="54"/>
      <c r="EM124" s="54"/>
      <c r="EN124" s="54"/>
      <c r="EO124" s="54"/>
      <c r="EP124" s="54"/>
      <c r="EQ124" s="54"/>
      <c r="ER124" s="54"/>
      <c r="ES124" s="54"/>
      <c r="ET124" s="54"/>
      <c r="EU124" s="54"/>
      <c r="EV124" s="54"/>
      <c r="EW124" s="54"/>
      <c r="EX124" s="81">
        <v>0</v>
      </c>
      <c r="EY124" s="82"/>
      <c r="EZ124" s="82"/>
      <c r="FA124" s="82"/>
      <c r="FB124" s="82"/>
      <c r="FC124" s="82"/>
      <c r="FD124" s="82"/>
      <c r="FE124" s="82"/>
      <c r="FF124" s="82"/>
      <c r="FG124" s="82"/>
      <c r="FH124" s="82"/>
      <c r="FI124" s="82"/>
      <c r="FJ124" s="83"/>
      <c r="FK124" s="5"/>
    </row>
    <row r="125" spans="1:167" s="4" customFormat="1" ht="23.25" customHeight="1">
      <c r="A125" s="89" t="s">
        <v>203</v>
      </c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108" t="s">
        <v>202</v>
      </c>
      <c r="AL125" s="109"/>
      <c r="AM125" s="109"/>
      <c r="AN125" s="109"/>
      <c r="AO125" s="109"/>
      <c r="AP125" s="110"/>
      <c r="AQ125" s="14"/>
      <c r="AR125" s="14"/>
      <c r="AS125" s="103"/>
      <c r="AT125" s="104"/>
      <c r="AU125" s="104"/>
      <c r="AV125" s="104"/>
      <c r="AW125" s="104"/>
      <c r="AX125" s="104"/>
      <c r="AY125" s="104"/>
      <c r="AZ125" s="104"/>
      <c r="BA125" s="104"/>
      <c r="BB125" s="105"/>
      <c r="BC125" s="64">
        <f>BC126+BC127</f>
        <v>24700</v>
      </c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10"/>
      <c r="BT125" s="10"/>
      <c r="BU125" s="64">
        <f>BU126+BU127</f>
        <v>24693.66</v>
      </c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>
        <f>CH126+CH127</f>
        <v>24693.66</v>
      </c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53"/>
      <c r="CY125" s="53"/>
      <c r="CZ125" s="53"/>
      <c r="DA125" s="53"/>
      <c r="DB125" s="53"/>
      <c r="DC125" s="53"/>
      <c r="DD125" s="53"/>
      <c r="DE125" s="53"/>
      <c r="DF125" s="53"/>
      <c r="DG125" s="53"/>
      <c r="DH125" s="53"/>
      <c r="DI125" s="53"/>
      <c r="DJ125" s="53"/>
      <c r="DK125" s="53"/>
      <c r="DL125" s="53"/>
      <c r="DM125" s="53"/>
      <c r="DN125" s="53"/>
      <c r="DO125" s="53"/>
      <c r="DP125" s="53"/>
      <c r="DQ125" s="53"/>
      <c r="DR125" s="53"/>
      <c r="DS125" s="53"/>
      <c r="DT125" s="53"/>
      <c r="DU125" s="53"/>
      <c r="DV125" s="53"/>
      <c r="DW125" s="53"/>
      <c r="DX125" s="65">
        <f>DX126+DX127+DX129</f>
        <v>24693.66</v>
      </c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>
        <f>EK126+EK127</f>
        <v>0</v>
      </c>
      <c r="EL125" s="65"/>
      <c r="EM125" s="65"/>
      <c r="EN125" s="65"/>
      <c r="EO125" s="65"/>
      <c r="EP125" s="65"/>
      <c r="EQ125" s="65"/>
      <c r="ER125" s="65"/>
      <c r="ES125" s="65"/>
      <c r="ET125" s="65"/>
      <c r="EU125" s="65"/>
      <c r="EV125" s="65"/>
      <c r="EW125" s="65"/>
      <c r="EX125" s="65"/>
      <c r="EY125" s="65"/>
      <c r="EZ125" s="65"/>
      <c r="FA125" s="65"/>
      <c r="FB125" s="65"/>
      <c r="FC125" s="65"/>
      <c r="FD125" s="65"/>
      <c r="FE125" s="65"/>
      <c r="FF125" s="65"/>
      <c r="FG125" s="65"/>
      <c r="FH125" s="23"/>
      <c r="FI125" s="23"/>
      <c r="FJ125" s="23"/>
      <c r="FK125" s="5"/>
    </row>
    <row r="126" spans="1:167" s="4" customFormat="1" ht="20.25" customHeight="1">
      <c r="A126" s="93" t="s">
        <v>58</v>
      </c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55" t="s">
        <v>55</v>
      </c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4">
        <v>19400</v>
      </c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>
        <v>19398</v>
      </c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>
        <v>19398</v>
      </c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>
        <f>CH126</f>
        <v>19398</v>
      </c>
      <c r="DY126" s="54"/>
      <c r="DZ126" s="54"/>
      <c r="EA126" s="54"/>
      <c r="EB126" s="54"/>
      <c r="EC126" s="54"/>
      <c r="ED126" s="54"/>
      <c r="EE126" s="54"/>
      <c r="EF126" s="54"/>
      <c r="EG126" s="54"/>
      <c r="EH126" s="54"/>
      <c r="EI126" s="54"/>
      <c r="EJ126" s="54"/>
      <c r="EK126" s="54">
        <v>0</v>
      </c>
      <c r="EL126" s="54"/>
      <c r="EM126" s="54"/>
      <c r="EN126" s="54"/>
      <c r="EO126" s="54"/>
      <c r="EP126" s="54"/>
      <c r="EQ126" s="54"/>
      <c r="ER126" s="54"/>
      <c r="ES126" s="54"/>
      <c r="ET126" s="54"/>
      <c r="EU126" s="54"/>
      <c r="EV126" s="54"/>
      <c r="EW126" s="54"/>
      <c r="EX126" s="81">
        <f>BU126-CH126</f>
        <v>0</v>
      </c>
      <c r="EY126" s="82"/>
      <c r="EZ126" s="82"/>
      <c r="FA126" s="82"/>
      <c r="FB126" s="82"/>
      <c r="FC126" s="82"/>
      <c r="FD126" s="82"/>
      <c r="FE126" s="82"/>
      <c r="FF126" s="82"/>
      <c r="FG126" s="82"/>
      <c r="FH126" s="82"/>
      <c r="FI126" s="82"/>
      <c r="FJ126" s="83"/>
      <c r="FK126" s="5"/>
    </row>
    <row r="127" spans="1:167" s="4" customFormat="1" ht="20.25" customHeight="1">
      <c r="A127" s="93" t="s">
        <v>228</v>
      </c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55" t="s">
        <v>56</v>
      </c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4">
        <v>5300</v>
      </c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>
        <v>5295.66</v>
      </c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>
        <v>5295.66</v>
      </c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  <c r="DX127" s="54">
        <f>CH127</f>
        <v>5295.66</v>
      </c>
      <c r="DY127" s="54"/>
      <c r="DZ127" s="54"/>
      <c r="EA127" s="54"/>
      <c r="EB127" s="54"/>
      <c r="EC127" s="54"/>
      <c r="ED127" s="54"/>
      <c r="EE127" s="54"/>
      <c r="EF127" s="54"/>
      <c r="EG127" s="54"/>
      <c r="EH127" s="54"/>
      <c r="EI127" s="54"/>
      <c r="EJ127" s="54"/>
      <c r="EK127" s="54">
        <v>0</v>
      </c>
      <c r="EL127" s="54"/>
      <c r="EM127" s="54"/>
      <c r="EN127" s="54"/>
      <c r="EO127" s="54"/>
      <c r="EP127" s="54"/>
      <c r="EQ127" s="54"/>
      <c r="ER127" s="54"/>
      <c r="ES127" s="54"/>
      <c r="ET127" s="54"/>
      <c r="EU127" s="54"/>
      <c r="EV127" s="54"/>
      <c r="EW127" s="54"/>
      <c r="EX127" s="81">
        <v>0</v>
      </c>
      <c r="EY127" s="82"/>
      <c r="EZ127" s="82"/>
      <c r="FA127" s="82"/>
      <c r="FB127" s="82"/>
      <c r="FC127" s="82"/>
      <c r="FD127" s="82"/>
      <c r="FE127" s="82"/>
      <c r="FF127" s="82"/>
      <c r="FG127" s="82"/>
      <c r="FH127" s="82"/>
      <c r="FI127" s="82"/>
      <c r="FJ127" s="83"/>
      <c r="FK127" s="5"/>
    </row>
    <row r="128" spans="1:167" s="4" customFormat="1" ht="18.75">
      <c r="A128" s="111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2"/>
      <c r="AR128" s="112"/>
      <c r="AS128" s="112"/>
      <c r="AT128" s="112"/>
      <c r="AU128" s="112"/>
      <c r="AV128" s="112"/>
      <c r="AW128" s="112"/>
      <c r="AX128" s="112"/>
      <c r="AY128" s="112"/>
      <c r="AZ128" s="112"/>
      <c r="BA128" s="112"/>
      <c r="BB128" s="112"/>
      <c r="BC128" s="112"/>
      <c r="BD128" s="112"/>
      <c r="BE128" s="112"/>
      <c r="BF128" s="112"/>
      <c r="BG128" s="112"/>
      <c r="BH128" s="112"/>
      <c r="BI128" s="112"/>
      <c r="BJ128" s="112"/>
      <c r="BK128" s="112"/>
      <c r="BL128" s="112"/>
      <c r="BM128" s="112"/>
      <c r="BN128" s="112"/>
      <c r="BO128" s="112"/>
      <c r="BP128" s="112"/>
      <c r="BQ128" s="112"/>
      <c r="BR128" s="112"/>
      <c r="BS128" s="112"/>
      <c r="BT128" s="112"/>
      <c r="BU128" s="112"/>
      <c r="BV128" s="112"/>
      <c r="BW128" s="112"/>
      <c r="BX128" s="112"/>
      <c r="BY128" s="112"/>
      <c r="BZ128" s="112"/>
      <c r="CA128" s="112"/>
      <c r="CB128" s="112"/>
      <c r="CC128" s="112"/>
      <c r="CD128" s="112"/>
      <c r="CE128" s="112"/>
      <c r="CF128" s="113"/>
      <c r="CG128" s="84" t="s">
        <v>84</v>
      </c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  <c r="CX128" s="84"/>
      <c r="CY128" s="85"/>
      <c r="CZ128" s="86"/>
      <c r="DA128" s="86"/>
      <c r="DB128" s="86"/>
      <c r="DC128" s="86"/>
      <c r="DD128" s="86"/>
      <c r="DE128" s="86"/>
      <c r="DF128" s="86"/>
      <c r="DG128" s="86"/>
      <c r="DH128" s="86"/>
      <c r="DI128" s="86"/>
      <c r="DJ128" s="86"/>
      <c r="DK128" s="86"/>
      <c r="DL128" s="86"/>
      <c r="DM128" s="86"/>
      <c r="DN128" s="86"/>
      <c r="DO128" s="86"/>
      <c r="DP128" s="86"/>
      <c r="DQ128" s="86"/>
      <c r="DR128" s="86"/>
      <c r="DS128" s="86"/>
      <c r="DT128" s="86"/>
      <c r="DU128" s="86"/>
      <c r="DV128" s="86"/>
      <c r="DW128" s="86"/>
      <c r="DX128" s="86"/>
      <c r="DY128" s="86"/>
      <c r="DZ128" s="86"/>
      <c r="EA128" s="86"/>
      <c r="EB128" s="86"/>
      <c r="EC128" s="86"/>
      <c r="ED128" s="86"/>
      <c r="EE128" s="86"/>
      <c r="EF128" s="86"/>
      <c r="EG128" s="86"/>
      <c r="EH128" s="86"/>
      <c r="EI128" s="86"/>
      <c r="EJ128" s="86"/>
      <c r="EK128" s="86"/>
      <c r="EL128" s="86"/>
      <c r="EM128" s="86"/>
      <c r="EN128" s="86"/>
      <c r="EO128" s="86"/>
      <c r="EP128" s="86"/>
      <c r="EQ128" s="86"/>
      <c r="ER128" s="86"/>
      <c r="ES128" s="86"/>
      <c r="ET128" s="86"/>
      <c r="EU128" s="86"/>
      <c r="EV128" s="86"/>
      <c r="EW128" s="86"/>
      <c r="EX128" s="86"/>
      <c r="EY128" s="86"/>
      <c r="EZ128" s="86"/>
      <c r="FA128" s="86"/>
      <c r="FB128" s="86"/>
      <c r="FC128" s="86"/>
      <c r="FD128" s="86"/>
      <c r="FE128" s="86"/>
      <c r="FF128" s="86"/>
      <c r="FG128" s="87"/>
      <c r="FH128" s="13"/>
      <c r="FI128" s="13"/>
      <c r="FJ128" s="18" t="s">
        <v>39</v>
      </c>
      <c r="FK128" s="5"/>
    </row>
    <row r="129" spans="1:167" s="4" customFormat="1" ht="19.5" customHeight="1">
      <c r="A129" s="52" t="s">
        <v>8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 t="s">
        <v>23</v>
      </c>
      <c r="AL129" s="52"/>
      <c r="AM129" s="52"/>
      <c r="AN129" s="52"/>
      <c r="AO129" s="52"/>
      <c r="AP129" s="52"/>
      <c r="AQ129" s="52" t="s">
        <v>35</v>
      </c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 t="s">
        <v>36</v>
      </c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 t="s">
        <v>37</v>
      </c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 t="s">
        <v>24</v>
      </c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52"/>
      <c r="DQ129" s="52"/>
      <c r="DR129" s="52"/>
      <c r="DS129" s="52"/>
      <c r="DT129" s="52"/>
      <c r="DU129" s="52"/>
      <c r="DV129" s="52"/>
      <c r="DW129" s="52"/>
      <c r="DX129" s="52"/>
      <c r="DY129" s="52"/>
      <c r="DZ129" s="52"/>
      <c r="EA129" s="52"/>
      <c r="EB129" s="52"/>
      <c r="EC129" s="52"/>
      <c r="ED129" s="52"/>
      <c r="EE129" s="52"/>
      <c r="EF129" s="52"/>
      <c r="EG129" s="52"/>
      <c r="EH129" s="52"/>
      <c r="EI129" s="52"/>
      <c r="EJ129" s="52"/>
      <c r="EK129" s="73" t="s">
        <v>29</v>
      </c>
      <c r="EL129" s="74"/>
      <c r="EM129" s="74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5"/>
      <c r="FK129" s="5"/>
    </row>
    <row r="130" spans="1:167" s="4" customFormat="1" ht="78.75" customHeight="1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 t="s">
        <v>46</v>
      </c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  <c r="CV130" s="52"/>
      <c r="CW130" s="52"/>
      <c r="CX130" s="52" t="s">
        <v>25</v>
      </c>
      <c r="CY130" s="52"/>
      <c r="CZ130" s="52"/>
      <c r="DA130" s="52"/>
      <c r="DB130" s="52"/>
      <c r="DC130" s="52"/>
      <c r="DD130" s="52"/>
      <c r="DE130" s="52"/>
      <c r="DF130" s="52"/>
      <c r="DG130" s="52"/>
      <c r="DH130" s="52"/>
      <c r="DI130" s="52"/>
      <c r="DJ130" s="52"/>
      <c r="DK130" s="52" t="s">
        <v>26</v>
      </c>
      <c r="DL130" s="52"/>
      <c r="DM130" s="52"/>
      <c r="DN130" s="52"/>
      <c r="DO130" s="52"/>
      <c r="DP130" s="52"/>
      <c r="DQ130" s="52"/>
      <c r="DR130" s="52"/>
      <c r="DS130" s="52"/>
      <c r="DT130" s="52"/>
      <c r="DU130" s="52"/>
      <c r="DV130" s="52"/>
      <c r="DW130" s="52"/>
      <c r="DX130" s="52" t="s">
        <v>27</v>
      </c>
      <c r="DY130" s="52"/>
      <c r="DZ130" s="52"/>
      <c r="EA130" s="52"/>
      <c r="EB130" s="52"/>
      <c r="EC130" s="52"/>
      <c r="ED130" s="52"/>
      <c r="EE130" s="52"/>
      <c r="EF130" s="52"/>
      <c r="EG130" s="52"/>
      <c r="EH130" s="52"/>
      <c r="EI130" s="52"/>
      <c r="EJ130" s="52"/>
      <c r="EK130" s="52" t="s">
        <v>38</v>
      </c>
      <c r="EL130" s="52"/>
      <c r="EM130" s="52"/>
      <c r="EN130" s="52"/>
      <c r="EO130" s="52"/>
      <c r="EP130" s="52"/>
      <c r="EQ130" s="52"/>
      <c r="ER130" s="52"/>
      <c r="ES130" s="52"/>
      <c r="ET130" s="52"/>
      <c r="EU130" s="52"/>
      <c r="EV130" s="52"/>
      <c r="EW130" s="52"/>
      <c r="EX130" s="73" t="s">
        <v>47</v>
      </c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5"/>
      <c r="FK130" s="5"/>
    </row>
    <row r="131" spans="1:167" s="4" customFormat="1" ht="18.75">
      <c r="A131" s="62">
        <v>1</v>
      </c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>
        <v>2</v>
      </c>
      <c r="AL131" s="62"/>
      <c r="AM131" s="62"/>
      <c r="AN131" s="62"/>
      <c r="AO131" s="62"/>
      <c r="AP131" s="62"/>
      <c r="AQ131" s="62">
        <v>3</v>
      </c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>
        <v>4</v>
      </c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>
        <v>5</v>
      </c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>
        <v>6</v>
      </c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>
        <v>7</v>
      </c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>
        <v>8</v>
      </c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>
        <v>9</v>
      </c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62">
        <v>10</v>
      </c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85">
        <v>11</v>
      </c>
      <c r="EY131" s="86"/>
      <c r="EZ131" s="86"/>
      <c r="FA131" s="86"/>
      <c r="FB131" s="86"/>
      <c r="FC131" s="86"/>
      <c r="FD131" s="86"/>
      <c r="FE131" s="86"/>
      <c r="FF131" s="86"/>
      <c r="FG131" s="86"/>
      <c r="FH131" s="86"/>
      <c r="FI131" s="86"/>
      <c r="FJ131" s="87"/>
      <c r="FK131" s="5"/>
    </row>
    <row r="132" spans="1:167" s="12" customFormat="1" ht="21" customHeight="1">
      <c r="A132" s="181" t="s">
        <v>104</v>
      </c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47" t="s">
        <v>33</v>
      </c>
      <c r="AL132" s="147"/>
      <c r="AM132" s="147"/>
      <c r="AN132" s="147"/>
      <c r="AO132" s="147"/>
      <c r="AP132" s="147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4">
        <f>BC136+BC145+BC142</f>
        <v>1983700</v>
      </c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>
        <f>BU136+BU142+BU145</f>
        <v>507677.23000000004</v>
      </c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>
        <f>CH136+CH142+CH145</f>
        <v>507677.23000000004</v>
      </c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>
        <f>DX136+DX142+DX145</f>
        <v>507677.23000000004</v>
      </c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172">
        <f>EK136+EK142+EK145</f>
        <v>1476022.7700000003</v>
      </c>
      <c r="EL132" s="172"/>
      <c r="EM132" s="172"/>
      <c r="EN132" s="172"/>
      <c r="EO132" s="172"/>
      <c r="EP132" s="172"/>
      <c r="EQ132" s="172"/>
      <c r="ER132" s="172"/>
      <c r="ES132" s="172"/>
      <c r="ET132" s="172"/>
      <c r="EU132" s="172"/>
      <c r="EV132" s="172"/>
      <c r="EW132" s="172"/>
      <c r="EX132" s="79">
        <f>EX136+EX142+EX145</f>
        <v>0</v>
      </c>
      <c r="EY132" s="50"/>
      <c r="EZ132" s="50"/>
      <c r="FA132" s="50"/>
      <c r="FB132" s="50"/>
      <c r="FC132" s="50"/>
      <c r="FD132" s="50"/>
      <c r="FE132" s="50"/>
      <c r="FF132" s="50"/>
      <c r="FG132" s="50"/>
      <c r="FH132" s="50"/>
      <c r="FI132" s="50"/>
      <c r="FJ132" s="51"/>
      <c r="FK132" s="11"/>
    </row>
    <row r="133" spans="1:167" s="4" customFormat="1" ht="14.25" customHeight="1">
      <c r="A133" s="131" t="s">
        <v>22</v>
      </c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18"/>
      <c r="AL133" s="118"/>
      <c r="AM133" s="118"/>
      <c r="AN133" s="118"/>
      <c r="AO133" s="118"/>
      <c r="AP133" s="118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  <c r="DW133" s="54"/>
      <c r="DX133" s="54"/>
      <c r="DY133" s="54"/>
      <c r="DZ133" s="54"/>
      <c r="EA133" s="54"/>
      <c r="EB133" s="54"/>
      <c r="EC133" s="54"/>
      <c r="ED133" s="54"/>
      <c r="EE133" s="54"/>
      <c r="EF133" s="54"/>
      <c r="EG133" s="54"/>
      <c r="EH133" s="54"/>
      <c r="EI133" s="54"/>
      <c r="EJ133" s="54"/>
      <c r="EK133" s="54"/>
      <c r="EL133" s="54"/>
      <c r="EM133" s="54"/>
      <c r="EN133" s="54"/>
      <c r="EO133" s="54"/>
      <c r="EP133" s="54"/>
      <c r="EQ133" s="54"/>
      <c r="ER133" s="54"/>
      <c r="ES133" s="54"/>
      <c r="ET133" s="54"/>
      <c r="EU133" s="54"/>
      <c r="EV133" s="54"/>
      <c r="EW133" s="54"/>
      <c r="EX133" s="76"/>
      <c r="EY133" s="77"/>
      <c r="EZ133" s="77"/>
      <c r="FA133" s="77"/>
      <c r="FB133" s="77"/>
      <c r="FC133" s="77"/>
      <c r="FD133" s="77"/>
      <c r="FE133" s="77"/>
      <c r="FF133" s="77"/>
      <c r="FG133" s="77"/>
      <c r="FH133" s="77"/>
      <c r="FI133" s="77"/>
      <c r="FJ133" s="78"/>
      <c r="FK133" s="5"/>
    </row>
    <row r="134" spans="1:166" s="4" customFormat="1" ht="20.25" customHeight="1">
      <c r="A134" s="183" t="s">
        <v>144</v>
      </c>
      <c r="B134" s="183"/>
      <c r="C134" s="183"/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B134" s="183"/>
      <c r="AC134" s="183"/>
      <c r="AD134" s="183"/>
      <c r="AE134" s="183"/>
      <c r="AF134" s="183"/>
      <c r="AG134" s="183"/>
      <c r="AH134" s="183"/>
      <c r="AI134" s="183"/>
      <c r="AJ134" s="183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  <c r="DX134" s="54"/>
      <c r="DY134" s="54"/>
      <c r="DZ134" s="54"/>
      <c r="EA134" s="54"/>
      <c r="EB134" s="54"/>
      <c r="EC134" s="54"/>
      <c r="ED134" s="54"/>
      <c r="EE134" s="54"/>
      <c r="EF134" s="54"/>
      <c r="EG134" s="54"/>
      <c r="EH134" s="54"/>
      <c r="EI134" s="54"/>
      <c r="EJ134" s="54"/>
      <c r="EK134" s="54"/>
      <c r="EL134" s="54"/>
      <c r="EM134" s="54"/>
      <c r="EN134" s="54"/>
      <c r="EO134" s="54"/>
      <c r="EP134" s="54"/>
      <c r="EQ134" s="54"/>
      <c r="ER134" s="54"/>
      <c r="ES134" s="54"/>
      <c r="ET134" s="54"/>
      <c r="EU134" s="54"/>
      <c r="EV134" s="54"/>
      <c r="EW134" s="54"/>
      <c r="EX134" s="62"/>
      <c r="EY134" s="62"/>
      <c r="EZ134" s="62"/>
      <c r="FA134" s="62"/>
      <c r="FB134" s="62"/>
      <c r="FC134" s="62"/>
      <c r="FD134" s="62"/>
      <c r="FE134" s="62"/>
      <c r="FF134" s="62"/>
      <c r="FG134" s="62"/>
      <c r="FH134" s="13"/>
      <c r="FI134" s="13"/>
      <c r="FJ134" s="13"/>
    </row>
    <row r="135" spans="1:166" s="4" customFormat="1" ht="18" customHeight="1">
      <c r="A135" s="89" t="s">
        <v>204</v>
      </c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102"/>
      <c r="AL135" s="102"/>
      <c r="AM135" s="102"/>
      <c r="AN135" s="102"/>
      <c r="AO135" s="102"/>
      <c r="AP135" s="102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4"/>
      <c r="DX135" s="54"/>
      <c r="DY135" s="54"/>
      <c r="DZ135" s="54"/>
      <c r="EA135" s="54"/>
      <c r="EB135" s="54"/>
      <c r="EC135" s="54"/>
      <c r="ED135" s="54"/>
      <c r="EE135" s="54"/>
      <c r="EF135" s="54"/>
      <c r="EG135" s="54"/>
      <c r="EH135" s="54"/>
      <c r="EI135" s="54"/>
      <c r="EJ135" s="54"/>
      <c r="EK135" s="54"/>
      <c r="EL135" s="54"/>
      <c r="EM135" s="54"/>
      <c r="EN135" s="54"/>
      <c r="EO135" s="54"/>
      <c r="EP135" s="54"/>
      <c r="EQ135" s="54"/>
      <c r="ER135" s="54"/>
      <c r="ES135" s="54"/>
      <c r="ET135" s="54"/>
      <c r="EU135" s="54"/>
      <c r="EV135" s="54"/>
      <c r="EW135" s="54"/>
      <c r="EX135" s="76"/>
      <c r="EY135" s="77"/>
      <c r="EZ135" s="77"/>
      <c r="FA135" s="77"/>
      <c r="FB135" s="77"/>
      <c r="FC135" s="77"/>
      <c r="FD135" s="77"/>
      <c r="FE135" s="77"/>
      <c r="FF135" s="77"/>
      <c r="FG135" s="77"/>
      <c r="FH135" s="77"/>
      <c r="FI135" s="77"/>
      <c r="FJ135" s="78"/>
    </row>
    <row r="136" spans="1:166" s="22" customFormat="1" ht="19.5" customHeight="1">
      <c r="A136" s="66" t="s">
        <v>142</v>
      </c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102" t="s">
        <v>53</v>
      </c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64">
        <f>BC137+BC138</f>
        <v>1584500</v>
      </c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72">
        <f>SUM(BU137:CG138)</f>
        <v>313168.43</v>
      </c>
      <c r="BV136" s="72"/>
      <c r="BW136" s="72"/>
      <c r="BX136" s="72"/>
      <c r="BY136" s="72"/>
      <c r="BZ136" s="72"/>
      <c r="CA136" s="72"/>
      <c r="CB136" s="72"/>
      <c r="CC136" s="72"/>
      <c r="CD136" s="72"/>
      <c r="CE136" s="72"/>
      <c r="CF136" s="72"/>
      <c r="CG136" s="72"/>
      <c r="CH136" s="72">
        <f>SUM(CH137:CW138)</f>
        <v>313168.43</v>
      </c>
      <c r="CI136" s="72"/>
      <c r="CJ136" s="72"/>
      <c r="CK136" s="72"/>
      <c r="CL136" s="72"/>
      <c r="CM136" s="72"/>
      <c r="CN136" s="72"/>
      <c r="CO136" s="72"/>
      <c r="CP136" s="72"/>
      <c r="CQ136" s="72"/>
      <c r="CR136" s="72"/>
      <c r="CS136" s="72"/>
      <c r="CT136" s="72"/>
      <c r="CU136" s="72"/>
      <c r="CV136" s="72"/>
      <c r="CW136" s="72"/>
      <c r="CX136" s="72"/>
      <c r="CY136" s="72"/>
      <c r="CZ136" s="72"/>
      <c r="DA136" s="72"/>
      <c r="DB136" s="72"/>
      <c r="DC136" s="72"/>
      <c r="DD136" s="72"/>
      <c r="DE136" s="72"/>
      <c r="DF136" s="72"/>
      <c r="DG136" s="72"/>
      <c r="DH136" s="72"/>
      <c r="DI136" s="72"/>
      <c r="DJ136" s="72"/>
      <c r="DK136" s="72"/>
      <c r="DL136" s="72"/>
      <c r="DM136" s="72"/>
      <c r="DN136" s="72"/>
      <c r="DO136" s="72"/>
      <c r="DP136" s="72"/>
      <c r="DQ136" s="72"/>
      <c r="DR136" s="72"/>
      <c r="DS136" s="72"/>
      <c r="DT136" s="72"/>
      <c r="DU136" s="72"/>
      <c r="DV136" s="72"/>
      <c r="DW136" s="72"/>
      <c r="DX136" s="72">
        <f>SUM(DX137:EJ138)</f>
        <v>313168.43</v>
      </c>
      <c r="DY136" s="72"/>
      <c r="DZ136" s="72"/>
      <c r="EA136" s="72"/>
      <c r="EB136" s="72"/>
      <c r="EC136" s="72"/>
      <c r="ED136" s="72"/>
      <c r="EE136" s="72"/>
      <c r="EF136" s="72"/>
      <c r="EG136" s="72"/>
      <c r="EH136" s="72"/>
      <c r="EI136" s="72"/>
      <c r="EJ136" s="72"/>
      <c r="EK136" s="72">
        <f>EK137+EK138</f>
        <v>1271331.57</v>
      </c>
      <c r="EL136" s="72"/>
      <c r="EM136" s="72"/>
      <c r="EN136" s="72"/>
      <c r="EO136" s="72"/>
      <c r="EP136" s="72"/>
      <c r="EQ136" s="72"/>
      <c r="ER136" s="72"/>
      <c r="ES136" s="72"/>
      <c r="ET136" s="72"/>
      <c r="EU136" s="72"/>
      <c r="EV136" s="72"/>
      <c r="EW136" s="72"/>
      <c r="EX136" s="114">
        <f>EX137+EX138</f>
        <v>0</v>
      </c>
      <c r="EY136" s="115"/>
      <c r="EZ136" s="115"/>
      <c r="FA136" s="115"/>
      <c r="FB136" s="115"/>
      <c r="FC136" s="115"/>
      <c r="FD136" s="115"/>
      <c r="FE136" s="115"/>
      <c r="FF136" s="115"/>
      <c r="FG136" s="115"/>
      <c r="FH136" s="115"/>
      <c r="FI136" s="115"/>
      <c r="FJ136" s="116"/>
    </row>
    <row r="137" spans="1:166" s="4" customFormat="1" ht="21" customHeight="1">
      <c r="A137" s="93" t="s">
        <v>57</v>
      </c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55" t="s">
        <v>54</v>
      </c>
      <c r="AL137" s="55"/>
      <c r="AM137" s="55"/>
      <c r="AN137" s="55"/>
      <c r="AO137" s="55"/>
      <c r="AP137" s="55"/>
      <c r="AQ137" s="55" t="s">
        <v>122</v>
      </c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4">
        <v>1217000</v>
      </c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>
        <v>234207.51</v>
      </c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>
        <v>234207.51</v>
      </c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>
        <f aca="true" t="shared" si="9" ref="DX137:DX143">CH137</f>
        <v>234207.51</v>
      </c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J137" s="54"/>
      <c r="EK137" s="54">
        <f>BC137-BU137</f>
        <v>982792.49</v>
      </c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76">
        <f aca="true" t="shared" si="10" ref="EX137:EX144">BU137-CH137</f>
        <v>0</v>
      </c>
      <c r="EY137" s="77"/>
      <c r="EZ137" s="77"/>
      <c r="FA137" s="77"/>
      <c r="FB137" s="77"/>
      <c r="FC137" s="77"/>
      <c r="FD137" s="77"/>
      <c r="FE137" s="77"/>
      <c r="FF137" s="77"/>
      <c r="FG137" s="77"/>
      <c r="FH137" s="77"/>
      <c r="FI137" s="77"/>
      <c r="FJ137" s="78"/>
    </row>
    <row r="138" spans="1:166" s="4" customFormat="1" ht="22.5" customHeight="1">
      <c r="A138" s="93" t="s">
        <v>59</v>
      </c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55" t="s">
        <v>56</v>
      </c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4">
        <v>367500</v>
      </c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>
        <v>78960.92</v>
      </c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>
        <v>78960.92</v>
      </c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>
        <f t="shared" si="9"/>
        <v>78960.92</v>
      </c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J138" s="54"/>
      <c r="EK138" s="54">
        <f>BC138-BU138</f>
        <v>288539.08</v>
      </c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76">
        <f t="shared" si="10"/>
        <v>0</v>
      </c>
      <c r="EY138" s="77"/>
      <c r="EZ138" s="77"/>
      <c r="FA138" s="77"/>
      <c r="FB138" s="77"/>
      <c r="FC138" s="77"/>
      <c r="FD138" s="77"/>
      <c r="FE138" s="77"/>
      <c r="FF138" s="77"/>
      <c r="FG138" s="77"/>
      <c r="FH138" s="77"/>
      <c r="FI138" s="77"/>
      <c r="FJ138" s="78"/>
    </row>
    <row r="139" spans="1:166" s="12" customFormat="1" ht="19.5" customHeight="1">
      <c r="A139" s="68" t="s">
        <v>274</v>
      </c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4">
        <f>BC140+BC141</f>
        <v>1410800</v>
      </c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64">
        <f>BU140+BU141</f>
        <v>280973.93</v>
      </c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64">
        <f>CH140+CH141</f>
        <v>280973.93</v>
      </c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  <c r="DT139" s="41"/>
      <c r="DU139" s="41"/>
      <c r="DV139" s="41"/>
      <c r="DW139" s="41"/>
      <c r="DX139" s="64">
        <f t="shared" si="9"/>
        <v>280973.93</v>
      </c>
      <c r="DY139" s="41"/>
      <c r="DZ139" s="41"/>
      <c r="EA139" s="41"/>
      <c r="EB139" s="41"/>
      <c r="EC139" s="41"/>
      <c r="ED139" s="41"/>
      <c r="EE139" s="41"/>
      <c r="EF139" s="41"/>
      <c r="EG139" s="41"/>
      <c r="EH139" s="41"/>
      <c r="EI139" s="41"/>
      <c r="EJ139" s="41"/>
      <c r="EK139" s="64">
        <f aca="true" t="shared" si="11" ref="EK139:EK144">BC139-CH139</f>
        <v>1129826.07</v>
      </c>
      <c r="EL139" s="41"/>
      <c r="EM139" s="41"/>
      <c r="EN139" s="41"/>
      <c r="EO139" s="41"/>
      <c r="EP139" s="41"/>
      <c r="EQ139" s="41"/>
      <c r="ER139" s="41"/>
      <c r="ES139" s="41"/>
      <c r="ET139" s="41"/>
      <c r="EU139" s="41"/>
      <c r="EV139" s="41"/>
      <c r="EW139" s="41"/>
      <c r="EX139" s="79">
        <f t="shared" si="10"/>
        <v>0</v>
      </c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0"/>
      <c r="FJ139" s="51"/>
    </row>
    <row r="140" spans="1:166" s="4" customFormat="1" ht="17.25" customHeight="1">
      <c r="A140" s="93" t="s">
        <v>57</v>
      </c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55" t="s">
        <v>54</v>
      </c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4">
        <v>1083600</v>
      </c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>
        <v>207786.87</v>
      </c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>
        <v>207786.87</v>
      </c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>
        <f t="shared" si="9"/>
        <v>207786.87</v>
      </c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J140" s="54"/>
      <c r="EK140" s="54">
        <f t="shared" si="11"/>
        <v>875813.13</v>
      </c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81">
        <f t="shared" si="10"/>
        <v>0</v>
      </c>
      <c r="EY140" s="82"/>
      <c r="EZ140" s="82"/>
      <c r="FA140" s="82"/>
      <c r="FB140" s="82"/>
      <c r="FC140" s="82"/>
      <c r="FD140" s="82"/>
      <c r="FE140" s="82"/>
      <c r="FF140" s="82"/>
      <c r="FG140" s="82"/>
      <c r="FH140" s="82"/>
      <c r="FI140" s="82"/>
      <c r="FJ140" s="83"/>
    </row>
    <row r="141" spans="1:166" s="4" customFormat="1" ht="18" customHeight="1">
      <c r="A141" s="93" t="s">
        <v>59</v>
      </c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55" t="s">
        <v>56</v>
      </c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4">
        <v>327200</v>
      </c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>
        <v>73187.06</v>
      </c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>
        <v>73187.06</v>
      </c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  <c r="DW141" s="54"/>
      <c r="DX141" s="54">
        <f t="shared" si="9"/>
        <v>73187.06</v>
      </c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J141" s="54"/>
      <c r="EK141" s="54">
        <f t="shared" si="11"/>
        <v>254012.94</v>
      </c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81">
        <f t="shared" si="10"/>
        <v>0</v>
      </c>
      <c r="EY141" s="82"/>
      <c r="EZ141" s="82"/>
      <c r="FA141" s="82"/>
      <c r="FB141" s="82"/>
      <c r="FC141" s="82"/>
      <c r="FD141" s="82"/>
      <c r="FE141" s="82"/>
      <c r="FF141" s="82"/>
      <c r="FG141" s="82"/>
      <c r="FH141" s="82"/>
      <c r="FI141" s="82"/>
      <c r="FJ141" s="83"/>
    </row>
    <row r="142" spans="1:166" s="22" customFormat="1" ht="21.75" customHeight="1">
      <c r="A142" s="89" t="s">
        <v>205</v>
      </c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102" t="s">
        <v>53</v>
      </c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64">
        <f>SUM(BC143:BT144)</f>
        <v>85100</v>
      </c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72">
        <f>SUM(BU143:CG144)</f>
        <v>11225.65</v>
      </c>
      <c r="BV142" s="72"/>
      <c r="BW142" s="72"/>
      <c r="BX142" s="72"/>
      <c r="BY142" s="72"/>
      <c r="BZ142" s="72"/>
      <c r="CA142" s="72"/>
      <c r="CB142" s="72"/>
      <c r="CC142" s="72"/>
      <c r="CD142" s="72"/>
      <c r="CE142" s="72"/>
      <c r="CF142" s="72"/>
      <c r="CG142" s="72"/>
      <c r="CH142" s="72">
        <f>SUM(CH143:CW144)</f>
        <v>11225.65</v>
      </c>
      <c r="CI142" s="72"/>
      <c r="CJ142" s="72"/>
      <c r="CK142" s="72"/>
      <c r="CL142" s="72"/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2"/>
      <c r="CY142" s="72"/>
      <c r="CZ142" s="72"/>
      <c r="DA142" s="72"/>
      <c r="DB142" s="72"/>
      <c r="DC142" s="72"/>
      <c r="DD142" s="72"/>
      <c r="DE142" s="72"/>
      <c r="DF142" s="72"/>
      <c r="DG142" s="72"/>
      <c r="DH142" s="72"/>
      <c r="DI142" s="72"/>
      <c r="DJ142" s="72"/>
      <c r="DK142" s="72"/>
      <c r="DL142" s="72"/>
      <c r="DM142" s="72"/>
      <c r="DN142" s="72"/>
      <c r="DO142" s="72"/>
      <c r="DP142" s="72"/>
      <c r="DQ142" s="72"/>
      <c r="DR142" s="72"/>
      <c r="DS142" s="72"/>
      <c r="DT142" s="72"/>
      <c r="DU142" s="72"/>
      <c r="DV142" s="72"/>
      <c r="DW142" s="72"/>
      <c r="DX142" s="72">
        <f t="shared" si="9"/>
        <v>11225.65</v>
      </c>
      <c r="DY142" s="72"/>
      <c r="DZ142" s="72"/>
      <c r="EA142" s="72"/>
      <c r="EB142" s="72"/>
      <c r="EC142" s="72"/>
      <c r="ED142" s="72"/>
      <c r="EE142" s="72"/>
      <c r="EF142" s="72"/>
      <c r="EG142" s="72"/>
      <c r="EH142" s="72"/>
      <c r="EI142" s="72"/>
      <c r="EJ142" s="72"/>
      <c r="EK142" s="72">
        <f t="shared" si="11"/>
        <v>73874.35</v>
      </c>
      <c r="EL142" s="72"/>
      <c r="EM142" s="72"/>
      <c r="EN142" s="72"/>
      <c r="EO142" s="72"/>
      <c r="EP142" s="72"/>
      <c r="EQ142" s="72"/>
      <c r="ER142" s="72"/>
      <c r="ES142" s="72"/>
      <c r="ET142" s="72"/>
      <c r="EU142" s="72"/>
      <c r="EV142" s="72"/>
      <c r="EW142" s="72"/>
      <c r="EX142" s="114">
        <f t="shared" si="10"/>
        <v>0</v>
      </c>
      <c r="EY142" s="115"/>
      <c r="EZ142" s="115"/>
      <c r="FA142" s="115"/>
      <c r="FB142" s="115"/>
      <c r="FC142" s="115"/>
      <c r="FD142" s="115"/>
      <c r="FE142" s="115"/>
      <c r="FF142" s="115"/>
      <c r="FG142" s="115"/>
      <c r="FH142" s="115"/>
      <c r="FI142" s="115"/>
      <c r="FJ142" s="116"/>
    </row>
    <row r="143" spans="1:166" s="4" customFormat="1" ht="21.75" customHeight="1">
      <c r="A143" s="93" t="s">
        <v>58</v>
      </c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55" t="s">
        <v>55</v>
      </c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4">
        <v>65400</v>
      </c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>
        <v>9028</v>
      </c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>
        <v>9028</v>
      </c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>
        <f t="shared" si="9"/>
        <v>9028</v>
      </c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J143" s="54"/>
      <c r="EK143" s="54">
        <f t="shared" si="11"/>
        <v>56372</v>
      </c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81">
        <f t="shared" si="10"/>
        <v>0</v>
      </c>
      <c r="EY143" s="82"/>
      <c r="EZ143" s="82"/>
      <c r="FA143" s="82"/>
      <c r="FB143" s="82"/>
      <c r="FC143" s="82"/>
      <c r="FD143" s="82"/>
      <c r="FE143" s="82"/>
      <c r="FF143" s="82"/>
      <c r="FG143" s="82"/>
      <c r="FH143" s="82"/>
      <c r="FI143" s="82"/>
      <c r="FJ143" s="83"/>
    </row>
    <row r="144" spans="1:166" s="4" customFormat="1" ht="20.25" customHeight="1">
      <c r="A144" s="93" t="s">
        <v>228</v>
      </c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55" t="s">
        <v>56</v>
      </c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4">
        <v>19700</v>
      </c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>
        <v>2197.65</v>
      </c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>
        <v>2197.65</v>
      </c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DT144" s="54"/>
      <c r="DU144" s="54"/>
      <c r="DV144" s="54"/>
      <c r="DW144" s="54"/>
      <c r="DX144" s="54">
        <v>2197.65</v>
      </c>
      <c r="DY144" s="54"/>
      <c r="DZ144" s="54"/>
      <c r="EA144" s="54"/>
      <c r="EB144" s="54"/>
      <c r="EC144" s="54"/>
      <c r="ED144" s="54"/>
      <c r="EE144" s="54"/>
      <c r="EF144" s="54"/>
      <c r="EG144" s="54"/>
      <c r="EH144" s="54"/>
      <c r="EI144" s="54"/>
      <c r="EJ144" s="54"/>
      <c r="EK144" s="54">
        <f t="shared" si="11"/>
        <v>17502.35</v>
      </c>
      <c r="EL144" s="54"/>
      <c r="EM144" s="54"/>
      <c r="EN144" s="54"/>
      <c r="EO144" s="54"/>
      <c r="EP144" s="54"/>
      <c r="EQ144" s="54"/>
      <c r="ER144" s="54"/>
      <c r="ES144" s="54"/>
      <c r="ET144" s="54"/>
      <c r="EU144" s="54"/>
      <c r="EV144" s="54"/>
      <c r="EW144" s="54"/>
      <c r="EX144" s="81">
        <f t="shared" si="10"/>
        <v>0</v>
      </c>
      <c r="EY144" s="82"/>
      <c r="EZ144" s="82"/>
      <c r="FA144" s="82"/>
      <c r="FB144" s="82"/>
      <c r="FC144" s="82"/>
      <c r="FD144" s="82"/>
      <c r="FE144" s="82"/>
      <c r="FF144" s="82"/>
      <c r="FG144" s="82"/>
      <c r="FH144" s="82"/>
      <c r="FI144" s="82"/>
      <c r="FJ144" s="83"/>
    </row>
    <row r="145" spans="1:166" s="22" customFormat="1" ht="18.75" customHeight="1">
      <c r="A145" s="68" t="s">
        <v>162</v>
      </c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64">
        <f>BC146+BC150+BC155+BC157</f>
        <v>314100</v>
      </c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72">
        <f>BU146+BU150+BU155+BU157</f>
        <v>183283.15000000002</v>
      </c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/>
      <c r="CH145" s="72">
        <f>CH146+CH150+CH155+CH157</f>
        <v>183283.15000000002</v>
      </c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72"/>
      <c r="DC145" s="72"/>
      <c r="DD145" s="72"/>
      <c r="DE145" s="72"/>
      <c r="DF145" s="72"/>
      <c r="DG145" s="72"/>
      <c r="DH145" s="72"/>
      <c r="DI145" s="72"/>
      <c r="DJ145" s="72"/>
      <c r="DK145" s="72"/>
      <c r="DL145" s="72"/>
      <c r="DM145" s="72"/>
      <c r="DN145" s="72"/>
      <c r="DO145" s="72"/>
      <c r="DP145" s="72"/>
      <c r="DQ145" s="72"/>
      <c r="DR145" s="72"/>
      <c r="DS145" s="72"/>
      <c r="DT145" s="72"/>
      <c r="DU145" s="72"/>
      <c r="DV145" s="72"/>
      <c r="DW145" s="72"/>
      <c r="DX145" s="72">
        <f>DX146+DX150+DX156+DX157</f>
        <v>183283.15000000002</v>
      </c>
      <c r="DY145" s="72"/>
      <c r="DZ145" s="72"/>
      <c r="EA145" s="72"/>
      <c r="EB145" s="72"/>
      <c r="EC145" s="72"/>
      <c r="ED145" s="72"/>
      <c r="EE145" s="72"/>
      <c r="EF145" s="72"/>
      <c r="EG145" s="72"/>
      <c r="EH145" s="72"/>
      <c r="EI145" s="72"/>
      <c r="EJ145" s="72"/>
      <c r="EK145" s="72">
        <f>EK146+EK150+EK155+EK157</f>
        <v>130816.84999999999</v>
      </c>
      <c r="EL145" s="72"/>
      <c r="EM145" s="72"/>
      <c r="EN145" s="72"/>
      <c r="EO145" s="72"/>
      <c r="EP145" s="72"/>
      <c r="EQ145" s="72"/>
      <c r="ER145" s="72"/>
      <c r="ES145" s="72"/>
      <c r="ET145" s="72"/>
      <c r="EU145" s="72"/>
      <c r="EV145" s="72"/>
      <c r="EW145" s="72"/>
      <c r="EX145" s="114">
        <f>EX146+EX150</f>
        <v>0</v>
      </c>
      <c r="EY145" s="115"/>
      <c r="EZ145" s="115"/>
      <c r="FA145" s="115"/>
      <c r="FB145" s="115"/>
      <c r="FC145" s="115"/>
      <c r="FD145" s="115"/>
      <c r="FE145" s="115"/>
      <c r="FF145" s="115"/>
      <c r="FG145" s="115"/>
      <c r="FH145" s="115"/>
      <c r="FI145" s="115"/>
      <c r="FJ145" s="116"/>
    </row>
    <row r="146" spans="1:166" s="4" customFormat="1" ht="19.5" customHeight="1">
      <c r="A146" s="89" t="s">
        <v>206</v>
      </c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64">
        <f>BC147+BC149+BC148</f>
        <v>37300</v>
      </c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15"/>
      <c r="BT146" s="15"/>
      <c r="BU146" s="172">
        <f>BU147+BU149+BU148</f>
        <v>35577.95</v>
      </c>
      <c r="BV146" s="172"/>
      <c r="BW146" s="172"/>
      <c r="BX146" s="172"/>
      <c r="BY146" s="172"/>
      <c r="BZ146" s="172"/>
      <c r="CA146" s="172"/>
      <c r="CB146" s="172"/>
      <c r="CC146" s="172"/>
      <c r="CD146" s="172"/>
      <c r="CE146" s="172"/>
      <c r="CF146" s="172"/>
      <c r="CG146" s="172"/>
      <c r="CH146" s="64">
        <f>CH147+CH149+CI148</f>
        <v>35577.95</v>
      </c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72"/>
      <c r="CY146" s="72"/>
      <c r="CZ146" s="72"/>
      <c r="DA146" s="72"/>
      <c r="DB146" s="72"/>
      <c r="DC146" s="72"/>
      <c r="DD146" s="72"/>
      <c r="DE146" s="72"/>
      <c r="DF146" s="72"/>
      <c r="DG146" s="72"/>
      <c r="DH146" s="72"/>
      <c r="DI146" s="72"/>
      <c r="DJ146" s="72"/>
      <c r="DK146" s="72"/>
      <c r="DL146" s="72"/>
      <c r="DM146" s="72"/>
      <c r="DN146" s="72"/>
      <c r="DO146" s="72"/>
      <c r="DP146" s="72"/>
      <c r="DQ146" s="72"/>
      <c r="DR146" s="72"/>
      <c r="DS146" s="72"/>
      <c r="DT146" s="72"/>
      <c r="DU146" s="72"/>
      <c r="DV146" s="72"/>
      <c r="DW146" s="72"/>
      <c r="DX146" s="64">
        <f>DX147+DX149+DX148</f>
        <v>35577.95</v>
      </c>
      <c r="DY146" s="64"/>
      <c r="DZ146" s="64"/>
      <c r="EA146" s="64"/>
      <c r="EB146" s="64"/>
      <c r="EC146" s="64"/>
      <c r="ED146" s="64"/>
      <c r="EE146" s="64"/>
      <c r="EF146" s="64"/>
      <c r="EG146" s="64"/>
      <c r="EH146" s="64"/>
      <c r="EI146" s="64"/>
      <c r="EJ146" s="64"/>
      <c r="EK146" s="64">
        <f>EK147+EK149+EK148</f>
        <v>1722.0499999999993</v>
      </c>
      <c r="EL146" s="64"/>
      <c r="EM146" s="64"/>
      <c r="EN146" s="64"/>
      <c r="EO146" s="64"/>
      <c r="EP146" s="64"/>
      <c r="EQ146" s="64"/>
      <c r="ER146" s="64"/>
      <c r="ES146" s="64"/>
      <c r="ET146" s="64"/>
      <c r="EU146" s="64"/>
      <c r="EV146" s="64"/>
      <c r="EW146" s="64"/>
      <c r="EX146" s="64">
        <f>EX147+EX149</f>
        <v>0</v>
      </c>
      <c r="EY146" s="64"/>
      <c r="EZ146" s="64"/>
      <c r="FA146" s="64"/>
      <c r="FB146" s="64"/>
      <c r="FC146" s="64"/>
      <c r="FD146" s="64"/>
      <c r="FE146" s="64"/>
      <c r="FF146" s="64"/>
      <c r="FG146" s="64"/>
      <c r="FH146" s="15"/>
      <c r="FI146" s="15"/>
      <c r="FJ146" s="15"/>
    </row>
    <row r="147" spans="1:166" s="4" customFormat="1" ht="18.75" customHeight="1">
      <c r="A147" s="98" t="s">
        <v>80</v>
      </c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55" t="s">
        <v>81</v>
      </c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4">
        <v>9200</v>
      </c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15"/>
      <c r="BT147" s="15"/>
      <c r="BU147" s="56">
        <v>9177.95</v>
      </c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4">
        <v>9177.95</v>
      </c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54"/>
      <c r="DW147" s="54"/>
      <c r="DX147" s="54">
        <f>CH147</f>
        <v>9177.95</v>
      </c>
      <c r="DY147" s="54"/>
      <c r="DZ147" s="54"/>
      <c r="EA147" s="54"/>
      <c r="EB147" s="54"/>
      <c r="EC147" s="54"/>
      <c r="ED147" s="54"/>
      <c r="EE147" s="54"/>
      <c r="EF147" s="54"/>
      <c r="EG147" s="54"/>
      <c r="EH147" s="54"/>
      <c r="EI147" s="54"/>
      <c r="EJ147" s="54"/>
      <c r="EK147" s="54">
        <f>BC147-BU147</f>
        <v>22.049999999999272</v>
      </c>
      <c r="EL147" s="54"/>
      <c r="EM147" s="54"/>
      <c r="EN147" s="54"/>
      <c r="EO147" s="54"/>
      <c r="EP147" s="54"/>
      <c r="EQ147" s="54"/>
      <c r="ER147" s="54"/>
      <c r="ES147" s="54"/>
      <c r="ET147" s="54"/>
      <c r="EU147" s="54"/>
      <c r="EV147" s="54"/>
      <c r="EW147" s="54"/>
      <c r="EX147" s="54">
        <f>BU147-CH147</f>
        <v>0</v>
      </c>
      <c r="EY147" s="54"/>
      <c r="EZ147" s="54"/>
      <c r="FA147" s="54"/>
      <c r="FB147" s="54"/>
      <c r="FC147" s="54"/>
      <c r="FD147" s="54"/>
      <c r="FE147" s="54"/>
      <c r="FF147" s="54"/>
      <c r="FG147" s="54"/>
      <c r="FH147" s="15"/>
      <c r="FI147" s="15"/>
      <c r="FJ147" s="15"/>
    </row>
    <row r="148" spans="1:166" s="4" customFormat="1" ht="21" customHeight="1">
      <c r="A148" s="193" t="s">
        <v>252</v>
      </c>
      <c r="B148" s="194"/>
      <c r="C148" s="194"/>
      <c r="D148" s="194"/>
      <c r="E148" s="194"/>
      <c r="F148" s="194"/>
      <c r="G148" s="194"/>
      <c r="H148" s="194"/>
      <c r="I148" s="194"/>
      <c r="J148" s="194"/>
      <c r="K148" s="194"/>
      <c r="L148" s="194"/>
      <c r="M148" s="194"/>
      <c r="N148" s="194"/>
      <c r="O148" s="194"/>
      <c r="P148" s="194"/>
      <c r="Q148" s="194"/>
      <c r="R148" s="194"/>
      <c r="S148" s="194"/>
      <c r="T148" s="194"/>
      <c r="U148" s="194"/>
      <c r="V148" s="194"/>
      <c r="W148" s="194"/>
      <c r="X148" s="194"/>
      <c r="Y148" s="194"/>
      <c r="Z148" s="194"/>
      <c r="AA148" s="194"/>
      <c r="AB148" s="194"/>
      <c r="AC148" s="194"/>
      <c r="AD148" s="194"/>
      <c r="AE148" s="194"/>
      <c r="AF148" s="194"/>
      <c r="AG148" s="194"/>
      <c r="AH148" s="195"/>
      <c r="AI148" s="32"/>
      <c r="AJ148" s="32"/>
      <c r="AK148" s="174" t="s">
        <v>278</v>
      </c>
      <c r="AL148" s="175"/>
      <c r="AM148" s="175"/>
      <c r="AN148" s="175"/>
      <c r="AO148" s="175"/>
      <c r="AP148" s="175"/>
      <c r="AQ148" s="175"/>
      <c r="AR148" s="175"/>
      <c r="AS148" s="175"/>
      <c r="AT148" s="175"/>
      <c r="AU148" s="175"/>
      <c r="AV148" s="175"/>
      <c r="AW148" s="175"/>
      <c r="AX148" s="175"/>
      <c r="AY148" s="175"/>
      <c r="AZ148" s="175"/>
      <c r="BA148" s="175"/>
      <c r="BB148" s="176"/>
      <c r="BC148" s="76">
        <v>5500</v>
      </c>
      <c r="BD148" s="77"/>
      <c r="BE148" s="77"/>
      <c r="BF148" s="77"/>
      <c r="BG148" s="77"/>
      <c r="BH148" s="77"/>
      <c r="BI148" s="78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84">
        <v>4600</v>
      </c>
      <c r="BV148" s="185"/>
      <c r="BW148" s="185"/>
      <c r="BX148" s="185"/>
      <c r="BY148" s="185"/>
      <c r="BZ148" s="185"/>
      <c r="CA148" s="185"/>
      <c r="CB148" s="185"/>
      <c r="CC148" s="185"/>
      <c r="CD148" s="185"/>
      <c r="CE148" s="185"/>
      <c r="CF148" s="185"/>
      <c r="CG148" s="186"/>
      <c r="CH148" s="15"/>
      <c r="CI148" s="76">
        <v>4600</v>
      </c>
      <c r="CJ148" s="77"/>
      <c r="CK148" s="77"/>
      <c r="CL148" s="77"/>
      <c r="CM148" s="77"/>
      <c r="CN148" s="77"/>
      <c r="CO148" s="77"/>
      <c r="CP148" s="77"/>
      <c r="CQ148" s="77"/>
      <c r="CR148" s="77"/>
      <c r="CS148" s="77"/>
      <c r="CT148" s="77"/>
      <c r="CU148" s="77"/>
      <c r="CV148" s="77"/>
      <c r="CW148" s="78"/>
      <c r="CX148" s="76"/>
      <c r="CY148" s="77"/>
      <c r="CZ148" s="77"/>
      <c r="DA148" s="77"/>
      <c r="DB148" s="77"/>
      <c r="DC148" s="77"/>
      <c r="DD148" s="77"/>
      <c r="DE148" s="77"/>
      <c r="DF148" s="77"/>
      <c r="DG148" s="77"/>
      <c r="DH148" s="77"/>
      <c r="DI148" s="77"/>
      <c r="DJ148" s="77"/>
      <c r="DK148" s="77"/>
      <c r="DL148" s="77"/>
      <c r="DM148" s="77"/>
      <c r="DN148" s="77"/>
      <c r="DO148" s="77"/>
      <c r="DP148" s="77"/>
      <c r="DQ148" s="77"/>
      <c r="DR148" s="78"/>
      <c r="DS148" s="15"/>
      <c r="DT148" s="15"/>
      <c r="DU148" s="15"/>
      <c r="DV148" s="15"/>
      <c r="DW148" s="15"/>
      <c r="DX148" s="76">
        <f>CI148</f>
        <v>4600</v>
      </c>
      <c r="DY148" s="77"/>
      <c r="DZ148" s="77"/>
      <c r="EA148" s="77"/>
      <c r="EB148" s="77"/>
      <c r="EC148" s="77"/>
      <c r="ED148" s="77"/>
      <c r="EE148" s="77"/>
      <c r="EF148" s="77"/>
      <c r="EG148" s="77"/>
      <c r="EH148" s="77"/>
      <c r="EI148" s="77"/>
      <c r="EJ148" s="78"/>
      <c r="EK148" s="76">
        <f>BC148-CI148</f>
        <v>900</v>
      </c>
      <c r="EL148" s="77"/>
      <c r="EM148" s="77"/>
      <c r="EN148" s="77"/>
      <c r="EO148" s="77"/>
      <c r="EP148" s="77"/>
      <c r="EQ148" s="77"/>
      <c r="ER148" s="77"/>
      <c r="ES148" s="77"/>
      <c r="ET148" s="77"/>
      <c r="EU148" s="77"/>
      <c r="EV148" s="77"/>
      <c r="EW148" s="78"/>
      <c r="EX148" s="76">
        <f>BU148-CI148</f>
        <v>0</v>
      </c>
      <c r="EY148" s="77"/>
      <c r="EZ148" s="77"/>
      <c r="FA148" s="77"/>
      <c r="FB148" s="77"/>
      <c r="FC148" s="77"/>
      <c r="FD148" s="77"/>
      <c r="FE148" s="78"/>
      <c r="FF148" s="15"/>
      <c r="FG148" s="15"/>
      <c r="FH148" s="15"/>
      <c r="FI148" s="15"/>
      <c r="FJ148" s="15"/>
    </row>
    <row r="149" spans="1:166" s="4" customFormat="1" ht="22.5" customHeight="1">
      <c r="A149" s="98" t="s">
        <v>68</v>
      </c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55" t="s">
        <v>61</v>
      </c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4">
        <v>22600</v>
      </c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15"/>
      <c r="BT149" s="15"/>
      <c r="BU149" s="56">
        <v>21800</v>
      </c>
      <c r="BV149" s="56"/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4">
        <v>21800</v>
      </c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DT149" s="54"/>
      <c r="DU149" s="54"/>
      <c r="DV149" s="54"/>
      <c r="DW149" s="54"/>
      <c r="DX149" s="54">
        <f>CH149</f>
        <v>21800</v>
      </c>
      <c r="DY149" s="54"/>
      <c r="DZ149" s="54"/>
      <c r="EA149" s="54"/>
      <c r="EB149" s="54"/>
      <c r="EC149" s="54"/>
      <c r="ED149" s="54"/>
      <c r="EE149" s="54"/>
      <c r="EF149" s="54"/>
      <c r="EG149" s="54"/>
      <c r="EH149" s="54"/>
      <c r="EI149" s="54"/>
      <c r="EJ149" s="54"/>
      <c r="EK149" s="54">
        <f>BC149-BU149</f>
        <v>800</v>
      </c>
      <c r="EL149" s="54"/>
      <c r="EM149" s="54"/>
      <c r="EN149" s="54"/>
      <c r="EO149" s="54"/>
      <c r="EP149" s="54"/>
      <c r="EQ149" s="54"/>
      <c r="ER149" s="54"/>
      <c r="ES149" s="54"/>
      <c r="ET149" s="54"/>
      <c r="EU149" s="54"/>
      <c r="EV149" s="54"/>
      <c r="EW149" s="54"/>
      <c r="EX149" s="54">
        <f>BU149-CH149</f>
        <v>0</v>
      </c>
      <c r="EY149" s="54"/>
      <c r="EZ149" s="54"/>
      <c r="FA149" s="54"/>
      <c r="FB149" s="54"/>
      <c r="FC149" s="54"/>
      <c r="FD149" s="54"/>
      <c r="FE149" s="54"/>
      <c r="FF149" s="54"/>
      <c r="FG149" s="54"/>
      <c r="FH149" s="15"/>
      <c r="FI149" s="15"/>
      <c r="FJ149" s="15"/>
    </row>
    <row r="150" spans="1:166" s="4" customFormat="1" ht="21" customHeight="1">
      <c r="A150" s="89" t="s">
        <v>207</v>
      </c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64">
        <f>BC151+BC154+BC153+BC152</f>
        <v>251200</v>
      </c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15"/>
      <c r="BT150" s="15"/>
      <c r="BU150" s="172">
        <f>BU151+BU153+BU154+BU152</f>
        <v>142950.2</v>
      </c>
      <c r="BV150" s="172"/>
      <c r="BW150" s="172"/>
      <c r="BX150" s="172"/>
      <c r="BY150" s="172"/>
      <c r="BZ150" s="172"/>
      <c r="CA150" s="172"/>
      <c r="CB150" s="172"/>
      <c r="CC150" s="172"/>
      <c r="CD150" s="172"/>
      <c r="CE150" s="172"/>
      <c r="CF150" s="172"/>
      <c r="CG150" s="172"/>
      <c r="CH150" s="64">
        <f>CH151+CH153+CH154+CH152</f>
        <v>142950.2</v>
      </c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72"/>
      <c r="CY150" s="72"/>
      <c r="CZ150" s="72"/>
      <c r="DA150" s="72"/>
      <c r="DB150" s="72"/>
      <c r="DC150" s="72"/>
      <c r="DD150" s="72"/>
      <c r="DE150" s="72"/>
      <c r="DF150" s="72"/>
      <c r="DG150" s="72"/>
      <c r="DH150" s="72"/>
      <c r="DI150" s="72"/>
      <c r="DJ150" s="72"/>
      <c r="DK150" s="72"/>
      <c r="DL150" s="72"/>
      <c r="DM150" s="72"/>
      <c r="DN150" s="72"/>
      <c r="DO150" s="72"/>
      <c r="DP150" s="72"/>
      <c r="DQ150" s="72"/>
      <c r="DR150" s="72"/>
      <c r="DS150" s="72"/>
      <c r="DT150" s="72"/>
      <c r="DU150" s="72"/>
      <c r="DV150" s="72"/>
      <c r="DW150" s="72"/>
      <c r="DX150" s="64">
        <f>DX151+DX153+DX154+DX152</f>
        <v>142950.2</v>
      </c>
      <c r="DY150" s="64"/>
      <c r="DZ150" s="64"/>
      <c r="EA150" s="64"/>
      <c r="EB150" s="64"/>
      <c r="EC150" s="64"/>
      <c r="ED150" s="64"/>
      <c r="EE150" s="64"/>
      <c r="EF150" s="64"/>
      <c r="EG150" s="64"/>
      <c r="EH150" s="64"/>
      <c r="EI150" s="64"/>
      <c r="EJ150" s="64"/>
      <c r="EK150" s="64">
        <f>BC150-CH150</f>
        <v>108249.79999999999</v>
      </c>
      <c r="EL150" s="64"/>
      <c r="EM150" s="64"/>
      <c r="EN150" s="64"/>
      <c r="EO150" s="64"/>
      <c r="EP150" s="64"/>
      <c r="EQ150" s="64"/>
      <c r="ER150" s="64"/>
      <c r="ES150" s="64"/>
      <c r="ET150" s="64"/>
      <c r="EU150" s="64"/>
      <c r="EV150" s="64"/>
      <c r="EW150" s="64"/>
      <c r="EX150" s="64">
        <f>EX151+EX154+EX155+EX157</f>
        <v>0</v>
      </c>
      <c r="EY150" s="64"/>
      <c r="EZ150" s="64"/>
      <c r="FA150" s="64"/>
      <c r="FB150" s="64"/>
      <c r="FC150" s="64"/>
      <c r="FD150" s="64"/>
      <c r="FE150" s="64"/>
      <c r="FF150" s="64"/>
      <c r="FG150" s="64"/>
      <c r="FH150" s="15"/>
      <c r="FI150" s="15"/>
      <c r="FJ150" s="15"/>
    </row>
    <row r="151" spans="1:166" s="4" customFormat="1" ht="21.75" customHeight="1">
      <c r="A151" s="98" t="s">
        <v>163</v>
      </c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  <c r="AK151" s="55" t="s">
        <v>63</v>
      </c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4">
        <v>167000</v>
      </c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15"/>
      <c r="BT151" s="15"/>
      <c r="BU151" s="56">
        <v>60000</v>
      </c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4">
        <v>60000</v>
      </c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DT151" s="54"/>
      <c r="DU151" s="54"/>
      <c r="DV151" s="54"/>
      <c r="DW151" s="54"/>
      <c r="DX151" s="54">
        <v>60000</v>
      </c>
      <c r="DY151" s="54"/>
      <c r="DZ151" s="54"/>
      <c r="EA151" s="54"/>
      <c r="EB151" s="54"/>
      <c r="EC151" s="54"/>
      <c r="ED151" s="54"/>
      <c r="EE151" s="54"/>
      <c r="EF151" s="54"/>
      <c r="EG151" s="54"/>
      <c r="EH151" s="54"/>
      <c r="EI151" s="54"/>
      <c r="EJ151" s="54"/>
      <c r="EK151" s="54">
        <f>BC151-BU151</f>
        <v>107000</v>
      </c>
      <c r="EL151" s="54"/>
      <c r="EM151" s="54"/>
      <c r="EN151" s="54"/>
      <c r="EO151" s="54"/>
      <c r="EP151" s="54"/>
      <c r="EQ151" s="54"/>
      <c r="ER151" s="54"/>
      <c r="ES151" s="54"/>
      <c r="ET151" s="54"/>
      <c r="EU151" s="54"/>
      <c r="EV151" s="54"/>
      <c r="EW151" s="54"/>
      <c r="EX151" s="54">
        <f>BU151-CH151</f>
        <v>0</v>
      </c>
      <c r="EY151" s="54"/>
      <c r="EZ151" s="54"/>
      <c r="FA151" s="54"/>
      <c r="FB151" s="54"/>
      <c r="FC151" s="54"/>
      <c r="FD151" s="54"/>
      <c r="FE151" s="54"/>
      <c r="FF151" s="54"/>
      <c r="FG151" s="54"/>
      <c r="FH151" s="15"/>
      <c r="FI151" s="15"/>
      <c r="FJ151" s="15"/>
    </row>
    <row r="152" spans="1:166" s="4" customFormat="1" ht="22.5" customHeight="1">
      <c r="A152" s="98" t="s">
        <v>68</v>
      </c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55" t="s">
        <v>61</v>
      </c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4">
        <v>20900</v>
      </c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15"/>
      <c r="BT152" s="15"/>
      <c r="BU152" s="56">
        <v>20200</v>
      </c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4">
        <v>20200</v>
      </c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54"/>
      <c r="DU152" s="54"/>
      <c r="DV152" s="54"/>
      <c r="DW152" s="54"/>
      <c r="DX152" s="54">
        <f>CH152</f>
        <v>20200</v>
      </c>
      <c r="DY152" s="54"/>
      <c r="DZ152" s="54"/>
      <c r="EA152" s="54"/>
      <c r="EB152" s="54"/>
      <c r="EC152" s="54"/>
      <c r="ED152" s="54"/>
      <c r="EE152" s="54"/>
      <c r="EF152" s="54"/>
      <c r="EG152" s="54"/>
      <c r="EH152" s="54"/>
      <c r="EI152" s="54"/>
      <c r="EJ152" s="54"/>
      <c r="EK152" s="54">
        <f>BC152-BU152</f>
        <v>700</v>
      </c>
      <c r="EL152" s="54"/>
      <c r="EM152" s="54"/>
      <c r="EN152" s="54"/>
      <c r="EO152" s="54"/>
      <c r="EP152" s="54"/>
      <c r="EQ152" s="54"/>
      <c r="ER152" s="54"/>
      <c r="ES152" s="54"/>
      <c r="ET152" s="54"/>
      <c r="EU152" s="54"/>
      <c r="EV152" s="54"/>
      <c r="EW152" s="54"/>
      <c r="EX152" s="54">
        <f>BU152-CH152</f>
        <v>0</v>
      </c>
      <c r="EY152" s="54"/>
      <c r="EZ152" s="54"/>
      <c r="FA152" s="54"/>
      <c r="FB152" s="54"/>
      <c r="FC152" s="54"/>
      <c r="FD152" s="54"/>
      <c r="FE152" s="54"/>
      <c r="FF152" s="54"/>
      <c r="FG152" s="54"/>
      <c r="FH152" s="15"/>
      <c r="FI152" s="15"/>
      <c r="FJ152" s="15"/>
    </row>
    <row r="153" spans="1:166" s="4" customFormat="1" ht="18" customHeight="1">
      <c r="A153" s="93" t="s">
        <v>83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55" t="s">
        <v>64</v>
      </c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4">
        <v>11500</v>
      </c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>
        <v>11190</v>
      </c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>
        <v>11190</v>
      </c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54"/>
      <c r="DW153" s="54"/>
      <c r="DX153" s="54">
        <f>CH153</f>
        <v>11190</v>
      </c>
      <c r="DY153" s="54"/>
      <c r="DZ153" s="54"/>
      <c r="EA153" s="54"/>
      <c r="EB153" s="54"/>
      <c r="EC153" s="54"/>
      <c r="ED153" s="54"/>
      <c r="EE153" s="54"/>
      <c r="EF153" s="54"/>
      <c r="EG153" s="54"/>
      <c r="EH153" s="54"/>
      <c r="EI153" s="54"/>
      <c r="EJ153" s="54"/>
      <c r="EK153" s="54">
        <f>BC153-CH153</f>
        <v>310</v>
      </c>
      <c r="EL153" s="54"/>
      <c r="EM153" s="54"/>
      <c r="EN153" s="54"/>
      <c r="EO153" s="54"/>
      <c r="EP153" s="54"/>
      <c r="EQ153" s="54"/>
      <c r="ER153" s="54"/>
      <c r="ES153" s="54"/>
      <c r="ET153" s="54"/>
      <c r="EU153" s="54"/>
      <c r="EV153" s="54"/>
      <c r="EW153" s="54"/>
      <c r="EX153" s="76">
        <v>0</v>
      </c>
      <c r="EY153" s="77"/>
      <c r="EZ153" s="77"/>
      <c r="FA153" s="77"/>
      <c r="FB153" s="77"/>
      <c r="FC153" s="77"/>
      <c r="FD153" s="77"/>
      <c r="FE153" s="77"/>
      <c r="FF153" s="77"/>
      <c r="FG153" s="77"/>
      <c r="FH153" s="77"/>
      <c r="FI153" s="77"/>
      <c r="FJ153" s="78"/>
    </row>
    <row r="154" spans="1:166" s="4" customFormat="1" ht="19.5" customHeight="1">
      <c r="A154" s="66" t="s">
        <v>145</v>
      </c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55" t="s">
        <v>62</v>
      </c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4">
        <v>51800</v>
      </c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15"/>
      <c r="BT154" s="15"/>
      <c r="BU154" s="56">
        <v>51560.2</v>
      </c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4">
        <v>51560.2</v>
      </c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DT154" s="54"/>
      <c r="DU154" s="54"/>
      <c r="DV154" s="54"/>
      <c r="DW154" s="54"/>
      <c r="DX154" s="54">
        <f>CH154</f>
        <v>51560.2</v>
      </c>
      <c r="DY154" s="54"/>
      <c r="DZ154" s="54"/>
      <c r="EA154" s="54"/>
      <c r="EB154" s="54"/>
      <c r="EC154" s="54"/>
      <c r="ED154" s="54"/>
      <c r="EE154" s="54"/>
      <c r="EF154" s="54"/>
      <c r="EG154" s="54"/>
      <c r="EH154" s="54"/>
      <c r="EI154" s="54"/>
      <c r="EJ154" s="54"/>
      <c r="EK154" s="54">
        <f>BC154-CH154</f>
        <v>239.8000000000029</v>
      </c>
      <c r="EL154" s="54"/>
      <c r="EM154" s="54"/>
      <c r="EN154" s="54"/>
      <c r="EO154" s="54"/>
      <c r="EP154" s="54"/>
      <c r="EQ154" s="54"/>
      <c r="ER154" s="54"/>
      <c r="ES154" s="54"/>
      <c r="ET154" s="54"/>
      <c r="EU154" s="54"/>
      <c r="EV154" s="54"/>
      <c r="EW154" s="54"/>
      <c r="EX154" s="54">
        <f>BU154-CH154</f>
        <v>0</v>
      </c>
      <c r="EY154" s="54"/>
      <c r="EZ154" s="54"/>
      <c r="FA154" s="54"/>
      <c r="FB154" s="54"/>
      <c r="FC154" s="54"/>
      <c r="FD154" s="54"/>
      <c r="FE154" s="54"/>
      <c r="FF154" s="54"/>
      <c r="FG154" s="54"/>
      <c r="FH154" s="15"/>
      <c r="FI154" s="15"/>
      <c r="FJ154" s="15"/>
    </row>
    <row r="155" spans="1:166" s="12" customFormat="1" ht="19.5" customHeight="1">
      <c r="A155" s="68" t="s">
        <v>208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4">
        <f>BC156</f>
        <v>19600</v>
      </c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9"/>
      <c r="BT155" s="9"/>
      <c r="BU155" s="172">
        <f>BU156</f>
        <v>4500</v>
      </c>
      <c r="BV155" s="172"/>
      <c r="BW155" s="172"/>
      <c r="BX155" s="172"/>
      <c r="BY155" s="172"/>
      <c r="BZ155" s="172"/>
      <c r="CA155" s="172"/>
      <c r="CB155" s="172"/>
      <c r="CC155" s="172"/>
      <c r="CD155" s="172"/>
      <c r="CE155" s="172"/>
      <c r="CF155" s="172"/>
      <c r="CG155" s="172"/>
      <c r="CH155" s="64">
        <f>CH156</f>
        <v>4500</v>
      </c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  <c r="DT155" s="64"/>
      <c r="DU155" s="64"/>
      <c r="DV155" s="64"/>
      <c r="DW155" s="64"/>
      <c r="DX155" s="64">
        <f>DX156</f>
        <v>4500</v>
      </c>
      <c r="DY155" s="64"/>
      <c r="DZ155" s="64"/>
      <c r="EA155" s="64"/>
      <c r="EB155" s="64"/>
      <c r="EC155" s="64"/>
      <c r="ED155" s="64"/>
      <c r="EE155" s="64"/>
      <c r="EF155" s="64"/>
      <c r="EG155" s="64"/>
      <c r="EH155" s="64"/>
      <c r="EI155" s="64"/>
      <c r="EJ155" s="64"/>
      <c r="EK155" s="64">
        <f>EK156</f>
        <v>15100</v>
      </c>
      <c r="EL155" s="64"/>
      <c r="EM155" s="64"/>
      <c r="EN155" s="64"/>
      <c r="EO155" s="64"/>
      <c r="EP155" s="64"/>
      <c r="EQ155" s="64"/>
      <c r="ER155" s="64"/>
      <c r="ES155" s="64"/>
      <c r="ET155" s="64"/>
      <c r="EU155" s="64"/>
      <c r="EV155" s="64"/>
      <c r="EW155" s="64"/>
      <c r="EX155" s="64">
        <f>EX156</f>
        <v>0</v>
      </c>
      <c r="EY155" s="64"/>
      <c r="EZ155" s="64"/>
      <c r="FA155" s="64"/>
      <c r="FB155" s="64"/>
      <c r="FC155" s="64"/>
      <c r="FD155" s="64"/>
      <c r="FE155" s="64"/>
      <c r="FF155" s="64"/>
      <c r="FG155" s="64"/>
      <c r="FH155" s="9"/>
      <c r="FI155" s="9"/>
      <c r="FJ155" s="9"/>
    </row>
    <row r="156" spans="1:166" s="4" customFormat="1" ht="34.5" customHeight="1">
      <c r="A156" s="99" t="s">
        <v>209</v>
      </c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1"/>
      <c r="AK156" s="55" t="s">
        <v>66</v>
      </c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4">
        <v>19600</v>
      </c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15"/>
      <c r="BR156" s="15"/>
      <c r="BS156" s="15"/>
      <c r="BT156" s="15"/>
      <c r="BU156" s="56">
        <v>4500</v>
      </c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4">
        <v>4500</v>
      </c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DT156" s="54"/>
      <c r="DU156" s="54"/>
      <c r="DV156" s="54"/>
      <c r="DW156" s="54"/>
      <c r="DX156" s="54">
        <f>CH156</f>
        <v>4500</v>
      </c>
      <c r="DY156" s="54"/>
      <c r="DZ156" s="54"/>
      <c r="EA156" s="54"/>
      <c r="EB156" s="54"/>
      <c r="EC156" s="54"/>
      <c r="ED156" s="54"/>
      <c r="EE156" s="54"/>
      <c r="EF156" s="54"/>
      <c r="EG156" s="54"/>
      <c r="EH156" s="54"/>
      <c r="EI156" s="54"/>
      <c r="EJ156" s="54"/>
      <c r="EK156" s="63">
        <f>BC156-BU156</f>
        <v>15100</v>
      </c>
      <c r="EL156" s="62"/>
      <c r="EM156" s="62"/>
      <c r="EN156" s="62"/>
      <c r="EO156" s="62"/>
      <c r="EP156" s="62"/>
      <c r="EQ156" s="62"/>
      <c r="ER156" s="62"/>
      <c r="ES156" s="62"/>
      <c r="ET156" s="62"/>
      <c r="EU156" s="62"/>
      <c r="EV156" s="62"/>
      <c r="EW156" s="62"/>
      <c r="EX156" s="54">
        <f>BU156-CH156</f>
        <v>0</v>
      </c>
      <c r="EY156" s="54"/>
      <c r="EZ156" s="54"/>
      <c r="FA156" s="54"/>
      <c r="FB156" s="54"/>
      <c r="FC156" s="54"/>
      <c r="FD156" s="54"/>
      <c r="FE156" s="54"/>
      <c r="FF156" s="54"/>
      <c r="FG156" s="54"/>
      <c r="FH156" s="15"/>
      <c r="FI156" s="15"/>
      <c r="FJ156" s="15"/>
    </row>
    <row r="157" spans="1:166" s="12" customFormat="1" ht="21.75" customHeight="1">
      <c r="A157" s="68" t="s">
        <v>210</v>
      </c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4">
        <f>BC158</f>
        <v>6000</v>
      </c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9"/>
      <c r="BT157" s="9"/>
      <c r="BU157" s="172">
        <f>BU158</f>
        <v>255</v>
      </c>
      <c r="BV157" s="172"/>
      <c r="BW157" s="172"/>
      <c r="BX157" s="172"/>
      <c r="BY157" s="172"/>
      <c r="BZ157" s="172"/>
      <c r="CA157" s="172"/>
      <c r="CB157" s="172"/>
      <c r="CC157" s="172"/>
      <c r="CD157" s="172"/>
      <c r="CE157" s="172"/>
      <c r="CF157" s="172"/>
      <c r="CG157" s="172"/>
      <c r="CH157" s="64">
        <f>CH158</f>
        <v>255</v>
      </c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  <c r="DT157" s="64"/>
      <c r="DU157" s="64"/>
      <c r="DV157" s="64"/>
      <c r="DW157" s="64"/>
      <c r="DX157" s="64">
        <f>DX158</f>
        <v>255</v>
      </c>
      <c r="DY157" s="64"/>
      <c r="DZ157" s="64"/>
      <c r="EA157" s="64"/>
      <c r="EB157" s="64"/>
      <c r="EC157" s="64"/>
      <c r="ED157" s="64"/>
      <c r="EE157" s="64"/>
      <c r="EF157" s="64"/>
      <c r="EG157" s="64"/>
      <c r="EH157" s="64"/>
      <c r="EI157" s="64"/>
      <c r="EJ157" s="64"/>
      <c r="EK157" s="64">
        <f>EK158</f>
        <v>5745</v>
      </c>
      <c r="EL157" s="64"/>
      <c r="EM157" s="64"/>
      <c r="EN157" s="64"/>
      <c r="EO157" s="64"/>
      <c r="EP157" s="64"/>
      <c r="EQ157" s="64"/>
      <c r="ER157" s="64"/>
      <c r="ES157" s="64"/>
      <c r="ET157" s="64"/>
      <c r="EU157" s="64"/>
      <c r="EV157" s="64"/>
      <c r="EW157" s="64"/>
      <c r="EX157" s="64">
        <f>EX158</f>
        <v>0</v>
      </c>
      <c r="EY157" s="64"/>
      <c r="EZ157" s="64"/>
      <c r="FA157" s="64"/>
      <c r="FB157" s="64"/>
      <c r="FC157" s="64"/>
      <c r="FD157" s="64"/>
      <c r="FE157" s="64"/>
      <c r="FF157" s="64"/>
      <c r="FG157" s="64"/>
      <c r="FH157" s="9"/>
      <c r="FI157" s="9"/>
      <c r="FJ157" s="9"/>
    </row>
    <row r="158" spans="1:166" s="4" customFormat="1" ht="21.75" customHeight="1">
      <c r="A158" s="98" t="s">
        <v>68</v>
      </c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55" t="s">
        <v>69</v>
      </c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4">
        <v>6000</v>
      </c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15"/>
      <c r="BT158" s="15"/>
      <c r="BU158" s="56">
        <v>255</v>
      </c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4">
        <v>255</v>
      </c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DT158" s="54"/>
      <c r="DU158" s="54"/>
      <c r="DV158" s="54"/>
      <c r="DW158" s="54"/>
      <c r="DX158" s="54">
        <f>CH158</f>
        <v>255</v>
      </c>
      <c r="DY158" s="54"/>
      <c r="DZ158" s="54"/>
      <c r="EA158" s="54"/>
      <c r="EB158" s="54"/>
      <c r="EC158" s="54"/>
      <c r="ED158" s="54"/>
      <c r="EE158" s="54"/>
      <c r="EF158" s="54"/>
      <c r="EG158" s="54"/>
      <c r="EH158" s="54"/>
      <c r="EI158" s="54"/>
      <c r="EJ158" s="54"/>
      <c r="EK158" s="54">
        <f>BC158-BU158</f>
        <v>5745</v>
      </c>
      <c r="EL158" s="54"/>
      <c r="EM158" s="54"/>
      <c r="EN158" s="54"/>
      <c r="EO158" s="54"/>
      <c r="EP158" s="54"/>
      <c r="EQ158" s="54"/>
      <c r="ER158" s="54"/>
      <c r="ES158" s="54"/>
      <c r="ET158" s="54"/>
      <c r="EU158" s="54"/>
      <c r="EV158" s="54"/>
      <c r="EW158" s="54"/>
      <c r="EX158" s="54">
        <f>BU158-CH158</f>
        <v>0</v>
      </c>
      <c r="EY158" s="54"/>
      <c r="EZ158" s="54"/>
      <c r="FA158" s="54"/>
      <c r="FB158" s="54"/>
      <c r="FC158" s="54"/>
      <c r="FD158" s="54"/>
      <c r="FE158" s="54"/>
      <c r="FF158" s="54"/>
      <c r="FG158" s="54"/>
      <c r="FH158" s="15"/>
      <c r="FI158" s="15"/>
      <c r="FJ158" s="15"/>
    </row>
    <row r="159" spans="1:166" s="4" customFormat="1" ht="18.75">
      <c r="A159" s="111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  <c r="AD159" s="112"/>
      <c r="AE159" s="112"/>
      <c r="AF159" s="112"/>
      <c r="AG159" s="112"/>
      <c r="AH159" s="112"/>
      <c r="AI159" s="112"/>
      <c r="AJ159" s="112"/>
      <c r="AK159" s="112"/>
      <c r="AL159" s="112"/>
      <c r="AM159" s="112"/>
      <c r="AN159" s="112"/>
      <c r="AO159" s="112"/>
      <c r="AP159" s="112"/>
      <c r="AQ159" s="112"/>
      <c r="AR159" s="112"/>
      <c r="AS159" s="112"/>
      <c r="AT159" s="112"/>
      <c r="AU159" s="112"/>
      <c r="AV159" s="112"/>
      <c r="AW159" s="112"/>
      <c r="AX159" s="112"/>
      <c r="AY159" s="112"/>
      <c r="AZ159" s="112"/>
      <c r="BA159" s="112"/>
      <c r="BB159" s="112"/>
      <c r="BC159" s="112"/>
      <c r="BD159" s="112"/>
      <c r="BE159" s="112"/>
      <c r="BF159" s="112"/>
      <c r="BG159" s="112"/>
      <c r="BH159" s="112"/>
      <c r="BI159" s="112"/>
      <c r="BJ159" s="112"/>
      <c r="BK159" s="112"/>
      <c r="BL159" s="112"/>
      <c r="BM159" s="112"/>
      <c r="BN159" s="112"/>
      <c r="BO159" s="112"/>
      <c r="BP159" s="112"/>
      <c r="BQ159" s="112"/>
      <c r="BR159" s="112"/>
      <c r="BS159" s="112"/>
      <c r="BT159" s="112"/>
      <c r="BU159" s="112"/>
      <c r="BV159" s="112"/>
      <c r="BW159" s="112"/>
      <c r="BX159" s="112"/>
      <c r="BY159" s="112"/>
      <c r="BZ159" s="112"/>
      <c r="CA159" s="112"/>
      <c r="CB159" s="112"/>
      <c r="CC159" s="112"/>
      <c r="CD159" s="112"/>
      <c r="CE159" s="112"/>
      <c r="CF159" s="113"/>
      <c r="CG159" s="84" t="s">
        <v>84</v>
      </c>
      <c r="CH159" s="84"/>
      <c r="CI159" s="84"/>
      <c r="CJ159" s="84"/>
      <c r="CK159" s="84"/>
      <c r="CL159" s="84"/>
      <c r="CM159" s="84"/>
      <c r="CN159" s="84"/>
      <c r="CO159" s="84"/>
      <c r="CP159" s="84"/>
      <c r="CQ159" s="84"/>
      <c r="CR159" s="84"/>
      <c r="CS159" s="84"/>
      <c r="CT159" s="84"/>
      <c r="CU159" s="84"/>
      <c r="CV159" s="84"/>
      <c r="CW159" s="84"/>
      <c r="CX159" s="84"/>
      <c r="CY159" s="85"/>
      <c r="CZ159" s="86"/>
      <c r="DA159" s="86"/>
      <c r="DB159" s="86"/>
      <c r="DC159" s="86"/>
      <c r="DD159" s="86"/>
      <c r="DE159" s="86"/>
      <c r="DF159" s="86"/>
      <c r="DG159" s="86"/>
      <c r="DH159" s="86"/>
      <c r="DI159" s="86"/>
      <c r="DJ159" s="86"/>
      <c r="DK159" s="86"/>
      <c r="DL159" s="86"/>
      <c r="DM159" s="86"/>
      <c r="DN159" s="86"/>
      <c r="DO159" s="86"/>
      <c r="DP159" s="86"/>
      <c r="DQ159" s="86"/>
      <c r="DR159" s="86"/>
      <c r="DS159" s="86"/>
      <c r="DT159" s="86"/>
      <c r="DU159" s="86"/>
      <c r="DV159" s="86"/>
      <c r="DW159" s="86"/>
      <c r="DX159" s="86"/>
      <c r="DY159" s="86"/>
      <c r="DZ159" s="86"/>
      <c r="EA159" s="86"/>
      <c r="EB159" s="86"/>
      <c r="EC159" s="86"/>
      <c r="ED159" s="86"/>
      <c r="EE159" s="86"/>
      <c r="EF159" s="86"/>
      <c r="EG159" s="86"/>
      <c r="EH159" s="86"/>
      <c r="EI159" s="86"/>
      <c r="EJ159" s="86"/>
      <c r="EK159" s="86"/>
      <c r="EL159" s="86"/>
      <c r="EM159" s="86"/>
      <c r="EN159" s="86"/>
      <c r="EO159" s="86"/>
      <c r="EP159" s="86"/>
      <c r="EQ159" s="86"/>
      <c r="ER159" s="86"/>
      <c r="ES159" s="86"/>
      <c r="ET159" s="86"/>
      <c r="EU159" s="86"/>
      <c r="EV159" s="86"/>
      <c r="EW159" s="86"/>
      <c r="EX159" s="86"/>
      <c r="EY159" s="86"/>
      <c r="EZ159" s="86"/>
      <c r="FA159" s="86"/>
      <c r="FB159" s="86"/>
      <c r="FC159" s="86"/>
      <c r="FD159" s="86"/>
      <c r="FE159" s="86"/>
      <c r="FF159" s="86"/>
      <c r="FG159" s="87"/>
      <c r="FH159" s="13"/>
      <c r="FI159" s="13"/>
      <c r="FJ159" s="18" t="s">
        <v>39</v>
      </c>
    </row>
    <row r="160" spans="1:166" s="4" customFormat="1" ht="20.25" customHeight="1">
      <c r="A160" s="52" t="s">
        <v>8</v>
      </c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 t="s">
        <v>23</v>
      </c>
      <c r="AL160" s="52"/>
      <c r="AM160" s="52"/>
      <c r="AN160" s="52"/>
      <c r="AO160" s="52"/>
      <c r="AP160" s="52"/>
      <c r="AQ160" s="52" t="s">
        <v>35</v>
      </c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 t="s">
        <v>36</v>
      </c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 t="s">
        <v>37</v>
      </c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 t="s">
        <v>24</v>
      </c>
      <c r="CI160" s="52"/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  <c r="CU160" s="52"/>
      <c r="CV160" s="52"/>
      <c r="CW160" s="52"/>
      <c r="CX160" s="52"/>
      <c r="CY160" s="52"/>
      <c r="CZ160" s="52"/>
      <c r="DA160" s="52"/>
      <c r="DB160" s="52"/>
      <c r="DC160" s="52"/>
      <c r="DD160" s="52"/>
      <c r="DE160" s="52"/>
      <c r="DF160" s="52"/>
      <c r="DG160" s="52"/>
      <c r="DH160" s="52"/>
      <c r="DI160" s="52"/>
      <c r="DJ160" s="52"/>
      <c r="DK160" s="52"/>
      <c r="DL160" s="52"/>
      <c r="DM160" s="52"/>
      <c r="DN160" s="52"/>
      <c r="DO160" s="52"/>
      <c r="DP160" s="52"/>
      <c r="DQ160" s="52"/>
      <c r="DR160" s="52"/>
      <c r="DS160" s="52"/>
      <c r="DT160" s="52"/>
      <c r="DU160" s="52"/>
      <c r="DV160" s="52"/>
      <c r="DW160" s="52"/>
      <c r="DX160" s="52"/>
      <c r="DY160" s="52"/>
      <c r="DZ160" s="52"/>
      <c r="EA160" s="52"/>
      <c r="EB160" s="52"/>
      <c r="EC160" s="52"/>
      <c r="ED160" s="52"/>
      <c r="EE160" s="52"/>
      <c r="EF160" s="52"/>
      <c r="EG160" s="52"/>
      <c r="EH160" s="52"/>
      <c r="EI160" s="52"/>
      <c r="EJ160" s="52"/>
      <c r="EK160" s="73" t="s">
        <v>29</v>
      </c>
      <c r="EL160" s="74"/>
      <c r="EM160" s="74"/>
      <c r="EN160" s="74"/>
      <c r="EO160" s="74"/>
      <c r="EP160" s="74"/>
      <c r="EQ160" s="74"/>
      <c r="ER160" s="74"/>
      <c r="ES160" s="74"/>
      <c r="ET160" s="74"/>
      <c r="EU160" s="74"/>
      <c r="EV160" s="74"/>
      <c r="EW160" s="74"/>
      <c r="EX160" s="74"/>
      <c r="EY160" s="74"/>
      <c r="EZ160" s="74"/>
      <c r="FA160" s="74"/>
      <c r="FB160" s="74"/>
      <c r="FC160" s="74"/>
      <c r="FD160" s="74"/>
      <c r="FE160" s="74"/>
      <c r="FF160" s="74"/>
      <c r="FG160" s="74"/>
      <c r="FH160" s="74"/>
      <c r="FI160" s="74"/>
      <c r="FJ160" s="75"/>
    </row>
    <row r="161" spans="1:166" s="4" customFormat="1" ht="78.75" customHeight="1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 t="s">
        <v>46</v>
      </c>
      <c r="CI161" s="52"/>
      <c r="CJ161" s="52"/>
      <c r="CK161" s="52"/>
      <c r="CL161" s="52"/>
      <c r="CM161" s="52"/>
      <c r="CN161" s="52"/>
      <c r="CO161" s="52"/>
      <c r="CP161" s="52"/>
      <c r="CQ161" s="52"/>
      <c r="CR161" s="52"/>
      <c r="CS161" s="52"/>
      <c r="CT161" s="52"/>
      <c r="CU161" s="52"/>
      <c r="CV161" s="52"/>
      <c r="CW161" s="52"/>
      <c r="CX161" s="52" t="s">
        <v>25</v>
      </c>
      <c r="CY161" s="52"/>
      <c r="CZ161" s="52"/>
      <c r="DA161" s="52"/>
      <c r="DB161" s="52"/>
      <c r="DC161" s="52"/>
      <c r="DD161" s="52"/>
      <c r="DE161" s="52"/>
      <c r="DF161" s="52"/>
      <c r="DG161" s="52"/>
      <c r="DH161" s="52"/>
      <c r="DI161" s="52"/>
      <c r="DJ161" s="52"/>
      <c r="DK161" s="52" t="s">
        <v>26</v>
      </c>
      <c r="DL161" s="52"/>
      <c r="DM161" s="52"/>
      <c r="DN161" s="52"/>
      <c r="DO161" s="52"/>
      <c r="DP161" s="52"/>
      <c r="DQ161" s="52"/>
      <c r="DR161" s="52"/>
      <c r="DS161" s="52"/>
      <c r="DT161" s="52"/>
      <c r="DU161" s="52"/>
      <c r="DV161" s="52"/>
      <c r="DW161" s="52"/>
      <c r="DX161" s="52" t="s">
        <v>27</v>
      </c>
      <c r="DY161" s="52"/>
      <c r="DZ161" s="52"/>
      <c r="EA161" s="52"/>
      <c r="EB161" s="52"/>
      <c r="EC161" s="52"/>
      <c r="ED161" s="52"/>
      <c r="EE161" s="52"/>
      <c r="EF161" s="52"/>
      <c r="EG161" s="52"/>
      <c r="EH161" s="52"/>
      <c r="EI161" s="52"/>
      <c r="EJ161" s="52"/>
      <c r="EK161" s="52" t="s">
        <v>38</v>
      </c>
      <c r="EL161" s="52"/>
      <c r="EM161" s="52"/>
      <c r="EN161" s="52"/>
      <c r="EO161" s="52"/>
      <c r="EP161" s="52"/>
      <c r="EQ161" s="52"/>
      <c r="ER161" s="52"/>
      <c r="ES161" s="52"/>
      <c r="ET161" s="52"/>
      <c r="EU161" s="52"/>
      <c r="EV161" s="52"/>
      <c r="EW161" s="52"/>
      <c r="EX161" s="73" t="s">
        <v>47</v>
      </c>
      <c r="EY161" s="74"/>
      <c r="EZ161" s="74"/>
      <c r="FA161" s="74"/>
      <c r="FB161" s="74"/>
      <c r="FC161" s="74"/>
      <c r="FD161" s="74"/>
      <c r="FE161" s="74"/>
      <c r="FF161" s="74"/>
      <c r="FG161" s="74"/>
      <c r="FH161" s="74"/>
      <c r="FI161" s="74"/>
      <c r="FJ161" s="75"/>
    </row>
    <row r="162" spans="1:166" s="4" customFormat="1" ht="18.75">
      <c r="A162" s="62">
        <v>1</v>
      </c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>
        <v>2</v>
      </c>
      <c r="AL162" s="62"/>
      <c r="AM162" s="62"/>
      <c r="AN162" s="62"/>
      <c r="AO162" s="62"/>
      <c r="AP162" s="62"/>
      <c r="AQ162" s="62">
        <v>3</v>
      </c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>
        <v>4</v>
      </c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>
        <v>5</v>
      </c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>
        <v>6</v>
      </c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2"/>
      <c r="CT162" s="62"/>
      <c r="CU162" s="62"/>
      <c r="CV162" s="62"/>
      <c r="CW162" s="62"/>
      <c r="CX162" s="62">
        <v>7</v>
      </c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  <c r="DI162" s="62"/>
      <c r="DJ162" s="62"/>
      <c r="DK162" s="62">
        <v>8</v>
      </c>
      <c r="DL162" s="62"/>
      <c r="DM162" s="62"/>
      <c r="DN162" s="62"/>
      <c r="DO162" s="62"/>
      <c r="DP162" s="62"/>
      <c r="DQ162" s="62"/>
      <c r="DR162" s="62"/>
      <c r="DS162" s="62"/>
      <c r="DT162" s="62"/>
      <c r="DU162" s="62"/>
      <c r="DV162" s="62"/>
      <c r="DW162" s="62"/>
      <c r="DX162" s="62">
        <v>9</v>
      </c>
      <c r="DY162" s="62"/>
      <c r="DZ162" s="62"/>
      <c r="EA162" s="62"/>
      <c r="EB162" s="62"/>
      <c r="EC162" s="62"/>
      <c r="ED162" s="62"/>
      <c r="EE162" s="62"/>
      <c r="EF162" s="62"/>
      <c r="EG162" s="62"/>
      <c r="EH162" s="62"/>
      <c r="EI162" s="62"/>
      <c r="EJ162" s="62"/>
      <c r="EK162" s="62">
        <v>10</v>
      </c>
      <c r="EL162" s="62"/>
      <c r="EM162" s="62"/>
      <c r="EN162" s="62"/>
      <c r="EO162" s="62"/>
      <c r="EP162" s="62"/>
      <c r="EQ162" s="62"/>
      <c r="ER162" s="62"/>
      <c r="ES162" s="62"/>
      <c r="ET162" s="62"/>
      <c r="EU162" s="62"/>
      <c r="EV162" s="62"/>
      <c r="EW162" s="62"/>
      <c r="EX162" s="85">
        <v>11</v>
      </c>
      <c r="EY162" s="86"/>
      <c r="EZ162" s="86"/>
      <c r="FA162" s="86"/>
      <c r="FB162" s="86"/>
      <c r="FC162" s="86"/>
      <c r="FD162" s="86"/>
      <c r="FE162" s="86"/>
      <c r="FF162" s="86"/>
      <c r="FG162" s="86"/>
      <c r="FH162" s="86"/>
      <c r="FI162" s="86"/>
      <c r="FJ162" s="87"/>
    </row>
    <row r="163" spans="1:166" s="4" customFormat="1" ht="18.75" customHeight="1">
      <c r="A163" s="107" t="s">
        <v>32</v>
      </c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55" t="s">
        <v>33</v>
      </c>
      <c r="AL163" s="55"/>
      <c r="AM163" s="55"/>
      <c r="AN163" s="55"/>
      <c r="AO163" s="55"/>
      <c r="AP163" s="55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64">
        <f>BC166</f>
        <v>200</v>
      </c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15"/>
      <c r="BT163" s="15"/>
      <c r="BU163" s="172">
        <f>BU166</f>
        <v>200</v>
      </c>
      <c r="BV163" s="172"/>
      <c r="BW163" s="172"/>
      <c r="BX163" s="172"/>
      <c r="BY163" s="172"/>
      <c r="BZ163" s="172"/>
      <c r="CA163" s="172"/>
      <c r="CB163" s="172"/>
      <c r="CC163" s="172"/>
      <c r="CD163" s="172"/>
      <c r="CE163" s="172"/>
      <c r="CF163" s="172"/>
      <c r="CG163" s="172"/>
      <c r="CH163" s="64">
        <f>CH166</f>
        <v>200</v>
      </c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72"/>
      <c r="CY163" s="72"/>
      <c r="CZ163" s="72"/>
      <c r="DA163" s="72"/>
      <c r="DB163" s="72"/>
      <c r="DC163" s="72"/>
      <c r="DD163" s="72"/>
      <c r="DE163" s="72"/>
      <c r="DF163" s="72"/>
      <c r="DG163" s="72"/>
      <c r="DH163" s="72"/>
      <c r="DI163" s="72"/>
      <c r="DJ163" s="72"/>
      <c r="DK163" s="62"/>
      <c r="DL163" s="62"/>
      <c r="DM163" s="62"/>
      <c r="DN163" s="62"/>
      <c r="DO163" s="62"/>
      <c r="DP163" s="62"/>
      <c r="DQ163" s="62"/>
      <c r="DR163" s="62"/>
      <c r="DS163" s="62"/>
      <c r="DT163" s="62"/>
      <c r="DU163" s="62"/>
      <c r="DV163" s="62"/>
      <c r="DW163" s="62"/>
      <c r="DX163" s="64">
        <f>DX166</f>
        <v>200</v>
      </c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>
        <f>BU163-CH163</f>
        <v>0</v>
      </c>
      <c r="EL163" s="64"/>
      <c r="EM163" s="64"/>
      <c r="EN163" s="64"/>
      <c r="EO163" s="64"/>
      <c r="EP163" s="64"/>
      <c r="EQ163" s="64"/>
      <c r="ER163" s="64"/>
      <c r="ES163" s="64"/>
      <c r="ET163" s="64"/>
      <c r="EU163" s="64"/>
      <c r="EV163" s="64"/>
      <c r="EW163" s="64"/>
      <c r="EX163" s="79">
        <f>EX166</f>
        <v>0</v>
      </c>
      <c r="EY163" s="50"/>
      <c r="EZ163" s="50"/>
      <c r="FA163" s="50"/>
      <c r="FB163" s="50"/>
      <c r="FC163" s="50"/>
      <c r="FD163" s="50"/>
      <c r="FE163" s="50"/>
      <c r="FF163" s="50"/>
      <c r="FG163" s="50"/>
      <c r="FH163" s="51"/>
      <c r="FI163" s="15"/>
      <c r="FJ163" s="15"/>
    </row>
    <row r="164" spans="1:166" s="4" customFormat="1" ht="18.75" customHeight="1">
      <c r="A164" s="93" t="s">
        <v>22</v>
      </c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3"/>
      <c r="AJ164" s="93"/>
      <c r="AK164" s="55" t="s">
        <v>34</v>
      </c>
      <c r="AL164" s="55"/>
      <c r="AM164" s="55"/>
      <c r="AN164" s="55"/>
      <c r="AO164" s="55"/>
      <c r="AP164" s="55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72"/>
      <c r="BD164" s="72"/>
      <c r="BE164" s="72"/>
      <c r="BF164" s="72"/>
      <c r="BG164" s="72"/>
      <c r="BH164" s="72"/>
      <c r="BI164" s="72"/>
      <c r="BJ164" s="72"/>
      <c r="BK164" s="72"/>
      <c r="BL164" s="72"/>
      <c r="BM164" s="72"/>
      <c r="BN164" s="72"/>
      <c r="BO164" s="72"/>
      <c r="BP164" s="72"/>
      <c r="BQ164" s="72"/>
      <c r="BR164" s="72"/>
      <c r="BS164" s="72"/>
      <c r="BT164" s="72"/>
      <c r="BU164" s="72"/>
      <c r="BV164" s="72"/>
      <c r="BW164" s="72"/>
      <c r="BX164" s="72"/>
      <c r="BY164" s="72"/>
      <c r="BZ164" s="72"/>
      <c r="CA164" s="72"/>
      <c r="CB164" s="72"/>
      <c r="CC164" s="72"/>
      <c r="CD164" s="72"/>
      <c r="CE164" s="72"/>
      <c r="CF164" s="72"/>
      <c r="CG164" s="72"/>
      <c r="CH164" s="72"/>
      <c r="CI164" s="72"/>
      <c r="CJ164" s="72"/>
      <c r="CK164" s="72"/>
      <c r="CL164" s="72"/>
      <c r="CM164" s="72"/>
      <c r="CN164" s="72"/>
      <c r="CO164" s="72"/>
      <c r="CP164" s="72"/>
      <c r="CQ164" s="72"/>
      <c r="CR164" s="72"/>
      <c r="CS164" s="72"/>
      <c r="CT164" s="72"/>
      <c r="CU164" s="72"/>
      <c r="CV164" s="72"/>
      <c r="CW164" s="72"/>
      <c r="CX164" s="72"/>
      <c r="CY164" s="72"/>
      <c r="CZ164" s="72"/>
      <c r="DA164" s="72"/>
      <c r="DB164" s="72"/>
      <c r="DC164" s="72"/>
      <c r="DD164" s="72"/>
      <c r="DE164" s="72"/>
      <c r="DF164" s="72"/>
      <c r="DG164" s="72"/>
      <c r="DH164" s="72"/>
      <c r="DI164" s="72"/>
      <c r="DJ164" s="72"/>
      <c r="DK164" s="72"/>
      <c r="DL164" s="72"/>
      <c r="DM164" s="72"/>
      <c r="DN164" s="72"/>
      <c r="DO164" s="72"/>
      <c r="DP164" s="72"/>
      <c r="DQ164" s="72"/>
      <c r="DR164" s="72"/>
      <c r="DS164" s="72"/>
      <c r="DT164" s="72"/>
      <c r="DU164" s="72"/>
      <c r="DV164" s="72"/>
      <c r="DW164" s="72"/>
      <c r="DX164" s="72"/>
      <c r="DY164" s="72"/>
      <c r="DZ164" s="72"/>
      <c r="EA164" s="72"/>
      <c r="EB164" s="72"/>
      <c r="EC164" s="72"/>
      <c r="ED164" s="72"/>
      <c r="EE164" s="72"/>
      <c r="EF164" s="72"/>
      <c r="EG164" s="72"/>
      <c r="EH164" s="72"/>
      <c r="EI164" s="72"/>
      <c r="EJ164" s="72"/>
      <c r="EK164" s="72"/>
      <c r="EL164" s="72"/>
      <c r="EM164" s="72"/>
      <c r="EN164" s="72"/>
      <c r="EO164" s="72"/>
      <c r="EP164" s="72"/>
      <c r="EQ164" s="72"/>
      <c r="ER164" s="72"/>
      <c r="ES164" s="72"/>
      <c r="ET164" s="72"/>
      <c r="EU164" s="72"/>
      <c r="EV164" s="72"/>
      <c r="EW164" s="72"/>
      <c r="EX164" s="54"/>
      <c r="EY164" s="54"/>
      <c r="EZ164" s="54"/>
      <c r="FA164" s="54"/>
      <c r="FB164" s="54"/>
      <c r="FC164" s="54"/>
      <c r="FD164" s="54"/>
      <c r="FE164" s="54"/>
      <c r="FF164" s="54"/>
      <c r="FG164" s="54"/>
      <c r="FH164" s="15"/>
      <c r="FI164" s="15"/>
      <c r="FJ164" s="15"/>
    </row>
    <row r="165" spans="1:166" s="22" customFormat="1" ht="150" customHeight="1">
      <c r="A165" s="66" t="s">
        <v>230</v>
      </c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72"/>
      <c r="BD165" s="72"/>
      <c r="BE165" s="72"/>
      <c r="BF165" s="72"/>
      <c r="BG165" s="72"/>
      <c r="BH165" s="72"/>
      <c r="BI165" s="72"/>
      <c r="BJ165" s="72"/>
      <c r="BK165" s="72"/>
      <c r="BL165" s="72"/>
      <c r="BM165" s="72"/>
      <c r="BN165" s="72"/>
      <c r="BO165" s="72"/>
      <c r="BP165" s="72"/>
      <c r="BQ165" s="72"/>
      <c r="BR165" s="72"/>
      <c r="BS165" s="20"/>
      <c r="BT165" s="20"/>
      <c r="BU165" s="72"/>
      <c r="BV165" s="72"/>
      <c r="BW165" s="72"/>
      <c r="BX165" s="72"/>
      <c r="BY165" s="72"/>
      <c r="BZ165" s="72"/>
      <c r="CA165" s="72"/>
      <c r="CB165" s="72"/>
      <c r="CC165" s="72"/>
      <c r="CD165" s="72"/>
      <c r="CE165" s="72"/>
      <c r="CF165" s="72"/>
      <c r="CG165" s="72"/>
      <c r="CH165" s="72"/>
      <c r="CI165" s="72"/>
      <c r="CJ165" s="72"/>
      <c r="CK165" s="72"/>
      <c r="CL165" s="72"/>
      <c r="CM165" s="72"/>
      <c r="CN165" s="72"/>
      <c r="CO165" s="72"/>
      <c r="CP165" s="72"/>
      <c r="CQ165" s="72"/>
      <c r="CR165" s="72"/>
      <c r="CS165" s="72"/>
      <c r="CT165" s="72"/>
      <c r="CU165" s="72"/>
      <c r="CV165" s="72"/>
      <c r="CW165" s="72"/>
      <c r="CX165" s="72"/>
      <c r="CY165" s="72"/>
      <c r="CZ165" s="72"/>
      <c r="DA165" s="72"/>
      <c r="DB165" s="72"/>
      <c r="DC165" s="72"/>
      <c r="DD165" s="72"/>
      <c r="DE165" s="72"/>
      <c r="DF165" s="72"/>
      <c r="DG165" s="72"/>
      <c r="DH165" s="72"/>
      <c r="DI165" s="72"/>
      <c r="DJ165" s="72"/>
      <c r="DK165" s="72"/>
      <c r="DL165" s="72"/>
      <c r="DM165" s="72"/>
      <c r="DN165" s="72"/>
      <c r="DO165" s="72"/>
      <c r="DP165" s="72"/>
      <c r="DQ165" s="72"/>
      <c r="DR165" s="72"/>
      <c r="DS165" s="72"/>
      <c r="DT165" s="72"/>
      <c r="DU165" s="72"/>
      <c r="DV165" s="72"/>
      <c r="DW165" s="72"/>
      <c r="DX165" s="72"/>
      <c r="DY165" s="72"/>
      <c r="DZ165" s="72"/>
      <c r="EA165" s="72"/>
      <c r="EB165" s="72"/>
      <c r="EC165" s="72"/>
      <c r="ED165" s="72"/>
      <c r="EE165" s="72"/>
      <c r="EF165" s="72"/>
      <c r="EG165" s="72"/>
      <c r="EH165" s="72"/>
      <c r="EI165" s="72"/>
      <c r="EJ165" s="72"/>
      <c r="EK165" s="72"/>
      <c r="EL165" s="72"/>
      <c r="EM165" s="72"/>
      <c r="EN165" s="72"/>
      <c r="EO165" s="72"/>
      <c r="EP165" s="72"/>
      <c r="EQ165" s="72"/>
      <c r="ER165" s="72"/>
      <c r="ES165" s="72"/>
      <c r="ET165" s="72"/>
      <c r="EU165" s="72"/>
      <c r="EV165" s="72"/>
      <c r="EW165" s="72"/>
      <c r="EX165" s="72"/>
      <c r="EY165" s="72"/>
      <c r="EZ165" s="72"/>
      <c r="FA165" s="72"/>
      <c r="FB165" s="72"/>
      <c r="FC165" s="72"/>
      <c r="FD165" s="72"/>
      <c r="FE165" s="72"/>
      <c r="FF165" s="72"/>
      <c r="FG165" s="72"/>
      <c r="FH165" s="20"/>
      <c r="FI165" s="20"/>
      <c r="FJ165" s="20"/>
    </row>
    <row r="166" spans="1:166" s="4" customFormat="1" ht="17.25" customHeight="1">
      <c r="A166" s="89" t="s">
        <v>211</v>
      </c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64">
        <f>BC167</f>
        <v>200</v>
      </c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>
        <f>BU167</f>
        <v>200</v>
      </c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>
        <f>CH167</f>
        <v>200</v>
      </c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  <c r="DO166" s="64"/>
      <c r="DP166" s="64"/>
      <c r="DQ166" s="64"/>
      <c r="DR166" s="64"/>
      <c r="DS166" s="64"/>
      <c r="DT166" s="64"/>
      <c r="DU166" s="64"/>
      <c r="DV166" s="64"/>
      <c r="DW166" s="64"/>
      <c r="DX166" s="64">
        <f>DX167</f>
        <v>200</v>
      </c>
      <c r="DY166" s="64"/>
      <c r="DZ166" s="64"/>
      <c r="EA166" s="64"/>
      <c r="EB166" s="64"/>
      <c r="EC166" s="64"/>
      <c r="ED166" s="64"/>
      <c r="EE166" s="64"/>
      <c r="EF166" s="64"/>
      <c r="EG166" s="64"/>
      <c r="EH166" s="64"/>
      <c r="EI166" s="64"/>
      <c r="EJ166" s="64"/>
      <c r="EK166" s="64">
        <f>BC166-CH166</f>
        <v>0</v>
      </c>
      <c r="EL166" s="64"/>
      <c r="EM166" s="64"/>
      <c r="EN166" s="64"/>
      <c r="EO166" s="64"/>
      <c r="EP166" s="64"/>
      <c r="EQ166" s="64"/>
      <c r="ER166" s="64"/>
      <c r="ES166" s="64"/>
      <c r="ET166" s="64"/>
      <c r="EU166" s="64"/>
      <c r="EV166" s="64"/>
      <c r="EW166" s="64"/>
      <c r="EX166" s="79">
        <f>EX167</f>
        <v>0</v>
      </c>
      <c r="EY166" s="50"/>
      <c r="EZ166" s="50"/>
      <c r="FA166" s="50"/>
      <c r="FB166" s="50"/>
      <c r="FC166" s="50"/>
      <c r="FD166" s="50"/>
      <c r="FE166" s="50"/>
      <c r="FF166" s="50"/>
      <c r="FG166" s="50"/>
      <c r="FH166" s="50"/>
      <c r="FI166" s="50"/>
      <c r="FJ166" s="51"/>
    </row>
    <row r="167" spans="1:166" s="22" customFormat="1" ht="24" customHeight="1">
      <c r="A167" s="168" t="s">
        <v>145</v>
      </c>
      <c r="B167" s="168"/>
      <c r="C167" s="168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  <c r="AA167" s="168"/>
      <c r="AB167" s="168"/>
      <c r="AC167" s="168"/>
      <c r="AD167" s="168"/>
      <c r="AE167" s="168"/>
      <c r="AF167" s="168"/>
      <c r="AG167" s="168"/>
      <c r="AH167" s="168"/>
      <c r="AI167" s="168"/>
      <c r="AJ167" s="168"/>
      <c r="AK167" s="55" t="s">
        <v>62</v>
      </c>
      <c r="AL167" s="55"/>
      <c r="AM167" s="55"/>
      <c r="AN167" s="55"/>
      <c r="AO167" s="55"/>
      <c r="AP167" s="55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54">
        <v>200</v>
      </c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>
        <v>200</v>
      </c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>
        <v>200</v>
      </c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DT167" s="54"/>
      <c r="DU167" s="54"/>
      <c r="DV167" s="54"/>
      <c r="DW167" s="54"/>
      <c r="DX167" s="54">
        <f>CH167</f>
        <v>200</v>
      </c>
      <c r="DY167" s="54"/>
      <c r="DZ167" s="54"/>
      <c r="EA167" s="54"/>
      <c r="EB167" s="54"/>
      <c r="EC167" s="54"/>
      <c r="ED167" s="54"/>
      <c r="EE167" s="54"/>
      <c r="EF167" s="54"/>
      <c r="EG167" s="54"/>
      <c r="EH167" s="54"/>
      <c r="EI167" s="54"/>
      <c r="EJ167" s="54"/>
      <c r="EK167" s="54">
        <f>BC167-CH167</f>
        <v>0</v>
      </c>
      <c r="EL167" s="54"/>
      <c r="EM167" s="54"/>
      <c r="EN167" s="54"/>
      <c r="EO167" s="54"/>
      <c r="EP167" s="54"/>
      <c r="EQ167" s="54"/>
      <c r="ER167" s="54"/>
      <c r="ES167" s="54"/>
      <c r="ET167" s="54"/>
      <c r="EU167" s="54"/>
      <c r="EV167" s="54"/>
      <c r="EW167" s="54"/>
      <c r="EX167" s="76">
        <f>BU167-CH167</f>
        <v>0</v>
      </c>
      <c r="EY167" s="77"/>
      <c r="EZ167" s="77"/>
      <c r="FA167" s="77"/>
      <c r="FB167" s="77"/>
      <c r="FC167" s="77"/>
      <c r="FD167" s="77"/>
      <c r="FE167" s="77"/>
      <c r="FF167" s="77"/>
      <c r="FG167" s="77"/>
      <c r="FH167" s="77"/>
      <c r="FI167" s="77"/>
      <c r="FJ167" s="78"/>
    </row>
    <row r="168" spans="1:166" s="4" customFormat="1" ht="15" customHeight="1">
      <c r="A168" s="111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  <c r="AD168" s="112"/>
      <c r="AE168" s="112"/>
      <c r="AF168" s="112"/>
      <c r="AG168" s="112"/>
      <c r="AH168" s="112"/>
      <c r="AI168" s="112"/>
      <c r="AJ168" s="112"/>
      <c r="AK168" s="112"/>
      <c r="AL168" s="112"/>
      <c r="AM168" s="112"/>
      <c r="AN168" s="112"/>
      <c r="AO168" s="112"/>
      <c r="AP168" s="112"/>
      <c r="AQ168" s="112"/>
      <c r="AR168" s="112"/>
      <c r="AS168" s="112"/>
      <c r="AT168" s="112"/>
      <c r="AU168" s="112"/>
      <c r="AV168" s="112"/>
      <c r="AW168" s="112"/>
      <c r="AX168" s="112"/>
      <c r="AY168" s="112"/>
      <c r="AZ168" s="112"/>
      <c r="BA168" s="112"/>
      <c r="BB168" s="112"/>
      <c r="BC168" s="112"/>
      <c r="BD168" s="112"/>
      <c r="BE168" s="112"/>
      <c r="BF168" s="112"/>
      <c r="BG168" s="112"/>
      <c r="BH168" s="112"/>
      <c r="BI168" s="112"/>
      <c r="BJ168" s="112"/>
      <c r="BK168" s="112"/>
      <c r="BL168" s="112"/>
      <c r="BM168" s="112"/>
      <c r="BN168" s="112"/>
      <c r="BO168" s="112"/>
      <c r="BP168" s="112"/>
      <c r="BQ168" s="112"/>
      <c r="BR168" s="112"/>
      <c r="BS168" s="112"/>
      <c r="BT168" s="112"/>
      <c r="BU168" s="112"/>
      <c r="BV168" s="112"/>
      <c r="BW168" s="112"/>
      <c r="BX168" s="112"/>
      <c r="BY168" s="112"/>
      <c r="BZ168" s="112"/>
      <c r="CA168" s="112"/>
      <c r="CB168" s="112"/>
      <c r="CC168" s="112"/>
      <c r="CD168" s="113"/>
      <c r="CE168" s="13"/>
      <c r="CF168" s="13"/>
      <c r="CG168" s="84" t="s">
        <v>84</v>
      </c>
      <c r="CH168" s="84"/>
      <c r="CI168" s="84"/>
      <c r="CJ168" s="84"/>
      <c r="CK168" s="84"/>
      <c r="CL168" s="84"/>
      <c r="CM168" s="84"/>
      <c r="CN168" s="84"/>
      <c r="CO168" s="84"/>
      <c r="CP168" s="84"/>
      <c r="CQ168" s="84"/>
      <c r="CR168" s="84"/>
      <c r="CS168" s="84"/>
      <c r="CT168" s="84"/>
      <c r="CU168" s="84"/>
      <c r="CV168" s="84"/>
      <c r="CW168" s="84"/>
      <c r="CX168" s="84"/>
      <c r="CY168" s="62"/>
      <c r="CZ168" s="62"/>
      <c r="DA168" s="62"/>
      <c r="DB168" s="62"/>
      <c r="DC168" s="62"/>
      <c r="DD168" s="62"/>
      <c r="DE168" s="62"/>
      <c r="DF168" s="62"/>
      <c r="DG168" s="62"/>
      <c r="DH168" s="62"/>
      <c r="DI168" s="62"/>
      <c r="DJ168" s="62"/>
      <c r="DK168" s="62"/>
      <c r="DL168" s="62"/>
      <c r="DM168" s="62"/>
      <c r="DN168" s="62"/>
      <c r="DO168" s="62"/>
      <c r="DP168" s="62"/>
      <c r="DQ168" s="62"/>
      <c r="DR168" s="62"/>
      <c r="DS168" s="62"/>
      <c r="DT168" s="62"/>
      <c r="DU168" s="62"/>
      <c r="DV168" s="62"/>
      <c r="DW168" s="62"/>
      <c r="DX168" s="62"/>
      <c r="DY168" s="62"/>
      <c r="DZ168" s="62"/>
      <c r="EA168" s="62"/>
      <c r="EB168" s="62"/>
      <c r="EC168" s="62"/>
      <c r="ED168" s="62"/>
      <c r="EE168" s="62"/>
      <c r="EF168" s="62"/>
      <c r="EG168" s="62"/>
      <c r="EH168" s="62"/>
      <c r="EI168" s="62"/>
      <c r="EJ168" s="62"/>
      <c r="EK168" s="62"/>
      <c r="EL168" s="62"/>
      <c r="EM168" s="62"/>
      <c r="EN168" s="62"/>
      <c r="EO168" s="62"/>
      <c r="EP168" s="62"/>
      <c r="EQ168" s="62"/>
      <c r="ER168" s="62"/>
      <c r="ES168" s="62"/>
      <c r="ET168" s="62"/>
      <c r="EU168" s="62"/>
      <c r="EV168" s="62"/>
      <c r="EW168" s="62"/>
      <c r="EX168" s="62"/>
      <c r="EY168" s="62"/>
      <c r="EZ168" s="62"/>
      <c r="FA168" s="62"/>
      <c r="FB168" s="62"/>
      <c r="FC168" s="62"/>
      <c r="FD168" s="62"/>
      <c r="FE168" s="62"/>
      <c r="FF168" s="62"/>
      <c r="FG168" s="62"/>
      <c r="FH168" s="13"/>
      <c r="FI168" s="13"/>
      <c r="FJ168" s="18" t="s">
        <v>39</v>
      </c>
    </row>
    <row r="169" spans="1:166" s="4" customFormat="1" ht="32.25" customHeight="1">
      <c r="A169" s="52" t="s">
        <v>8</v>
      </c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 t="s">
        <v>23</v>
      </c>
      <c r="AL169" s="52"/>
      <c r="AM169" s="52"/>
      <c r="AN169" s="52"/>
      <c r="AO169" s="52"/>
      <c r="AP169" s="52"/>
      <c r="AQ169" s="52" t="s">
        <v>35</v>
      </c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 t="s">
        <v>140</v>
      </c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 t="s">
        <v>37</v>
      </c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 t="s">
        <v>24</v>
      </c>
      <c r="CI169" s="52"/>
      <c r="CJ169" s="52"/>
      <c r="CK169" s="52"/>
      <c r="CL169" s="52"/>
      <c r="CM169" s="52"/>
      <c r="CN169" s="52"/>
      <c r="CO169" s="52"/>
      <c r="CP169" s="52"/>
      <c r="CQ169" s="52"/>
      <c r="CR169" s="52"/>
      <c r="CS169" s="52"/>
      <c r="CT169" s="52"/>
      <c r="CU169" s="52"/>
      <c r="CV169" s="52"/>
      <c r="CW169" s="52"/>
      <c r="CX169" s="52"/>
      <c r="CY169" s="52"/>
      <c r="CZ169" s="52"/>
      <c r="DA169" s="52"/>
      <c r="DB169" s="52"/>
      <c r="DC169" s="52"/>
      <c r="DD169" s="52"/>
      <c r="DE169" s="52"/>
      <c r="DF169" s="52"/>
      <c r="DG169" s="52"/>
      <c r="DH169" s="52"/>
      <c r="DI169" s="52"/>
      <c r="DJ169" s="52"/>
      <c r="DK169" s="52"/>
      <c r="DL169" s="52"/>
      <c r="DM169" s="52"/>
      <c r="DN169" s="52"/>
      <c r="DO169" s="52"/>
      <c r="DP169" s="52"/>
      <c r="DQ169" s="52"/>
      <c r="DR169" s="52"/>
      <c r="DS169" s="52"/>
      <c r="DT169" s="52"/>
      <c r="DU169" s="52"/>
      <c r="DV169" s="52"/>
      <c r="DW169" s="52"/>
      <c r="DX169" s="52"/>
      <c r="DY169" s="52"/>
      <c r="DZ169" s="52"/>
      <c r="EA169" s="52"/>
      <c r="EB169" s="52"/>
      <c r="EC169" s="52"/>
      <c r="ED169" s="52"/>
      <c r="EE169" s="52"/>
      <c r="EF169" s="52"/>
      <c r="EG169" s="52"/>
      <c r="EH169" s="52"/>
      <c r="EI169" s="52"/>
      <c r="EJ169" s="52"/>
      <c r="EK169" s="73" t="s">
        <v>29</v>
      </c>
      <c r="EL169" s="74"/>
      <c r="EM169" s="74"/>
      <c r="EN169" s="74"/>
      <c r="EO169" s="74"/>
      <c r="EP169" s="74"/>
      <c r="EQ169" s="74"/>
      <c r="ER169" s="74"/>
      <c r="ES169" s="74"/>
      <c r="ET169" s="74"/>
      <c r="EU169" s="74"/>
      <c r="EV169" s="74"/>
      <c r="EW169" s="74"/>
      <c r="EX169" s="74"/>
      <c r="EY169" s="74"/>
      <c r="EZ169" s="74"/>
      <c r="FA169" s="74"/>
      <c r="FB169" s="74"/>
      <c r="FC169" s="74"/>
      <c r="FD169" s="74"/>
      <c r="FE169" s="74"/>
      <c r="FF169" s="74"/>
      <c r="FG169" s="74"/>
      <c r="FH169" s="74"/>
      <c r="FI169" s="74"/>
      <c r="FJ169" s="75"/>
    </row>
    <row r="170" spans="1:166" s="4" customFormat="1" ht="81.75" customHeight="1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 t="s">
        <v>46</v>
      </c>
      <c r="CI170" s="52"/>
      <c r="CJ170" s="52"/>
      <c r="CK170" s="52"/>
      <c r="CL170" s="52"/>
      <c r="CM170" s="52"/>
      <c r="CN170" s="52"/>
      <c r="CO170" s="52"/>
      <c r="CP170" s="52"/>
      <c r="CQ170" s="52"/>
      <c r="CR170" s="52"/>
      <c r="CS170" s="52"/>
      <c r="CT170" s="52"/>
      <c r="CU170" s="52"/>
      <c r="CV170" s="52"/>
      <c r="CW170" s="52"/>
      <c r="CX170" s="52" t="s">
        <v>25</v>
      </c>
      <c r="CY170" s="52"/>
      <c r="CZ170" s="52"/>
      <c r="DA170" s="52"/>
      <c r="DB170" s="52"/>
      <c r="DC170" s="52"/>
      <c r="DD170" s="52"/>
      <c r="DE170" s="52"/>
      <c r="DF170" s="52"/>
      <c r="DG170" s="52"/>
      <c r="DH170" s="52"/>
      <c r="DI170" s="52"/>
      <c r="DJ170" s="52"/>
      <c r="DK170" s="52" t="s">
        <v>26</v>
      </c>
      <c r="DL170" s="52"/>
      <c r="DM170" s="52"/>
      <c r="DN170" s="52"/>
      <c r="DO170" s="52"/>
      <c r="DP170" s="52"/>
      <c r="DQ170" s="52"/>
      <c r="DR170" s="52"/>
      <c r="DS170" s="52"/>
      <c r="DT170" s="52"/>
      <c r="DU170" s="52"/>
      <c r="DV170" s="52"/>
      <c r="DW170" s="52"/>
      <c r="DX170" s="52" t="s">
        <v>27</v>
      </c>
      <c r="DY170" s="52"/>
      <c r="DZ170" s="52"/>
      <c r="EA170" s="52"/>
      <c r="EB170" s="52"/>
      <c r="EC170" s="52"/>
      <c r="ED170" s="52"/>
      <c r="EE170" s="52"/>
      <c r="EF170" s="52"/>
      <c r="EG170" s="52"/>
      <c r="EH170" s="52"/>
      <c r="EI170" s="52"/>
      <c r="EJ170" s="52"/>
      <c r="EK170" s="52" t="s">
        <v>38</v>
      </c>
      <c r="EL170" s="52"/>
      <c r="EM170" s="52"/>
      <c r="EN170" s="52"/>
      <c r="EO170" s="52"/>
      <c r="EP170" s="52"/>
      <c r="EQ170" s="52"/>
      <c r="ER170" s="52"/>
      <c r="ES170" s="52"/>
      <c r="ET170" s="52"/>
      <c r="EU170" s="52"/>
      <c r="EV170" s="52"/>
      <c r="EW170" s="52"/>
      <c r="EX170" s="73" t="s">
        <v>47</v>
      </c>
      <c r="EY170" s="74"/>
      <c r="EZ170" s="74"/>
      <c r="FA170" s="74"/>
      <c r="FB170" s="74"/>
      <c r="FC170" s="74"/>
      <c r="FD170" s="74"/>
      <c r="FE170" s="74"/>
      <c r="FF170" s="74"/>
      <c r="FG170" s="74"/>
      <c r="FH170" s="74"/>
      <c r="FI170" s="74"/>
      <c r="FJ170" s="75"/>
    </row>
    <row r="171" spans="1:166" s="4" customFormat="1" ht="15" customHeight="1">
      <c r="A171" s="62">
        <v>1</v>
      </c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>
        <v>2</v>
      </c>
      <c r="AL171" s="62"/>
      <c r="AM171" s="62"/>
      <c r="AN171" s="62"/>
      <c r="AO171" s="62"/>
      <c r="AP171" s="62"/>
      <c r="AQ171" s="62">
        <v>3</v>
      </c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>
        <v>4</v>
      </c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>
        <v>5</v>
      </c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>
        <v>6</v>
      </c>
      <c r="CI171" s="62"/>
      <c r="CJ171" s="62"/>
      <c r="CK171" s="62"/>
      <c r="CL171" s="62"/>
      <c r="CM171" s="62"/>
      <c r="CN171" s="62"/>
      <c r="CO171" s="62"/>
      <c r="CP171" s="62"/>
      <c r="CQ171" s="62"/>
      <c r="CR171" s="62"/>
      <c r="CS171" s="62"/>
      <c r="CT171" s="62"/>
      <c r="CU171" s="62"/>
      <c r="CV171" s="62"/>
      <c r="CW171" s="62"/>
      <c r="CX171" s="62">
        <v>7</v>
      </c>
      <c r="CY171" s="62"/>
      <c r="CZ171" s="62"/>
      <c r="DA171" s="62"/>
      <c r="DB171" s="62"/>
      <c r="DC171" s="62"/>
      <c r="DD171" s="62"/>
      <c r="DE171" s="62"/>
      <c r="DF171" s="62"/>
      <c r="DG171" s="62"/>
      <c r="DH171" s="62"/>
      <c r="DI171" s="62"/>
      <c r="DJ171" s="62"/>
      <c r="DK171" s="62">
        <v>8</v>
      </c>
      <c r="DL171" s="62"/>
      <c r="DM171" s="62"/>
      <c r="DN171" s="62"/>
      <c r="DO171" s="62"/>
      <c r="DP171" s="62"/>
      <c r="DQ171" s="62"/>
      <c r="DR171" s="62"/>
      <c r="DS171" s="62"/>
      <c r="DT171" s="62"/>
      <c r="DU171" s="62"/>
      <c r="DV171" s="62"/>
      <c r="DW171" s="62"/>
      <c r="DX171" s="62">
        <v>9</v>
      </c>
      <c r="DY171" s="62"/>
      <c r="DZ171" s="62"/>
      <c r="EA171" s="62"/>
      <c r="EB171" s="62"/>
      <c r="EC171" s="62"/>
      <c r="ED171" s="62"/>
      <c r="EE171" s="62"/>
      <c r="EF171" s="62"/>
      <c r="EG171" s="62"/>
      <c r="EH171" s="62"/>
      <c r="EI171" s="62"/>
      <c r="EJ171" s="62"/>
      <c r="EK171" s="62">
        <v>10</v>
      </c>
      <c r="EL171" s="62"/>
      <c r="EM171" s="62"/>
      <c r="EN171" s="62"/>
      <c r="EO171" s="62"/>
      <c r="EP171" s="62"/>
      <c r="EQ171" s="62"/>
      <c r="ER171" s="62"/>
      <c r="ES171" s="62"/>
      <c r="ET171" s="62"/>
      <c r="EU171" s="62"/>
      <c r="EV171" s="62"/>
      <c r="EW171" s="62"/>
      <c r="EX171" s="85">
        <v>11</v>
      </c>
      <c r="EY171" s="86"/>
      <c r="EZ171" s="86"/>
      <c r="FA171" s="86"/>
      <c r="FB171" s="86"/>
      <c r="FC171" s="86"/>
      <c r="FD171" s="86"/>
      <c r="FE171" s="86"/>
      <c r="FF171" s="86"/>
      <c r="FG171" s="86"/>
      <c r="FH171" s="86"/>
      <c r="FI171" s="86"/>
      <c r="FJ171" s="87"/>
    </row>
    <row r="172" spans="1:166" s="4" customFormat="1" ht="15" customHeight="1">
      <c r="A172" s="107" t="s">
        <v>32</v>
      </c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55" t="s">
        <v>33</v>
      </c>
      <c r="AL172" s="55"/>
      <c r="AM172" s="55"/>
      <c r="AN172" s="55"/>
      <c r="AO172" s="55"/>
      <c r="AP172" s="55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64">
        <f>BC178+BC181+BC175</f>
        <v>100000</v>
      </c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15"/>
      <c r="BT172" s="15"/>
      <c r="BU172" s="172">
        <f>BU175+BU178+BU181</f>
        <v>89602.11</v>
      </c>
      <c r="BV172" s="172"/>
      <c r="BW172" s="172"/>
      <c r="BX172" s="172"/>
      <c r="BY172" s="172"/>
      <c r="BZ172" s="172"/>
      <c r="CA172" s="172"/>
      <c r="CB172" s="172"/>
      <c r="CC172" s="172"/>
      <c r="CD172" s="172"/>
      <c r="CE172" s="172"/>
      <c r="CF172" s="172"/>
      <c r="CG172" s="172"/>
      <c r="CH172" s="64">
        <f>CH175+CH178+CH181</f>
        <v>89602.11</v>
      </c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72"/>
      <c r="CY172" s="72"/>
      <c r="CZ172" s="72"/>
      <c r="DA172" s="72"/>
      <c r="DB172" s="72"/>
      <c r="DC172" s="72"/>
      <c r="DD172" s="72"/>
      <c r="DE172" s="72"/>
      <c r="DF172" s="72"/>
      <c r="DG172" s="72"/>
      <c r="DH172" s="72"/>
      <c r="DI172" s="72"/>
      <c r="DJ172" s="72"/>
      <c r="DK172" s="62"/>
      <c r="DL172" s="62"/>
      <c r="DM172" s="62"/>
      <c r="DN172" s="62"/>
      <c r="DO172" s="62"/>
      <c r="DP172" s="62"/>
      <c r="DQ172" s="62"/>
      <c r="DR172" s="62"/>
      <c r="DS172" s="62"/>
      <c r="DT172" s="62"/>
      <c r="DU172" s="62"/>
      <c r="DV172" s="62"/>
      <c r="DW172" s="62"/>
      <c r="DX172" s="64">
        <f>DX178+DX181+DX175</f>
        <v>89602.11</v>
      </c>
      <c r="DY172" s="64"/>
      <c r="DZ172" s="64"/>
      <c r="EA172" s="64"/>
      <c r="EB172" s="64"/>
      <c r="EC172" s="64"/>
      <c r="ED172" s="64"/>
      <c r="EE172" s="64"/>
      <c r="EF172" s="64"/>
      <c r="EG172" s="64"/>
      <c r="EH172" s="64"/>
      <c r="EI172" s="64"/>
      <c r="EJ172" s="64"/>
      <c r="EK172" s="64">
        <f>EK179+EK181</f>
        <v>5000</v>
      </c>
      <c r="EL172" s="64"/>
      <c r="EM172" s="64"/>
      <c r="EN172" s="64"/>
      <c r="EO172" s="64"/>
      <c r="EP172" s="64"/>
      <c r="EQ172" s="64"/>
      <c r="ER172" s="64"/>
      <c r="ES172" s="64"/>
      <c r="ET172" s="64"/>
      <c r="EU172" s="64"/>
      <c r="EV172" s="64"/>
      <c r="EW172" s="64"/>
      <c r="EX172" s="79">
        <f>EX179</f>
        <v>0</v>
      </c>
      <c r="EY172" s="50"/>
      <c r="EZ172" s="50"/>
      <c r="FA172" s="50"/>
      <c r="FB172" s="50"/>
      <c r="FC172" s="50"/>
      <c r="FD172" s="50"/>
      <c r="FE172" s="50"/>
      <c r="FF172" s="50"/>
      <c r="FG172" s="50"/>
      <c r="FH172" s="51"/>
      <c r="FI172" s="15"/>
      <c r="FJ172" s="15"/>
    </row>
    <row r="173" spans="1:166" s="4" customFormat="1" ht="19.5" customHeight="1">
      <c r="A173" s="93" t="s">
        <v>22</v>
      </c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F173" s="93"/>
      <c r="AG173" s="93"/>
      <c r="AH173" s="93"/>
      <c r="AI173" s="93"/>
      <c r="AJ173" s="93"/>
      <c r="AK173" s="55"/>
      <c r="AL173" s="55"/>
      <c r="AM173" s="55"/>
      <c r="AN173" s="55"/>
      <c r="AO173" s="55"/>
      <c r="AP173" s="55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72"/>
      <c r="BD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  <c r="BW173" s="72"/>
      <c r="BX173" s="72"/>
      <c r="BY173" s="72"/>
      <c r="BZ173" s="72"/>
      <c r="CA173" s="72"/>
      <c r="CB173" s="72"/>
      <c r="CC173" s="72"/>
      <c r="CD173" s="72"/>
      <c r="CE173" s="72"/>
      <c r="CF173" s="72"/>
      <c r="CG173" s="72"/>
      <c r="CH173" s="72"/>
      <c r="CI173" s="72"/>
      <c r="CJ173" s="72"/>
      <c r="CK173" s="72"/>
      <c r="CL173" s="72"/>
      <c r="CM173" s="72"/>
      <c r="CN173" s="72"/>
      <c r="CO173" s="72"/>
      <c r="CP173" s="72"/>
      <c r="CQ173" s="72"/>
      <c r="CR173" s="72"/>
      <c r="CS173" s="72"/>
      <c r="CT173" s="72"/>
      <c r="CU173" s="72"/>
      <c r="CV173" s="72"/>
      <c r="CW173" s="72"/>
      <c r="CX173" s="72"/>
      <c r="CY173" s="72"/>
      <c r="CZ173" s="72"/>
      <c r="DA173" s="72"/>
      <c r="DB173" s="72"/>
      <c r="DC173" s="72"/>
      <c r="DD173" s="72"/>
      <c r="DE173" s="72"/>
      <c r="DF173" s="72"/>
      <c r="DG173" s="72"/>
      <c r="DH173" s="72"/>
      <c r="DI173" s="72"/>
      <c r="DJ173" s="72"/>
      <c r="DK173" s="72"/>
      <c r="DL173" s="72"/>
      <c r="DM173" s="72"/>
      <c r="DN173" s="72"/>
      <c r="DO173" s="72"/>
      <c r="DP173" s="72"/>
      <c r="DQ173" s="72"/>
      <c r="DR173" s="72"/>
      <c r="DS173" s="72"/>
      <c r="DT173" s="72"/>
      <c r="DU173" s="72"/>
      <c r="DV173" s="72"/>
      <c r="DW173" s="72"/>
      <c r="DX173" s="72"/>
      <c r="DY173" s="72"/>
      <c r="DZ173" s="72"/>
      <c r="EA173" s="72"/>
      <c r="EB173" s="72"/>
      <c r="EC173" s="72"/>
      <c r="ED173" s="72"/>
      <c r="EE173" s="72"/>
      <c r="EF173" s="72"/>
      <c r="EG173" s="72"/>
      <c r="EH173" s="72"/>
      <c r="EI173" s="72"/>
      <c r="EJ173" s="72"/>
      <c r="EK173" s="72"/>
      <c r="EL173" s="72"/>
      <c r="EM173" s="72"/>
      <c r="EN173" s="72"/>
      <c r="EO173" s="72"/>
      <c r="EP173" s="72"/>
      <c r="EQ173" s="72"/>
      <c r="ER173" s="72"/>
      <c r="ES173" s="72"/>
      <c r="ET173" s="72"/>
      <c r="EU173" s="72"/>
      <c r="EV173" s="72"/>
      <c r="EW173" s="72"/>
      <c r="EX173" s="54"/>
      <c r="EY173" s="54"/>
      <c r="EZ173" s="54"/>
      <c r="FA173" s="54"/>
      <c r="FB173" s="54"/>
      <c r="FC173" s="54"/>
      <c r="FD173" s="54"/>
      <c r="FE173" s="54"/>
      <c r="FF173" s="54"/>
      <c r="FG173" s="54"/>
      <c r="FH173" s="15"/>
      <c r="FI173" s="15"/>
      <c r="FJ173" s="15"/>
    </row>
    <row r="174" spans="1:166" s="4" customFormat="1" ht="19.5" customHeight="1">
      <c r="A174" s="196" t="s">
        <v>164</v>
      </c>
      <c r="B174" s="196"/>
      <c r="C174" s="196"/>
      <c r="D174" s="196"/>
      <c r="E174" s="196"/>
      <c r="F174" s="196"/>
      <c r="G174" s="196"/>
      <c r="H174" s="196"/>
      <c r="I174" s="196"/>
      <c r="J174" s="196"/>
      <c r="K174" s="196"/>
      <c r="L174" s="196"/>
      <c r="M174" s="196"/>
      <c r="N174" s="196"/>
      <c r="O174" s="196"/>
      <c r="P174" s="196"/>
      <c r="Q174" s="196"/>
      <c r="R174" s="196"/>
      <c r="S174" s="196"/>
      <c r="T174" s="196"/>
      <c r="U174" s="196"/>
      <c r="V174" s="196"/>
      <c r="W174" s="196"/>
      <c r="X174" s="196"/>
      <c r="Y174" s="196"/>
      <c r="Z174" s="196"/>
      <c r="AA174" s="196"/>
      <c r="AB174" s="196"/>
      <c r="AC174" s="196"/>
      <c r="AD174" s="196"/>
      <c r="AE174" s="196"/>
      <c r="AF174" s="196"/>
      <c r="AG174" s="196"/>
      <c r="AH174" s="196"/>
      <c r="AI174" s="196"/>
      <c r="AJ174" s="196"/>
      <c r="AK174" s="55"/>
      <c r="AL174" s="55"/>
      <c r="AM174" s="55"/>
      <c r="AN174" s="55"/>
      <c r="AO174" s="55"/>
      <c r="AP174" s="55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72"/>
      <c r="BD174" s="72"/>
      <c r="BE174" s="72"/>
      <c r="BF174" s="72"/>
      <c r="BG174" s="72"/>
      <c r="BH174" s="72"/>
      <c r="BI174" s="72"/>
      <c r="BJ174" s="72"/>
      <c r="BK174" s="72"/>
      <c r="BL174" s="72"/>
      <c r="BM174" s="72"/>
      <c r="BN174" s="72"/>
      <c r="BO174" s="72"/>
      <c r="BP174" s="72"/>
      <c r="BQ174" s="72"/>
      <c r="BR174" s="72"/>
      <c r="BS174" s="72"/>
      <c r="BT174" s="72"/>
      <c r="BU174" s="72"/>
      <c r="BV174" s="72"/>
      <c r="BW174" s="72"/>
      <c r="BX174" s="72"/>
      <c r="BY174" s="72"/>
      <c r="BZ174" s="72"/>
      <c r="CA174" s="72"/>
      <c r="CB174" s="72"/>
      <c r="CC174" s="72"/>
      <c r="CD174" s="72"/>
      <c r="CE174" s="72"/>
      <c r="CF174" s="72"/>
      <c r="CG174" s="72"/>
      <c r="CH174" s="72"/>
      <c r="CI174" s="72"/>
      <c r="CJ174" s="72"/>
      <c r="CK174" s="72"/>
      <c r="CL174" s="72"/>
      <c r="CM174" s="72"/>
      <c r="CN174" s="72"/>
      <c r="CO174" s="72"/>
      <c r="CP174" s="72"/>
      <c r="CQ174" s="72"/>
      <c r="CR174" s="72"/>
      <c r="CS174" s="72"/>
      <c r="CT174" s="72"/>
      <c r="CU174" s="72"/>
      <c r="CV174" s="72"/>
      <c r="CW174" s="72"/>
      <c r="CX174" s="72"/>
      <c r="CY174" s="72"/>
      <c r="CZ174" s="72"/>
      <c r="DA174" s="72"/>
      <c r="DB174" s="72"/>
      <c r="DC174" s="72"/>
      <c r="DD174" s="72"/>
      <c r="DE174" s="72"/>
      <c r="DF174" s="72"/>
      <c r="DG174" s="72"/>
      <c r="DH174" s="72"/>
      <c r="DI174" s="72"/>
      <c r="DJ174" s="72"/>
      <c r="DK174" s="72"/>
      <c r="DL174" s="72"/>
      <c r="DM174" s="72"/>
      <c r="DN174" s="72"/>
      <c r="DO174" s="72"/>
      <c r="DP174" s="72"/>
      <c r="DQ174" s="72"/>
      <c r="DR174" s="72"/>
      <c r="DS174" s="72"/>
      <c r="DT174" s="72"/>
      <c r="DU174" s="72"/>
      <c r="DV174" s="72"/>
      <c r="DW174" s="72"/>
      <c r="DX174" s="72"/>
      <c r="DY174" s="72"/>
      <c r="DZ174" s="72"/>
      <c r="EA174" s="72"/>
      <c r="EB174" s="72"/>
      <c r="EC174" s="72"/>
      <c r="ED174" s="72"/>
      <c r="EE174" s="72"/>
      <c r="EF174" s="72"/>
      <c r="EG174" s="72"/>
      <c r="EH174" s="72"/>
      <c r="EI174" s="72"/>
      <c r="EJ174" s="72"/>
      <c r="EK174" s="72"/>
      <c r="EL174" s="72"/>
      <c r="EM174" s="72"/>
      <c r="EN174" s="72"/>
      <c r="EO174" s="72"/>
      <c r="EP174" s="72"/>
      <c r="EQ174" s="72"/>
      <c r="ER174" s="72"/>
      <c r="ES174" s="72"/>
      <c r="ET174" s="72"/>
      <c r="EU174" s="72"/>
      <c r="EV174" s="72"/>
      <c r="EW174" s="72"/>
      <c r="EX174" s="54"/>
      <c r="EY174" s="54"/>
      <c r="EZ174" s="54"/>
      <c r="FA174" s="54"/>
      <c r="FB174" s="54"/>
      <c r="FC174" s="54"/>
      <c r="FD174" s="54"/>
      <c r="FE174" s="54"/>
      <c r="FF174" s="54"/>
      <c r="FG174" s="54"/>
      <c r="FH174" s="15"/>
      <c r="FI174" s="15"/>
      <c r="FJ174" s="15"/>
    </row>
    <row r="175" spans="1:166" s="4" customFormat="1" ht="19.5" customHeight="1">
      <c r="A175" s="89" t="s">
        <v>277</v>
      </c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55"/>
      <c r="AL175" s="55"/>
      <c r="AM175" s="55"/>
      <c r="AN175" s="55"/>
      <c r="AO175" s="55"/>
      <c r="AP175" s="55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64">
        <f>BC176</f>
        <v>90000</v>
      </c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>
        <f>BU176</f>
        <v>84602.11</v>
      </c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>
        <f>CH176</f>
        <v>84602.11</v>
      </c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72"/>
      <c r="CY175" s="72"/>
      <c r="CZ175" s="72"/>
      <c r="DA175" s="72"/>
      <c r="DB175" s="72"/>
      <c r="DC175" s="72"/>
      <c r="DD175" s="72"/>
      <c r="DE175" s="72"/>
      <c r="DF175" s="72"/>
      <c r="DG175" s="72"/>
      <c r="DH175" s="72"/>
      <c r="DI175" s="72"/>
      <c r="DJ175" s="72"/>
      <c r="DK175" s="72"/>
      <c r="DL175" s="72"/>
      <c r="DM175" s="72"/>
      <c r="DN175" s="72"/>
      <c r="DO175" s="72"/>
      <c r="DP175" s="72"/>
      <c r="DQ175" s="72"/>
      <c r="DR175" s="72"/>
      <c r="DS175" s="72"/>
      <c r="DT175" s="72"/>
      <c r="DU175" s="72"/>
      <c r="DV175" s="72"/>
      <c r="DW175" s="72"/>
      <c r="DX175" s="64">
        <f>DX176</f>
        <v>84602.11</v>
      </c>
      <c r="DY175" s="64"/>
      <c r="DZ175" s="64"/>
      <c r="EA175" s="64"/>
      <c r="EB175" s="64"/>
      <c r="EC175" s="64"/>
      <c r="ED175" s="64"/>
      <c r="EE175" s="64"/>
      <c r="EF175" s="64"/>
      <c r="EG175" s="64"/>
      <c r="EH175" s="64"/>
      <c r="EI175" s="64"/>
      <c r="EJ175" s="64"/>
      <c r="EK175" s="64">
        <f>BC175-CH175</f>
        <v>5397.889999999999</v>
      </c>
      <c r="EL175" s="64"/>
      <c r="EM175" s="64"/>
      <c r="EN175" s="64"/>
      <c r="EO175" s="64"/>
      <c r="EP175" s="64"/>
      <c r="EQ175" s="64"/>
      <c r="ER175" s="64"/>
      <c r="ES175" s="64"/>
      <c r="ET175" s="64"/>
      <c r="EU175" s="64"/>
      <c r="EV175" s="64"/>
      <c r="EW175" s="64"/>
      <c r="EX175" s="64">
        <v>0</v>
      </c>
      <c r="EY175" s="64"/>
      <c r="EZ175" s="64"/>
      <c r="FA175" s="64"/>
      <c r="FB175" s="64"/>
      <c r="FC175" s="64"/>
      <c r="FD175" s="64"/>
      <c r="FE175" s="64"/>
      <c r="FF175" s="64"/>
      <c r="FG175" s="64"/>
      <c r="FH175" s="15"/>
      <c r="FI175" s="15"/>
      <c r="FJ175" s="15"/>
    </row>
    <row r="176" spans="1:166" s="4" customFormat="1" ht="19.5" customHeight="1">
      <c r="A176" s="93" t="s">
        <v>276</v>
      </c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93"/>
      <c r="AI176" s="93"/>
      <c r="AJ176" s="93"/>
      <c r="AK176" s="55" t="s">
        <v>61</v>
      </c>
      <c r="AL176" s="55"/>
      <c r="AM176" s="55"/>
      <c r="AN176" s="55"/>
      <c r="AO176" s="55"/>
      <c r="AP176" s="55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54">
        <v>90000</v>
      </c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>
        <v>84602.11</v>
      </c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>
        <v>84602.11</v>
      </c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72"/>
      <c r="CY176" s="72"/>
      <c r="CZ176" s="72"/>
      <c r="DA176" s="72"/>
      <c r="DB176" s="72"/>
      <c r="DC176" s="72"/>
      <c r="DD176" s="72"/>
      <c r="DE176" s="72"/>
      <c r="DF176" s="72"/>
      <c r="DG176" s="72"/>
      <c r="DH176" s="72"/>
      <c r="DI176" s="72"/>
      <c r="DJ176" s="72"/>
      <c r="DK176" s="72"/>
      <c r="DL176" s="72"/>
      <c r="DM176" s="72"/>
      <c r="DN176" s="72"/>
      <c r="DO176" s="72"/>
      <c r="DP176" s="72"/>
      <c r="DQ176" s="72"/>
      <c r="DR176" s="72"/>
      <c r="DS176" s="72"/>
      <c r="DT176" s="72"/>
      <c r="DU176" s="72"/>
      <c r="DV176" s="72"/>
      <c r="DW176" s="72"/>
      <c r="DX176" s="54">
        <v>84602.11</v>
      </c>
      <c r="DY176" s="54"/>
      <c r="DZ176" s="54"/>
      <c r="EA176" s="54"/>
      <c r="EB176" s="54"/>
      <c r="EC176" s="54"/>
      <c r="ED176" s="54"/>
      <c r="EE176" s="54"/>
      <c r="EF176" s="54"/>
      <c r="EG176" s="54"/>
      <c r="EH176" s="54"/>
      <c r="EI176" s="54"/>
      <c r="EJ176" s="54"/>
      <c r="EK176" s="64">
        <f>BC176-CH176</f>
        <v>5397.889999999999</v>
      </c>
      <c r="EL176" s="64"/>
      <c r="EM176" s="64"/>
      <c r="EN176" s="64"/>
      <c r="EO176" s="64"/>
      <c r="EP176" s="64"/>
      <c r="EQ176" s="64"/>
      <c r="ER176" s="64"/>
      <c r="ES176" s="64"/>
      <c r="ET176" s="64"/>
      <c r="EU176" s="64"/>
      <c r="EV176" s="64"/>
      <c r="EW176" s="64"/>
      <c r="EX176" s="54">
        <v>0</v>
      </c>
      <c r="EY176" s="54"/>
      <c r="EZ176" s="54"/>
      <c r="FA176" s="54"/>
      <c r="FB176" s="54"/>
      <c r="FC176" s="54"/>
      <c r="FD176" s="54"/>
      <c r="FE176" s="54"/>
      <c r="FF176" s="54"/>
      <c r="FG176" s="54"/>
      <c r="FH176" s="15"/>
      <c r="FI176" s="15"/>
      <c r="FJ176" s="15"/>
    </row>
    <row r="177" spans="1:166" s="4" customFormat="1" ht="33.75" customHeight="1">
      <c r="A177" s="196" t="s">
        <v>164</v>
      </c>
      <c r="B177" s="196"/>
      <c r="C177" s="196"/>
      <c r="D177" s="196"/>
      <c r="E177" s="196"/>
      <c r="F177" s="196"/>
      <c r="G177" s="196"/>
      <c r="H177" s="196"/>
      <c r="I177" s="196"/>
      <c r="J177" s="196"/>
      <c r="K177" s="196"/>
      <c r="L177" s="196"/>
      <c r="M177" s="196"/>
      <c r="N177" s="196"/>
      <c r="O177" s="196"/>
      <c r="P177" s="196"/>
      <c r="Q177" s="196"/>
      <c r="R177" s="196"/>
      <c r="S177" s="196"/>
      <c r="T177" s="196"/>
      <c r="U177" s="196"/>
      <c r="V177" s="196"/>
      <c r="W177" s="196"/>
      <c r="X177" s="196"/>
      <c r="Y177" s="196"/>
      <c r="Z177" s="196"/>
      <c r="AA177" s="196"/>
      <c r="AB177" s="196"/>
      <c r="AC177" s="196"/>
      <c r="AD177" s="196"/>
      <c r="AE177" s="196"/>
      <c r="AF177" s="196"/>
      <c r="AG177" s="196"/>
      <c r="AH177" s="196"/>
      <c r="AI177" s="196"/>
      <c r="AJ177" s="196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15"/>
      <c r="BT177" s="15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DT177" s="54"/>
      <c r="DU177" s="54"/>
      <c r="DV177" s="54"/>
      <c r="DW177" s="54"/>
      <c r="DX177" s="54"/>
      <c r="DY177" s="54"/>
      <c r="DZ177" s="54"/>
      <c r="EA177" s="54"/>
      <c r="EB177" s="54"/>
      <c r="EC177" s="54"/>
      <c r="ED177" s="54"/>
      <c r="EE177" s="54"/>
      <c r="EF177" s="54"/>
      <c r="EG177" s="54"/>
      <c r="EH177" s="54"/>
      <c r="EI177" s="54"/>
      <c r="EJ177" s="54"/>
      <c r="EK177" s="54"/>
      <c r="EL177" s="54"/>
      <c r="EM177" s="54"/>
      <c r="EN177" s="54"/>
      <c r="EO177" s="54"/>
      <c r="EP177" s="54"/>
      <c r="EQ177" s="54"/>
      <c r="ER177" s="54"/>
      <c r="ES177" s="54"/>
      <c r="ET177" s="54"/>
      <c r="EU177" s="54"/>
      <c r="EV177" s="54"/>
      <c r="EW177" s="54"/>
      <c r="EX177" s="54"/>
      <c r="EY177" s="94"/>
      <c r="EZ177" s="94"/>
      <c r="FA177" s="94"/>
      <c r="FB177" s="94"/>
      <c r="FC177" s="94"/>
      <c r="FD177" s="94"/>
      <c r="FE177" s="94"/>
      <c r="FF177" s="94"/>
      <c r="FG177" s="94"/>
      <c r="FH177" s="15"/>
      <c r="FI177" s="15"/>
      <c r="FJ177" s="15"/>
    </row>
    <row r="178" spans="1:166" s="4" customFormat="1" ht="18.75" customHeight="1">
      <c r="A178" s="89" t="s">
        <v>212</v>
      </c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4">
        <f>BC179</f>
        <v>5000</v>
      </c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9"/>
      <c r="BT178" s="9"/>
      <c r="BU178" s="64">
        <f>BU179</f>
        <v>5000</v>
      </c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>
        <f>CH179</f>
        <v>5000</v>
      </c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>
        <f>CH178</f>
        <v>5000</v>
      </c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>
        <f>BC178-CH178</f>
        <v>0</v>
      </c>
      <c r="EL178" s="64"/>
      <c r="EM178" s="64"/>
      <c r="EN178" s="64"/>
      <c r="EO178" s="64"/>
      <c r="EP178" s="64"/>
      <c r="EQ178" s="64"/>
      <c r="ER178" s="64"/>
      <c r="ES178" s="64"/>
      <c r="ET178" s="64"/>
      <c r="EU178" s="64"/>
      <c r="EV178" s="64"/>
      <c r="EW178" s="64"/>
      <c r="EX178" s="64">
        <f>BU178-CH178</f>
        <v>0</v>
      </c>
      <c r="EY178" s="88"/>
      <c r="EZ178" s="88"/>
      <c r="FA178" s="88"/>
      <c r="FB178" s="88"/>
      <c r="FC178" s="88"/>
      <c r="FD178" s="88"/>
      <c r="FE178" s="88"/>
      <c r="FF178" s="88"/>
      <c r="FG178" s="88"/>
      <c r="FH178" s="15"/>
      <c r="FI178" s="15"/>
      <c r="FJ178" s="15"/>
    </row>
    <row r="179" spans="1:166" s="4" customFormat="1" ht="15" customHeight="1">
      <c r="A179" s="93" t="s">
        <v>60</v>
      </c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/>
      <c r="AI179" s="93"/>
      <c r="AJ179" s="93"/>
      <c r="AK179" s="55" t="s">
        <v>69</v>
      </c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4">
        <v>5000</v>
      </c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15"/>
      <c r="BT179" s="15"/>
      <c r="BU179" s="54">
        <v>5000</v>
      </c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>
        <v>5000</v>
      </c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DT179" s="54"/>
      <c r="DU179" s="54"/>
      <c r="DV179" s="54"/>
      <c r="DW179" s="54"/>
      <c r="DX179" s="54">
        <f>CH179</f>
        <v>5000</v>
      </c>
      <c r="DY179" s="54"/>
      <c r="DZ179" s="54"/>
      <c r="EA179" s="54"/>
      <c r="EB179" s="54"/>
      <c r="EC179" s="54"/>
      <c r="ED179" s="54"/>
      <c r="EE179" s="54"/>
      <c r="EF179" s="54"/>
      <c r="EG179" s="54"/>
      <c r="EH179" s="54"/>
      <c r="EI179" s="54"/>
      <c r="EJ179" s="54"/>
      <c r="EK179" s="54">
        <f>BC179-CH179</f>
        <v>0</v>
      </c>
      <c r="EL179" s="54"/>
      <c r="EM179" s="54"/>
      <c r="EN179" s="54"/>
      <c r="EO179" s="54"/>
      <c r="EP179" s="54"/>
      <c r="EQ179" s="54"/>
      <c r="ER179" s="54"/>
      <c r="ES179" s="54"/>
      <c r="ET179" s="54"/>
      <c r="EU179" s="54"/>
      <c r="EV179" s="54"/>
      <c r="EW179" s="54"/>
      <c r="EX179" s="54">
        <f>BU179-CH179</f>
        <v>0</v>
      </c>
      <c r="EY179" s="94"/>
      <c r="EZ179" s="94"/>
      <c r="FA179" s="94"/>
      <c r="FB179" s="94"/>
      <c r="FC179" s="94"/>
      <c r="FD179" s="94"/>
      <c r="FE179" s="94"/>
      <c r="FF179" s="94"/>
      <c r="FG179" s="94"/>
      <c r="FH179" s="15"/>
      <c r="FI179" s="15"/>
      <c r="FJ179" s="15"/>
    </row>
    <row r="180" spans="1:166" s="4" customFormat="1" ht="74.25" customHeight="1">
      <c r="A180" s="90" t="s">
        <v>231</v>
      </c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2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15"/>
      <c r="BT180" s="15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DT180" s="54"/>
      <c r="DU180" s="54"/>
      <c r="DV180" s="54"/>
      <c r="DW180" s="54"/>
      <c r="DX180" s="54"/>
      <c r="DY180" s="54"/>
      <c r="DZ180" s="54"/>
      <c r="EA180" s="54"/>
      <c r="EB180" s="54"/>
      <c r="EC180" s="54"/>
      <c r="ED180" s="54"/>
      <c r="EE180" s="54"/>
      <c r="EF180" s="54"/>
      <c r="EG180" s="54"/>
      <c r="EH180" s="54"/>
      <c r="EI180" s="54"/>
      <c r="EJ180" s="54"/>
      <c r="EK180" s="54"/>
      <c r="EL180" s="54"/>
      <c r="EM180" s="54"/>
      <c r="EN180" s="54"/>
      <c r="EO180" s="54"/>
      <c r="EP180" s="54"/>
      <c r="EQ180" s="54"/>
      <c r="ER180" s="54"/>
      <c r="ES180" s="54"/>
      <c r="ET180" s="54"/>
      <c r="EU180" s="54"/>
      <c r="EV180" s="54"/>
      <c r="EW180" s="54"/>
      <c r="EX180" s="54"/>
      <c r="EY180" s="94"/>
      <c r="EZ180" s="94"/>
      <c r="FA180" s="94"/>
      <c r="FB180" s="94"/>
      <c r="FC180" s="94"/>
      <c r="FD180" s="94"/>
      <c r="FE180" s="94"/>
      <c r="FF180" s="94"/>
      <c r="FG180" s="94"/>
      <c r="FH180" s="15"/>
      <c r="FI180" s="15"/>
      <c r="FJ180" s="15"/>
    </row>
    <row r="181" spans="1:166" s="12" customFormat="1" ht="18.75" customHeight="1">
      <c r="A181" s="89" t="s">
        <v>312</v>
      </c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4">
        <f>BC182</f>
        <v>5000</v>
      </c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9"/>
      <c r="BT181" s="9"/>
      <c r="BU181" s="64">
        <f>BU182</f>
        <v>0</v>
      </c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>
        <f>CH182</f>
        <v>0</v>
      </c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>
        <f>DX182</f>
        <v>0</v>
      </c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>
        <f>BC181-CH181</f>
        <v>5000</v>
      </c>
      <c r="EL181" s="64"/>
      <c r="EM181" s="64"/>
      <c r="EN181" s="64"/>
      <c r="EO181" s="64"/>
      <c r="EP181" s="64"/>
      <c r="EQ181" s="64"/>
      <c r="ER181" s="64"/>
      <c r="ES181" s="64"/>
      <c r="ET181" s="64"/>
      <c r="EU181" s="64"/>
      <c r="EV181" s="64"/>
      <c r="EW181" s="64"/>
      <c r="EX181" s="64">
        <f>BU181-CH181</f>
        <v>0</v>
      </c>
      <c r="EY181" s="88"/>
      <c r="EZ181" s="88"/>
      <c r="FA181" s="88"/>
      <c r="FB181" s="88"/>
      <c r="FC181" s="88"/>
      <c r="FD181" s="88"/>
      <c r="FE181" s="88"/>
      <c r="FF181" s="88"/>
      <c r="FG181" s="88"/>
      <c r="FH181" s="9"/>
      <c r="FI181" s="9"/>
      <c r="FJ181" s="9"/>
    </row>
    <row r="182" spans="1:166" s="4" customFormat="1" ht="15" customHeight="1">
      <c r="A182" s="93" t="s">
        <v>60</v>
      </c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93"/>
      <c r="AI182" s="93"/>
      <c r="AJ182" s="93"/>
      <c r="AK182" s="55" t="s">
        <v>69</v>
      </c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4">
        <v>5000</v>
      </c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15"/>
      <c r="BT182" s="15"/>
      <c r="BU182" s="54">
        <v>0</v>
      </c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>
        <v>0</v>
      </c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DT182" s="54"/>
      <c r="DU182" s="54"/>
      <c r="DV182" s="54"/>
      <c r="DW182" s="54"/>
      <c r="DX182" s="54">
        <v>0</v>
      </c>
      <c r="DY182" s="54"/>
      <c r="DZ182" s="54"/>
      <c r="EA182" s="54"/>
      <c r="EB182" s="54"/>
      <c r="EC182" s="54"/>
      <c r="ED182" s="54"/>
      <c r="EE182" s="54"/>
      <c r="EF182" s="54"/>
      <c r="EG182" s="54"/>
      <c r="EH182" s="54"/>
      <c r="EI182" s="54"/>
      <c r="EJ182" s="54"/>
      <c r="EK182" s="54">
        <f>BC182-CH182</f>
        <v>5000</v>
      </c>
      <c r="EL182" s="54"/>
      <c r="EM182" s="54"/>
      <c r="EN182" s="54"/>
      <c r="EO182" s="54"/>
      <c r="EP182" s="54"/>
      <c r="EQ182" s="54"/>
      <c r="ER182" s="54"/>
      <c r="ES182" s="54"/>
      <c r="ET182" s="54"/>
      <c r="EU182" s="54"/>
      <c r="EV182" s="54"/>
      <c r="EW182" s="54"/>
      <c r="EX182" s="54">
        <f>BU182-CH182</f>
        <v>0</v>
      </c>
      <c r="EY182" s="94"/>
      <c r="EZ182" s="94"/>
      <c r="FA182" s="94"/>
      <c r="FB182" s="94"/>
      <c r="FC182" s="94"/>
      <c r="FD182" s="94"/>
      <c r="FE182" s="94"/>
      <c r="FF182" s="94"/>
      <c r="FG182" s="94"/>
      <c r="FH182" s="15"/>
      <c r="FI182" s="15"/>
      <c r="FJ182" s="15"/>
    </row>
    <row r="183" spans="1:166" s="4" customFormat="1" ht="18.75">
      <c r="A183" s="111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12"/>
      <c r="AD183" s="112"/>
      <c r="AE183" s="112"/>
      <c r="AF183" s="112"/>
      <c r="AG183" s="112"/>
      <c r="AH183" s="112"/>
      <c r="AI183" s="112"/>
      <c r="AJ183" s="112"/>
      <c r="AK183" s="112"/>
      <c r="AL183" s="112"/>
      <c r="AM183" s="112"/>
      <c r="AN183" s="112"/>
      <c r="AO183" s="112"/>
      <c r="AP183" s="112"/>
      <c r="AQ183" s="112"/>
      <c r="AR183" s="112"/>
      <c r="AS183" s="112"/>
      <c r="AT183" s="112"/>
      <c r="AU183" s="112"/>
      <c r="AV183" s="112"/>
      <c r="AW183" s="112"/>
      <c r="AX183" s="112"/>
      <c r="AY183" s="112"/>
      <c r="AZ183" s="112"/>
      <c r="BA183" s="112"/>
      <c r="BB183" s="112"/>
      <c r="BC183" s="112"/>
      <c r="BD183" s="112"/>
      <c r="BE183" s="112"/>
      <c r="BF183" s="112"/>
      <c r="BG183" s="112"/>
      <c r="BH183" s="112"/>
      <c r="BI183" s="112"/>
      <c r="BJ183" s="112"/>
      <c r="BK183" s="112"/>
      <c r="BL183" s="112"/>
      <c r="BM183" s="112"/>
      <c r="BN183" s="112"/>
      <c r="BO183" s="112"/>
      <c r="BP183" s="112"/>
      <c r="BQ183" s="112"/>
      <c r="BR183" s="112"/>
      <c r="BS183" s="112"/>
      <c r="BT183" s="112"/>
      <c r="BU183" s="112"/>
      <c r="BV183" s="112"/>
      <c r="BW183" s="112"/>
      <c r="BX183" s="112"/>
      <c r="BY183" s="112"/>
      <c r="BZ183" s="112"/>
      <c r="CA183" s="112"/>
      <c r="CB183" s="112"/>
      <c r="CC183" s="112"/>
      <c r="CD183" s="112"/>
      <c r="CE183" s="112"/>
      <c r="CF183" s="112"/>
      <c r="CG183" s="112"/>
      <c r="CH183" s="112"/>
      <c r="CI183" s="112"/>
      <c r="CJ183" s="112"/>
      <c r="CK183" s="112"/>
      <c r="CL183" s="112"/>
      <c r="CM183" s="112"/>
      <c r="CN183" s="112"/>
      <c r="CO183" s="112"/>
      <c r="CP183" s="112"/>
      <c r="CQ183" s="112"/>
      <c r="CR183" s="112"/>
      <c r="CS183" s="112"/>
      <c r="CT183" s="112"/>
      <c r="CU183" s="112"/>
      <c r="CV183" s="112"/>
      <c r="CW183" s="112"/>
      <c r="CX183" s="112"/>
      <c r="CY183" s="112"/>
      <c r="CZ183" s="112"/>
      <c r="DA183" s="112"/>
      <c r="DB183" s="112"/>
      <c r="DC183" s="112"/>
      <c r="DD183" s="112"/>
      <c r="DE183" s="112"/>
      <c r="DF183" s="112"/>
      <c r="DG183" s="112"/>
      <c r="DH183" s="112"/>
      <c r="DI183" s="112"/>
      <c r="DJ183" s="112"/>
      <c r="DK183" s="112"/>
      <c r="DL183" s="112"/>
      <c r="DM183" s="112"/>
      <c r="DN183" s="112"/>
      <c r="DO183" s="112"/>
      <c r="DP183" s="112"/>
      <c r="DQ183" s="112"/>
      <c r="DR183" s="112"/>
      <c r="DS183" s="112"/>
      <c r="DT183" s="112"/>
      <c r="DU183" s="112"/>
      <c r="DV183" s="112"/>
      <c r="DW183" s="112"/>
      <c r="DX183" s="112"/>
      <c r="DY183" s="112"/>
      <c r="DZ183" s="112"/>
      <c r="EA183" s="112"/>
      <c r="EB183" s="112"/>
      <c r="EC183" s="112"/>
      <c r="ED183" s="112"/>
      <c r="EE183" s="112"/>
      <c r="EF183" s="112"/>
      <c r="EG183" s="112"/>
      <c r="EH183" s="112"/>
      <c r="EI183" s="112"/>
      <c r="EJ183" s="112"/>
      <c r="EK183" s="112"/>
      <c r="EL183" s="112"/>
      <c r="EM183" s="112"/>
      <c r="EN183" s="112"/>
      <c r="EO183" s="112"/>
      <c r="EP183" s="112"/>
      <c r="EQ183" s="112"/>
      <c r="ER183" s="112"/>
      <c r="ES183" s="112"/>
      <c r="ET183" s="112"/>
      <c r="EU183" s="112"/>
      <c r="EV183" s="112"/>
      <c r="EW183" s="112"/>
      <c r="EX183" s="112"/>
      <c r="EY183" s="112"/>
      <c r="EZ183" s="112"/>
      <c r="FA183" s="112"/>
      <c r="FB183" s="112"/>
      <c r="FC183" s="112"/>
      <c r="FD183" s="112"/>
      <c r="FE183" s="112"/>
      <c r="FF183" s="112"/>
      <c r="FG183" s="113"/>
      <c r="FH183" s="13"/>
      <c r="FI183" s="13"/>
      <c r="FJ183" s="18" t="s">
        <v>39</v>
      </c>
    </row>
    <row r="184" spans="1:166" s="4" customFormat="1" ht="18.75">
      <c r="A184" s="111" t="s">
        <v>84</v>
      </c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2"/>
      <c r="AD184" s="112"/>
      <c r="AE184" s="112"/>
      <c r="AF184" s="112"/>
      <c r="AG184" s="112"/>
      <c r="AH184" s="112"/>
      <c r="AI184" s="112"/>
      <c r="AJ184" s="112"/>
      <c r="AK184" s="112"/>
      <c r="AL184" s="112"/>
      <c r="AM184" s="112"/>
      <c r="AN184" s="112"/>
      <c r="AO184" s="112"/>
      <c r="AP184" s="112"/>
      <c r="AQ184" s="112"/>
      <c r="AR184" s="112"/>
      <c r="AS184" s="112"/>
      <c r="AT184" s="112"/>
      <c r="AU184" s="112"/>
      <c r="AV184" s="112"/>
      <c r="AW184" s="112"/>
      <c r="AX184" s="112"/>
      <c r="AY184" s="112"/>
      <c r="AZ184" s="112"/>
      <c r="BA184" s="112"/>
      <c r="BB184" s="112"/>
      <c r="BC184" s="112"/>
      <c r="BD184" s="112"/>
      <c r="BE184" s="112"/>
      <c r="BF184" s="112"/>
      <c r="BG184" s="112"/>
      <c r="BH184" s="112"/>
      <c r="BI184" s="112"/>
      <c r="BJ184" s="112"/>
      <c r="BK184" s="112"/>
      <c r="BL184" s="112"/>
      <c r="BM184" s="112"/>
      <c r="BN184" s="112"/>
      <c r="BO184" s="112"/>
      <c r="BP184" s="112"/>
      <c r="BQ184" s="112"/>
      <c r="BR184" s="112"/>
      <c r="BS184" s="112"/>
      <c r="BT184" s="112"/>
      <c r="BU184" s="112"/>
      <c r="BV184" s="112"/>
      <c r="BW184" s="112"/>
      <c r="BX184" s="112"/>
      <c r="BY184" s="112"/>
      <c r="BZ184" s="112"/>
      <c r="CA184" s="112"/>
      <c r="CB184" s="112"/>
      <c r="CC184" s="112"/>
      <c r="CD184" s="112"/>
      <c r="CE184" s="112"/>
      <c r="CF184" s="112"/>
      <c r="CG184" s="112"/>
      <c r="CH184" s="112"/>
      <c r="CI184" s="112"/>
      <c r="CJ184" s="112"/>
      <c r="CK184" s="112"/>
      <c r="CL184" s="112"/>
      <c r="CM184" s="112"/>
      <c r="CN184" s="112"/>
      <c r="CO184" s="112"/>
      <c r="CP184" s="112"/>
      <c r="CQ184" s="112"/>
      <c r="CR184" s="112"/>
      <c r="CS184" s="112"/>
      <c r="CT184" s="112"/>
      <c r="CU184" s="112"/>
      <c r="CV184" s="112"/>
      <c r="CW184" s="112"/>
      <c r="CX184" s="112"/>
      <c r="CY184" s="112"/>
      <c r="CZ184" s="112"/>
      <c r="DA184" s="112"/>
      <c r="DB184" s="112"/>
      <c r="DC184" s="112"/>
      <c r="DD184" s="112"/>
      <c r="DE184" s="112"/>
      <c r="DF184" s="112"/>
      <c r="DG184" s="112"/>
      <c r="DH184" s="112"/>
      <c r="DI184" s="112"/>
      <c r="DJ184" s="112"/>
      <c r="DK184" s="112"/>
      <c r="DL184" s="112"/>
      <c r="DM184" s="112"/>
      <c r="DN184" s="112"/>
      <c r="DO184" s="112"/>
      <c r="DP184" s="112"/>
      <c r="DQ184" s="112"/>
      <c r="DR184" s="112"/>
      <c r="DS184" s="112"/>
      <c r="DT184" s="112"/>
      <c r="DU184" s="112"/>
      <c r="DV184" s="112"/>
      <c r="DW184" s="112"/>
      <c r="DX184" s="112"/>
      <c r="DY184" s="112"/>
      <c r="DZ184" s="112"/>
      <c r="EA184" s="112"/>
      <c r="EB184" s="112"/>
      <c r="EC184" s="112"/>
      <c r="ED184" s="112"/>
      <c r="EE184" s="112"/>
      <c r="EF184" s="112"/>
      <c r="EG184" s="112"/>
      <c r="EH184" s="112"/>
      <c r="EI184" s="112"/>
      <c r="EJ184" s="112"/>
      <c r="EK184" s="112"/>
      <c r="EL184" s="112"/>
      <c r="EM184" s="112"/>
      <c r="EN184" s="112"/>
      <c r="EO184" s="112"/>
      <c r="EP184" s="112"/>
      <c r="EQ184" s="112"/>
      <c r="ER184" s="112"/>
      <c r="ES184" s="112"/>
      <c r="ET184" s="112"/>
      <c r="EU184" s="112"/>
      <c r="EV184" s="112"/>
      <c r="EW184" s="112"/>
      <c r="EX184" s="112"/>
      <c r="EY184" s="112"/>
      <c r="EZ184" s="112"/>
      <c r="FA184" s="112"/>
      <c r="FB184" s="112"/>
      <c r="FC184" s="112"/>
      <c r="FD184" s="112"/>
      <c r="FE184" s="112"/>
      <c r="FF184" s="112"/>
      <c r="FG184" s="112"/>
      <c r="FH184" s="112"/>
      <c r="FI184" s="112"/>
      <c r="FJ184" s="113"/>
    </row>
    <row r="185" spans="1:166" s="4" customFormat="1" ht="17.25" customHeight="1">
      <c r="A185" s="52" t="s">
        <v>8</v>
      </c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 t="s">
        <v>23</v>
      </c>
      <c r="AL185" s="52"/>
      <c r="AM185" s="52"/>
      <c r="AN185" s="52"/>
      <c r="AO185" s="52"/>
      <c r="AP185" s="52"/>
      <c r="AQ185" s="52" t="s">
        <v>35</v>
      </c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 t="s">
        <v>36</v>
      </c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 t="s">
        <v>37</v>
      </c>
      <c r="BV185" s="52"/>
      <c r="BW185" s="52"/>
      <c r="BX185" s="52"/>
      <c r="BY185" s="52"/>
      <c r="BZ185" s="52"/>
      <c r="CA185" s="52"/>
      <c r="CB185" s="52"/>
      <c r="CC185" s="52"/>
      <c r="CD185" s="52"/>
      <c r="CE185" s="52"/>
      <c r="CF185" s="52"/>
      <c r="CG185" s="52"/>
      <c r="CH185" s="52" t="s">
        <v>24</v>
      </c>
      <c r="CI185" s="52"/>
      <c r="CJ185" s="52"/>
      <c r="CK185" s="52"/>
      <c r="CL185" s="52"/>
      <c r="CM185" s="52"/>
      <c r="CN185" s="52"/>
      <c r="CO185" s="52"/>
      <c r="CP185" s="52"/>
      <c r="CQ185" s="52"/>
      <c r="CR185" s="52"/>
      <c r="CS185" s="52"/>
      <c r="CT185" s="52"/>
      <c r="CU185" s="52"/>
      <c r="CV185" s="52"/>
      <c r="CW185" s="52"/>
      <c r="CX185" s="52"/>
      <c r="CY185" s="52"/>
      <c r="CZ185" s="52"/>
      <c r="DA185" s="52"/>
      <c r="DB185" s="52"/>
      <c r="DC185" s="52"/>
      <c r="DD185" s="52"/>
      <c r="DE185" s="52"/>
      <c r="DF185" s="52"/>
      <c r="DG185" s="52"/>
      <c r="DH185" s="52"/>
      <c r="DI185" s="52"/>
      <c r="DJ185" s="52"/>
      <c r="DK185" s="52"/>
      <c r="DL185" s="52"/>
      <c r="DM185" s="52"/>
      <c r="DN185" s="52"/>
      <c r="DO185" s="52"/>
      <c r="DP185" s="52"/>
      <c r="DQ185" s="52"/>
      <c r="DR185" s="52"/>
      <c r="DS185" s="52"/>
      <c r="DT185" s="52"/>
      <c r="DU185" s="52"/>
      <c r="DV185" s="52"/>
      <c r="DW185" s="52"/>
      <c r="DX185" s="52"/>
      <c r="DY185" s="52"/>
      <c r="DZ185" s="52"/>
      <c r="EA185" s="52"/>
      <c r="EB185" s="52"/>
      <c r="EC185" s="52"/>
      <c r="ED185" s="52"/>
      <c r="EE185" s="52"/>
      <c r="EF185" s="52"/>
      <c r="EG185" s="52"/>
      <c r="EH185" s="52"/>
      <c r="EI185" s="52"/>
      <c r="EJ185" s="52"/>
      <c r="EK185" s="73" t="s">
        <v>29</v>
      </c>
      <c r="EL185" s="74"/>
      <c r="EM185" s="74"/>
      <c r="EN185" s="74"/>
      <c r="EO185" s="74"/>
      <c r="EP185" s="74"/>
      <c r="EQ185" s="74"/>
      <c r="ER185" s="74"/>
      <c r="ES185" s="74"/>
      <c r="ET185" s="74"/>
      <c r="EU185" s="74"/>
      <c r="EV185" s="74"/>
      <c r="EW185" s="74"/>
      <c r="EX185" s="74"/>
      <c r="EY185" s="74"/>
      <c r="EZ185" s="74"/>
      <c r="FA185" s="74"/>
      <c r="FB185" s="74"/>
      <c r="FC185" s="74"/>
      <c r="FD185" s="74"/>
      <c r="FE185" s="74"/>
      <c r="FF185" s="74"/>
      <c r="FG185" s="74"/>
      <c r="FH185" s="74"/>
      <c r="FI185" s="74"/>
      <c r="FJ185" s="75"/>
    </row>
    <row r="186" spans="1:166" s="4" customFormat="1" ht="78.75" customHeight="1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2" t="s">
        <v>46</v>
      </c>
      <c r="CI186" s="52"/>
      <c r="CJ186" s="52"/>
      <c r="CK186" s="52"/>
      <c r="CL186" s="52"/>
      <c r="CM186" s="52"/>
      <c r="CN186" s="52"/>
      <c r="CO186" s="52"/>
      <c r="CP186" s="52"/>
      <c r="CQ186" s="52"/>
      <c r="CR186" s="52"/>
      <c r="CS186" s="52"/>
      <c r="CT186" s="52"/>
      <c r="CU186" s="52"/>
      <c r="CV186" s="52"/>
      <c r="CW186" s="52"/>
      <c r="CX186" s="52" t="s">
        <v>25</v>
      </c>
      <c r="CY186" s="52"/>
      <c r="CZ186" s="52"/>
      <c r="DA186" s="52"/>
      <c r="DB186" s="52"/>
      <c r="DC186" s="52"/>
      <c r="DD186" s="52"/>
      <c r="DE186" s="52"/>
      <c r="DF186" s="52"/>
      <c r="DG186" s="52"/>
      <c r="DH186" s="52"/>
      <c r="DI186" s="52"/>
      <c r="DJ186" s="52"/>
      <c r="DK186" s="52" t="s">
        <v>26</v>
      </c>
      <c r="DL186" s="52"/>
      <c r="DM186" s="52"/>
      <c r="DN186" s="52"/>
      <c r="DO186" s="52"/>
      <c r="DP186" s="52"/>
      <c r="DQ186" s="52"/>
      <c r="DR186" s="52"/>
      <c r="DS186" s="52"/>
      <c r="DT186" s="52"/>
      <c r="DU186" s="52"/>
      <c r="DV186" s="52"/>
      <c r="DW186" s="52"/>
      <c r="DX186" s="52" t="s">
        <v>27</v>
      </c>
      <c r="DY186" s="52"/>
      <c r="DZ186" s="52"/>
      <c r="EA186" s="52"/>
      <c r="EB186" s="52"/>
      <c r="EC186" s="52"/>
      <c r="ED186" s="52"/>
      <c r="EE186" s="52"/>
      <c r="EF186" s="52"/>
      <c r="EG186" s="52"/>
      <c r="EH186" s="52"/>
      <c r="EI186" s="52"/>
      <c r="EJ186" s="52"/>
      <c r="EK186" s="52" t="s">
        <v>38</v>
      </c>
      <c r="EL186" s="52"/>
      <c r="EM186" s="52"/>
      <c r="EN186" s="52"/>
      <c r="EO186" s="52"/>
      <c r="EP186" s="52"/>
      <c r="EQ186" s="52"/>
      <c r="ER186" s="52"/>
      <c r="ES186" s="52"/>
      <c r="ET186" s="52"/>
      <c r="EU186" s="52"/>
      <c r="EV186" s="52"/>
      <c r="EW186" s="52"/>
      <c r="EX186" s="73" t="s">
        <v>47</v>
      </c>
      <c r="EY186" s="74"/>
      <c r="EZ186" s="74"/>
      <c r="FA186" s="74"/>
      <c r="FB186" s="74"/>
      <c r="FC186" s="74"/>
      <c r="FD186" s="74"/>
      <c r="FE186" s="74"/>
      <c r="FF186" s="74"/>
      <c r="FG186" s="74"/>
      <c r="FH186" s="74"/>
      <c r="FI186" s="74"/>
      <c r="FJ186" s="75"/>
    </row>
    <row r="187" spans="1:166" s="4" customFormat="1" ht="18.75">
      <c r="A187" s="62">
        <v>1</v>
      </c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>
        <v>2</v>
      </c>
      <c r="AL187" s="62"/>
      <c r="AM187" s="62"/>
      <c r="AN187" s="62"/>
      <c r="AO187" s="62"/>
      <c r="AP187" s="62"/>
      <c r="AQ187" s="62">
        <v>3</v>
      </c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>
        <v>4</v>
      </c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>
        <v>5</v>
      </c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>
        <v>6</v>
      </c>
      <c r="CI187" s="62"/>
      <c r="CJ187" s="62"/>
      <c r="CK187" s="62"/>
      <c r="CL187" s="62"/>
      <c r="CM187" s="62"/>
      <c r="CN187" s="62"/>
      <c r="CO187" s="62"/>
      <c r="CP187" s="62"/>
      <c r="CQ187" s="62"/>
      <c r="CR187" s="62"/>
      <c r="CS187" s="62"/>
      <c r="CT187" s="62"/>
      <c r="CU187" s="62"/>
      <c r="CV187" s="62"/>
      <c r="CW187" s="62"/>
      <c r="CX187" s="62">
        <v>7</v>
      </c>
      <c r="CY187" s="62"/>
      <c r="CZ187" s="62"/>
      <c r="DA187" s="62"/>
      <c r="DB187" s="62"/>
      <c r="DC187" s="62"/>
      <c r="DD187" s="62"/>
      <c r="DE187" s="62"/>
      <c r="DF187" s="62"/>
      <c r="DG187" s="62"/>
      <c r="DH187" s="62"/>
      <c r="DI187" s="62"/>
      <c r="DJ187" s="62"/>
      <c r="DK187" s="62">
        <v>8</v>
      </c>
      <c r="DL187" s="62"/>
      <c r="DM187" s="62"/>
      <c r="DN187" s="62"/>
      <c r="DO187" s="62"/>
      <c r="DP187" s="62"/>
      <c r="DQ187" s="62"/>
      <c r="DR187" s="62"/>
      <c r="DS187" s="62"/>
      <c r="DT187" s="62"/>
      <c r="DU187" s="62"/>
      <c r="DV187" s="62"/>
      <c r="DW187" s="62"/>
      <c r="DX187" s="62">
        <v>9</v>
      </c>
      <c r="DY187" s="62"/>
      <c r="DZ187" s="62"/>
      <c r="EA187" s="62"/>
      <c r="EB187" s="62"/>
      <c r="EC187" s="62"/>
      <c r="ED187" s="62"/>
      <c r="EE187" s="62"/>
      <c r="EF187" s="62"/>
      <c r="EG187" s="62"/>
      <c r="EH187" s="62"/>
      <c r="EI187" s="62"/>
      <c r="EJ187" s="62"/>
      <c r="EK187" s="62">
        <v>10</v>
      </c>
      <c r="EL187" s="62"/>
      <c r="EM187" s="62"/>
      <c r="EN187" s="62"/>
      <c r="EO187" s="62"/>
      <c r="EP187" s="62"/>
      <c r="EQ187" s="62"/>
      <c r="ER187" s="62"/>
      <c r="ES187" s="62"/>
      <c r="ET187" s="62"/>
      <c r="EU187" s="62"/>
      <c r="EV187" s="62"/>
      <c r="EW187" s="62"/>
      <c r="EX187" s="85">
        <v>11</v>
      </c>
      <c r="EY187" s="86"/>
      <c r="EZ187" s="86"/>
      <c r="FA187" s="86"/>
      <c r="FB187" s="86"/>
      <c r="FC187" s="86"/>
      <c r="FD187" s="86"/>
      <c r="FE187" s="86"/>
      <c r="FF187" s="86"/>
      <c r="FG187" s="86"/>
      <c r="FH187" s="86"/>
      <c r="FI187" s="86"/>
      <c r="FJ187" s="87"/>
    </row>
    <row r="188" spans="1:166" s="12" customFormat="1" ht="15" customHeight="1">
      <c r="A188" s="181" t="s">
        <v>32</v>
      </c>
      <c r="B188" s="181"/>
      <c r="C188" s="181"/>
      <c r="D188" s="181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  <c r="R188" s="181"/>
      <c r="S188" s="181"/>
      <c r="T188" s="181"/>
      <c r="U188" s="181"/>
      <c r="V188" s="181"/>
      <c r="W188" s="181"/>
      <c r="X188" s="181"/>
      <c r="Y188" s="181"/>
      <c r="Z188" s="181"/>
      <c r="AA188" s="181"/>
      <c r="AB188" s="181"/>
      <c r="AC188" s="181"/>
      <c r="AD188" s="181"/>
      <c r="AE188" s="181"/>
      <c r="AF188" s="181"/>
      <c r="AG188" s="181"/>
      <c r="AH188" s="181"/>
      <c r="AI188" s="181"/>
      <c r="AJ188" s="181"/>
      <c r="AK188" s="147" t="s">
        <v>33</v>
      </c>
      <c r="AL188" s="147"/>
      <c r="AM188" s="147"/>
      <c r="AN188" s="147"/>
      <c r="AO188" s="147"/>
      <c r="AP188" s="147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4">
        <f>BC191+BC199</f>
        <v>149300</v>
      </c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>
        <f>BU191+BU199</f>
        <v>24722.32</v>
      </c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>
        <f>CH191+CH199</f>
        <v>24722.32</v>
      </c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>
        <f>CH188</f>
        <v>24722.32</v>
      </c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64">
        <f>EK191+EK199</f>
        <v>124577.68</v>
      </c>
      <c r="EL188" s="64"/>
      <c r="EM188" s="64"/>
      <c r="EN188" s="64"/>
      <c r="EO188" s="64"/>
      <c r="EP188" s="64"/>
      <c r="EQ188" s="64"/>
      <c r="ER188" s="64"/>
      <c r="ES188" s="64"/>
      <c r="ET188" s="64"/>
      <c r="EU188" s="64"/>
      <c r="EV188" s="64"/>
      <c r="EW188" s="64"/>
      <c r="EX188" s="79">
        <f>EX191+EX199</f>
        <v>0</v>
      </c>
      <c r="EY188" s="50"/>
      <c r="EZ188" s="50"/>
      <c r="FA188" s="50"/>
      <c r="FB188" s="50"/>
      <c r="FC188" s="50"/>
      <c r="FD188" s="50"/>
      <c r="FE188" s="50"/>
      <c r="FF188" s="50"/>
      <c r="FG188" s="50"/>
      <c r="FH188" s="50"/>
      <c r="FI188" s="50"/>
      <c r="FJ188" s="51"/>
    </row>
    <row r="189" spans="1:166" s="4" customFormat="1" ht="15" customHeight="1">
      <c r="A189" s="131" t="s">
        <v>22</v>
      </c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  <c r="T189" s="131"/>
      <c r="U189" s="131"/>
      <c r="V189" s="131"/>
      <c r="W189" s="131"/>
      <c r="X189" s="131"/>
      <c r="Y189" s="131"/>
      <c r="Z189" s="131"/>
      <c r="AA189" s="131"/>
      <c r="AB189" s="131"/>
      <c r="AC189" s="131"/>
      <c r="AD189" s="131"/>
      <c r="AE189" s="131"/>
      <c r="AF189" s="131"/>
      <c r="AG189" s="131"/>
      <c r="AH189" s="131"/>
      <c r="AI189" s="131"/>
      <c r="AJ189" s="131"/>
      <c r="AK189" s="118" t="s">
        <v>34</v>
      </c>
      <c r="AL189" s="118"/>
      <c r="AM189" s="118"/>
      <c r="AN189" s="118"/>
      <c r="AO189" s="118"/>
      <c r="AP189" s="118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  <c r="DL189" s="54"/>
      <c r="DM189" s="54"/>
      <c r="DN189" s="54"/>
      <c r="DO189" s="54"/>
      <c r="DP189" s="54"/>
      <c r="DQ189" s="54"/>
      <c r="DR189" s="54"/>
      <c r="DS189" s="54"/>
      <c r="DT189" s="54"/>
      <c r="DU189" s="54"/>
      <c r="DV189" s="54"/>
      <c r="DW189" s="54"/>
      <c r="DX189" s="54"/>
      <c r="DY189" s="54"/>
      <c r="DZ189" s="54"/>
      <c r="EA189" s="54"/>
      <c r="EB189" s="54"/>
      <c r="EC189" s="54"/>
      <c r="ED189" s="54"/>
      <c r="EE189" s="54"/>
      <c r="EF189" s="54"/>
      <c r="EG189" s="54"/>
      <c r="EH189" s="54"/>
      <c r="EI189" s="54"/>
      <c r="EJ189" s="54"/>
      <c r="EK189" s="54"/>
      <c r="EL189" s="54"/>
      <c r="EM189" s="54"/>
      <c r="EN189" s="54"/>
      <c r="EO189" s="54"/>
      <c r="EP189" s="54"/>
      <c r="EQ189" s="54"/>
      <c r="ER189" s="54"/>
      <c r="ES189" s="54"/>
      <c r="ET189" s="54"/>
      <c r="EU189" s="54"/>
      <c r="EV189" s="54"/>
      <c r="EW189" s="54"/>
      <c r="EX189" s="76"/>
      <c r="EY189" s="77"/>
      <c r="EZ189" s="77"/>
      <c r="FA189" s="77"/>
      <c r="FB189" s="77"/>
      <c r="FC189" s="77"/>
      <c r="FD189" s="77"/>
      <c r="FE189" s="77"/>
      <c r="FF189" s="77"/>
      <c r="FG189" s="77"/>
      <c r="FH189" s="77"/>
      <c r="FI189" s="77"/>
      <c r="FJ189" s="78"/>
    </row>
    <row r="190" spans="1:166" s="4" customFormat="1" ht="57.75" customHeight="1">
      <c r="A190" s="198" t="s">
        <v>146</v>
      </c>
      <c r="B190" s="198"/>
      <c r="C190" s="198"/>
      <c r="D190" s="198"/>
      <c r="E190" s="198"/>
      <c r="F190" s="198"/>
      <c r="G190" s="198"/>
      <c r="H190" s="198"/>
      <c r="I190" s="198"/>
      <c r="J190" s="198"/>
      <c r="K190" s="198"/>
      <c r="L190" s="198"/>
      <c r="M190" s="198"/>
      <c r="N190" s="198"/>
      <c r="O190" s="198"/>
      <c r="P190" s="198"/>
      <c r="Q190" s="198"/>
      <c r="R190" s="198"/>
      <c r="S190" s="198"/>
      <c r="T190" s="198"/>
      <c r="U190" s="198"/>
      <c r="V190" s="198"/>
      <c r="W190" s="198"/>
      <c r="X190" s="198"/>
      <c r="Y190" s="198"/>
      <c r="Z190" s="198"/>
      <c r="AA190" s="198"/>
      <c r="AB190" s="198"/>
      <c r="AC190" s="198"/>
      <c r="AD190" s="198"/>
      <c r="AE190" s="198"/>
      <c r="AF190" s="198"/>
      <c r="AG190" s="198"/>
      <c r="AH190" s="198"/>
      <c r="AI190" s="198"/>
      <c r="AJ190" s="198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DT190" s="54"/>
      <c r="DU190" s="54"/>
      <c r="DV190" s="54"/>
      <c r="DW190" s="54"/>
      <c r="DX190" s="54"/>
      <c r="DY190" s="54"/>
      <c r="DZ190" s="54"/>
      <c r="EA190" s="54"/>
      <c r="EB190" s="54"/>
      <c r="EC190" s="54"/>
      <c r="ED190" s="54"/>
      <c r="EE190" s="54"/>
      <c r="EF190" s="54"/>
      <c r="EG190" s="54"/>
      <c r="EH190" s="54"/>
      <c r="EI190" s="54"/>
      <c r="EJ190" s="54"/>
      <c r="EK190" s="54"/>
      <c r="EL190" s="54"/>
      <c r="EM190" s="54"/>
      <c r="EN190" s="54"/>
      <c r="EO190" s="54"/>
      <c r="EP190" s="54"/>
      <c r="EQ190" s="54"/>
      <c r="ER190" s="54"/>
      <c r="ES190" s="54"/>
      <c r="ET190" s="54"/>
      <c r="EU190" s="54"/>
      <c r="EV190" s="54"/>
      <c r="EW190" s="54"/>
      <c r="EX190" s="76"/>
      <c r="EY190" s="77"/>
      <c r="EZ190" s="77"/>
      <c r="FA190" s="77"/>
      <c r="FB190" s="77"/>
      <c r="FC190" s="77"/>
      <c r="FD190" s="77"/>
      <c r="FE190" s="77"/>
      <c r="FF190" s="77"/>
      <c r="FG190" s="77"/>
      <c r="FH190" s="77"/>
      <c r="FI190" s="77"/>
      <c r="FJ190" s="78"/>
    </row>
    <row r="191" spans="1:166" s="22" customFormat="1" ht="19.5" customHeight="1">
      <c r="A191" s="89" t="s">
        <v>214</v>
      </c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64">
        <f>BC192</f>
        <v>132000</v>
      </c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>
        <f>BU192</f>
        <v>24722.32</v>
      </c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>
        <f>CH192</f>
        <v>24722.32</v>
      </c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72"/>
      <c r="CY191" s="72"/>
      <c r="CZ191" s="72"/>
      <c r="DA191" s="72"/>
      <c r="DB191" s="72"/>
      <c r="DC191" s="72"/>
      <c r="DD191" s="72"/>
      <c r="DE191" s="72"/>
      <c r="DF191" s="72"/>
      <c r="DG191" s="72"/>
      <c r="DH191" s="72"/>
      <c r="DI191" s="72"/>
      <c r="DJ191" s="72"/>
      <c r="DK191" s="72"/>
      <c r="DL191" s="72"/>
      <c r="DM191" s="72"/>
      <c r="DN191" s="72"/>
      <c r="DO191" s="72"/>
      <c r="DP191" s="72"/>
      <c r="DQ191" s="72"/>
      <c r="DR191" s="72"/>
      <c r="DS191" s="72"/>
      <c r="DT191" s="72"/>
      <c r="DU191" s="72"/>
      <c r="DV191" s="72"/>
      <c r="DW191" s="72"/>
      <c r="DX191" s="64">
        <f>CH191</f>
        <v>24722.32</v>
      </c>
      <c r="DY191" s="64"/>
      <c r="DZ191" s="64"/>
      <c r="EA191" s="64"/>
      <c r="EB191" s="64"/>
      <c r="EC191" s="64"/>
      <c r="ED191" s="64"/>
      <c r="EE191" s="64"/>
      <c r="EF191" s="64"/>
      <c r="EG191" s="64"/>
      <c r="EH191" s="64"/>
      <c r="EI191" s="64"/>
      <c r="EJ191" s="64"/>
      <c r="EK191" s="64">
        <f>EK192</f>
        <v>107277.68</v>
      </c>
      <c r="EL191" s="64"/>
      <c r="EM191" s="64"/>
      <c r="EN191" s="64"/>
      <c r="EO191" s="64"/>
      <c r="EP191" s="64"/>
      <c r="EQ191" s="64"/>
      <c r="ER191" s="64"/>
      <c r="ES191" s="64"/>
      <c r="ET191" s="64"/>
      <c r="EU191" s="64"/>
      <c r="EV191" s="64"/>
      <c r="EW191" s="64"/>
      <c r="EX191" s="79">
        <f>EX192</f>
        <v>0</v>
      </c>
      <c r="EY191" s="50"/>
      <c r="EZ191" s="50"/>
      <c r="FA191" s="50"/>
      <c r="FB191" s="50"/>
      <c r="FC191" s="50"/>
      <c r="FD191" s="50"/>
      <c r="FE191" s="50"/>
      <c r="FF191" s="50"/>
      <c r="FG191" s="50"/>
      <c r="FH191" s="50"/>
      <c r="FI191" s="50"/>
      <c r="FJ191" s="51"/>
    </row>
    <row r="192" spans="1:166" s="4" customFormat="1" ht="20.25" customHeight="1">
      <c r="A192" s="66" t="s">
        <v>142</v>
      </c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9" t="s">
        <v>53</v>
      </c>
      <c r="AL192" s="69"/>
      <c r="AM192" s="69"/>
      <c r="AN192" s="69"/>
      <c r="AO192" s="69"/>
      <c r="AP192" s="69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64">
        <f>BC193+BC194</f>
        <v>132000</v>
      </c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>
        <f>BU193+BU194</f>
        <v>24722.32</v>
      </c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>
        <f>CH193+CH194</f>
        <v>24722.32</v>
      </c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  <c r="DT192" s="64"/>
      <c r="DU192" s="64"/>
      <c r="DV192" s="64"/>
      <c r="DW192" s="64"/>
      <c r="DX192" s="64">
        <f>SUM(DX193:EJ194)</f>
        <v>24722.32</v>
      </c>
      <c r="DY192" s="64"/>
      <c r="DZ192" s="64"/>
      <c r="EA192" s="64"/>
      <c r="EB192" s="64"/>
      <c r="EC192" s="64"/>
      <c r="ED192" s="64"/>
      <c r="EE192" s="64"/>
      <c r="EF192" s="64"/>
      <c r="EG192" s="64"/>
      <c r="EH192" s="64"/>
      <c r="EI192" s="64"/>
      <c r="EJ192" s="64"/>
      <c r="EK192" s="64">
        <f>BC192-CH192</f>
        <v>107277.68</v>
      </c>
      <c r="EL192" s="64"/>
      <c r="EM192" s="64"/>
      <c r="EN192" s="64"/>
      <c r="EO192" s="64"/>
      <c r="EP192" s="64"/>
      <c r="EQ192" s="64"/>
      <c r="ER192" s="64"/>
      <c r="ES192" s="64"/>
      <c r="ET192" s="64"/>
      <c r="EU192" s="64"/>
      <c r="EV192" s="64"/>
      <c r="EW192" s="64"/>
      <c r="EX192" s="79">
        <f>BU192-CH192</f>
        <v>0</v>
      </c>
      <c r="EY192" s="50"/>
      <c r="EZ192" s="50"/>
      <c r="FA192" s="50"/>
      <c r="FB192" s="50"/>
      <c r="FC192" s="50"/>
      <c r="FD192" s="50"/>
      <c r="FE192" s="50"/>
      <c r="FF192" s="50"/>
      <c r="FG192" s="50"/>
      <c r="FH192" s="50"/>
      <c r="FI192" s="50"/>
      <c r="FJ192" s="51"/>
    </row>
    <row r="193" spans="1:166" s="4" customFormat="1" ht="15.75" customHeight="1">
      <c r="A193" s="93" t="s">
        <v>57</v>
      </c>
      <c r="B193" s="93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3"/>
      <c r="AB193" s="93"/>
      <c r="AC193" s="93"/>
      <c r="AD193" s="93"/>
      <c r="AE193" s="93"/>
      <c r="AF193" s="93"/>
      <c r="AG193" s="93"/>
      <c r="AH193" s="93"/>
      <c r="AI193" s="93"/>
      <c r="AJ193" s="93"/>
      <c r="AK193" s="55" t="s">
        <v>54</v>
      </c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4">
        <v>101400</v>
      </c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>
        <v>20145.92</v>
      </c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>
        <v>20145.92</v>
      </c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DT193" s="54"/>
      <c r="DU193" s="54"/>
      <c r="DV193" s="54"/>
      <c r="DW193" s="54"/>
      <c r="DX193" s="54">
        <f>CH193</f>
        <v>20145.92</v>
      </c>
      <c r="DY193" s="54"/>
      <c r="DZ193" s="54"/>
      <c r="EA193" s="54"/>
      <c r="EB193" s="54"/>
      <c r="EC193" s="54"/>
      <c r="ED193" s="54"/>
      <c r="EE193" s="54"/>
      <c r="EF193" s="54"/>
      <c r="EG193" s="54"/>
      <c r="EH193" s="54"/>
      <c r="EI193" s="54"/>
      <c r="EJ193" s="54"/>
      <c r="EK193" s="54">
        <f>BC193-BU193</f>
        <v>81254.08</v>
      </c>
      <c r="EL193" s="54"/>
      <c r="EM193" s="54"/>
      <c r="EN193" s="54"/>
      <c r="EO193" s="54"/>
      <c r="EP193" s="54"/>
      <c r="EQ193" s="54"/>
      <c r="ER193" s="54"/>
      <c r="ES193" s="54"/>
      <c r="ET193" s="54"/>
      <c r="EU193" s="54"/>
      <c r="EV193" s="54"/>
      <c r="EW193" s="54"/>
      <c r="EX193" s="76">
        <v>0</v>
      </c>
      <c r="EY193" s="77"/>
      <c r="EZ193" s="77"/>
      <c r="FA193" s="77"/>
      <c r="FB193" s="77"/>
      <c r="FC193" s="77"/>
      <c r="FD193" s="77"/>
      <c r="FE193" s="77"/>
      <c r="FF193" s="77"/>
      <c r="FG193" s="77"/>
      <c r="FH193" s="77"/>
      <c r="FI193" s="77"/>
      <c r="FJ193" s="78"/>
    </row>
    <row r="194" spans="1:166" s="4" customFormat="1" ht="18.75" customHeight="1">
      <c r="A194" s="93" t="s">
        <v>59</v>
      </c>
      <c r="B194" s="93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3"/>
      <c r="AF194" s="93"/>
      <c r="AG194" s="93"/>
      <c r="AH194" s="93"/>
      <c r="AI194" s="93"/>
      <c r="AJ194" s="93"/>
      <c r="AK194" s="55" t="s">
        <v>56</v>
      </c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4">
        <v>30600</v>
      </c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>
        <v>4576.4</v>
      </c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>
        <v>4576.4</v>
      </c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DT194" s="54"/>
      <c r="DU194" s="54"/>
      <c r="DV194" s="54"/>
      <c r="DW194" s="54"/>
      <c r="DX194" s="54">
        <f>CH194</f>
        <v>4576.4</v>
      </c>
      <c r="DY194" s="54"/>
      <c r="DZ194" s="54"/>
      <c r="EA194" s="54"/>
      <c r="EB194" s="54"/>
      <c r="EC194" s="54"/>
      <c r="ED194" s="54"/>
      <c r="EE194" s="54"/>
      <c r="EF194" s="54"/>
      <c r="EG194" s="54"/>
      <c r="EH194" s="54"/>
      <c r="EI194" s="54"/>
      <c r="EJ194" s="54"/>
      <c r="EK194" s="54">
        <f>BC194-BU194</f>
        <v>26023.6</v>
      </c>
      <c r="EL194" s="54"/>
      <c r="EM194" s="54"/>
      <c r="EN194" s="54"/>
      <c r="EO194" s="54"/>
      <c r="EP194" s="54"/>
      <c r="EQ194" s="54"/>
      <c r="ER194" s="54"/>
      <c r="ES194" s="54"/>
      <c r="ET194" s="54"/>
      <c r="EU194" s="54"/>
      <c r="EV194" s="54"/>
      <c r="EW194" s="54"/>
      <c r="EX194" s="76">
        <f>BU194-CH194</f>
        <v>0</v>
      </c>
      <c r="EY194" s="77"/>
      <c r="EZ194" s="77"/>
      <c r="FA194" s="77"/>
      <c r="FB194" s="77"/>
      <c r="FC194" s="77"/>
      <c r="FD194" s="77"/>
      <c r="FE194" s="77"/>
      <c r="FF194" s="77"/>
      <c r="FG194" s="77"/>
      <c r="FH194" s="77"/>
      <c r="FI194" s="77"/>
      <c r="FJ194" s="78"/>
    </row>
    <row r="195" spans="1:166" s="4" customFormat="1" ht="18" customHeight="1">
      <c r="A195" s="68" t="s">
        <v>123</v>
      </c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9"/>
      <c r="AL195" s="69"/>
      <c r="AM195" s="69"/>
      <c r="AN195" s="69"/>
      <c r="AO195" s="69"/>
      <c r="AP195" s="69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  <c r="EN195" s="65"/>
      <c r="EO195" s="65"/>
      <c r="EP195" s="65"/>
      <c r="EQ195" s="65"/>
      <c r="ER195" s="65"/>
      <c r="ES195" s="65"/>
      <c r="ET195" s="65"/>
      <c r="EU195" s="65"/>
      <c r="EV195" s="65"/>
      <c r="EW195" s="65"/>
      <c r="EX195" s="81"/>
      <c r="EY195" s="82"/>
      <c r="EZ195" s="82"/>
      <c r="FA195" s="82"/>
      <c r="FB195" s="82"/>
      <c r="FC195" s="82"/>
      <c r="FD195" s="82"/>
      <c r="FE195" s="82"/>
      <c r="FF195" s="82"/>
      <c r="FG195" s="82"/>
      <c r="FH195" s="82"/>
      <c r="FI195" s="82"/>
      <c r="FJ195" s="83"/>
    </row>
    <row r="196" spans="1:166" s="4" customFormat="1" ht="15" customHeight="1" hidden="1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64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16"/>
      <c r="BT196" s="16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  <c r="DG196" s="64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64"/>
      <c r="EI196" s="64"/>
      <c r="EJ196" s="64"/>
      <c r="EK196" s="64"/>
      <c r="EL196" s="64"/>
      <c r="EM196" s="64"/>
      <c r="EN196" s="64"/>
      <c r="EO196" s="64"/>
      <c r="EP196" s="64"/>
      <c r="EQ196" s="64"/>
      <c r="ER196" s="64"/>
      <c r="ES196" s="64"/>
      <c r="ET196" s="64"/>
      <c r="EU196" s="64"/>
      <c r="EV196" s="64"/>
      <c r="EW196" s="64"/>
      <c r="EX196" s="64"/>
      <c r="EY196" s="64"/>
      <c r="EZ196" s="64"/>
      <c r="FA196" s="64"/>
      <c r="FB196" s="64"/>
      <c r="FC196" s="64"/>
      <c r="FD196" s="64"/>
      <c r="FE196" s="64"/>
      <c r="FF196" s="64"/>
      <c r="FG196" s="64"/>
      <c r="FH196" s="16"/>
      <c r="FI196" s="16"/>
      <c r="FJ196" s="16"/>
    </row>
    <row r="197" spans="1:166" s="4" customFormat="1" ht="15" customHeight="1" hidden="1">
      <c r="A197" s="93"/>
      <c r="B197" s="93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F197" s="93"/>
      <c r="AG197" s="93"/>
      <c r="AH197" s="93"/>
      <c r="AI197" s="93"/>
      <c r="AJ197" s="93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16"/>
      <c r="BT197" s="16"/>
      <c r="BU197" s="70"/>
      <c r="BV197" s="70"/>
      <c r="BW197" s="70"/>
      <c r="BX197" s="70"/>
      <c r="BY197" s="70"/>
      <c r="BZ197" s="70"/>
      <c r="CA197" s="70"/>
      <c r="CB197" s="70"/>
      <c r="CC197" s="70"/>
      <c r="CD197" s="70"/>
      <c r="CE197" s="70"/>
      <c r="CF197" s="70"/>
      <c r="CG197" s="70"/>
      <c r="CH197" s="70"/>
      <c r="CI197" s="70"/>
      <c r="CJ197" s="70"/>
      <c r="CK197" s="70"/>
      <c r="CL197" s="70"/>
      <c r="CM197" s="70"/>
      <c r="CN197" s="70"/>
      <c r="CO197" s="70"/>
      <c r="CP197" s="70"/>
      <c r="CQ197" s="70"/>
      <c r="CR197" s="70"/>
      <c r="CS197" s="70"/>
      <c r="CT197" s="70"/>
      <c r="CU197" s="70"/>
      <c r="CV197" s="70"/>
      <c r="CW197" s="70"/>
      <c r="CX197" s="70"/>
      <c r="CY197" s="70"/>
      <c r="CZ197" s="70"/>
      <c r="DA197" s="70"/>
      <c r="DB197" s="70"/>
      <c r="DC197" s="70"/>
      <c r="DD197" s="70"/>
      <c r="DE197" s="70"/>
      <c r="DF197" s="70"/>
      <c r="DG197" s="70"/>
      <c r="DH197" s="70"/>
      <c r="DI197" s="70"/>
      <c r="DJ197" s="70"/>
      <c r="DK197" s="70"/>
      <c r="DL197" s="70"/>
      <c r="DM197" s="70"/>
      <c r="DN197" s="70"/>
      <c r="DO197" s="70"/>
      <c r="DP197" s="70"/>
      <c r="DQ197" s="70"/>
      <c r="DR197" s="70"/>
      <c r="DS197" s="70"/>
      <c r="DT197" s="70"/>
      <c r="DU197" s="70"/>
      <c r="DV197" s="70"/>
      <c r="DW197" s="70"/>
      <c r="DX197" s="70"/>
      <c r="DY197" s="70"/>
      <c r="DZ197" s="70"/>
      <c r="EA197" s="70"/>
      <c r="EB197" s="70"/>
      <c r="EC197" s="70"/>
      <c r="ED197" s="70"/>
      <c r="EE197" s="70"/>
      <c r="EF197" s="70"/>
      <c r="EG197" s="70"/>
      <c r="EH197" s="70"/>
      <c r="EI197" s="70"/>
      <c r="EJ197" s="70"/>
      <c r="EK197" s="54"/>
      <c r="EL197" s="53"/>
      <c r="EM197" s="53"/>
      <c r="EN197" s="53"/>
      <c r="EO197" s="53"/>
      <c r="EP197" s="53"/>
      <c r="EQ197" s="53"/>
      <c r="ER197" s="53"/>
      <c r="ES197" s="53"/>
      <c r="ET197" s="53"/>
      <c r="EU197" s="53"/>
      <c r="EV197" s="53"/>
      <c r="EW197" s="53"/>
      <c r="EX197" s="70"/>
      <c r="EY197" s="53"/>
      <c r="EZ197" s="53"/>
      <c r="FA197" s="53"/>
      <c r="FB197" s="53"/>
      <c r="FC197" s="53"/>
      <c r="FD197" s="53"/>
      <c r="FE197" s="53"/>
      <c r="FF197" s="53"/>
      <c r="FG197" s="53"/>
      <c r="FH197" s="16"/>
      <c r="FI197" s="16"/>
      <c r="FJ197" s="16"/>
    </row>
    <row r="198" spans="1:166" s="4" customFormat="1" ht="15" customHeight="1" hidden="1">
      <c r="A198" s="93"/>
      <c r="B198" s="93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3"/>
      <c r="AG198" s="93"/>
      <c r="AH198" s="93"/>
      <c r="AI198" s="93"/>
      <c r="AJ198" s="93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16"/>
      <c r="BT198" s="16"/>
      <c r="BU198" s="70"/>
      <c r="BV198" s="70"/>
      <c r="BW198" s="70"/>
      <c r="BX198" s="70"/>
      <c r="BY198" s="70"/>
      <c r="BZ198" s="70"/>
      <c r="CA198" s="70"/>
      <c r="CB198" s="70"/>
      <c r="CC198" s="70"/>
      <c r="CD198" s="70"/>
      <c r="CE198" s="70"/>
      <c r="CF198" s="70"/>
      <c r="CG198" s="70"/>
      <c r="CH198" s="70"/>
      <c r="CI198" s="70"/>
      <c r="CJ198" s="70"/>
      <c r="CK198" s="70"/>
      <c r="CL198" s="70"/>
      <c r="CM198" s="70"/>
      <c r="CN198" s="70"/>
      <c r="CO198" s="70"/>
      <c r="CP198" s="70"/>
      <c r="CQ198" s="70"/>
      <c r="CR198" s="70"/>
      <c r="CS198" s="70"/>
      <c r="CT198" s="70"/>
      <c r="CU198" s="70"/>
      <c r="CV198" s="70"/>
      <c r="CW198" s="70"/>
      <c r="CX198" s="70"/>
      <c r="CY198" s="70"/>
      <c r="CZ198" s="70"/>
      <c r="DA198" s="70"/>
      <c r="DB198" s="70"/>
      <c r="DC198" s="70"/>
      <c r="DD198" s="70"/>
      <c r="DE198" s="70"/>
      <c r="DF198" s="70"/>
      <c r="DG198" s="70"/>
      <c r="DH198" s="70"/>
      <c r="DI198" s="70"/>
      <c r="DJ198" s="70"/>
      <c r="DK198" s="70"/>
      <c r="DL198" s="70"/>
      <c r="DM198" s="70"/>
      <c r="DN198" s="70"/>
      <c r="DO198" s="70"/>
      <c r="DP198" s="70"/>
      <c r="DQ198" s="70"/>
      <c r="DR198" s="70"/>
      <c r="DS198" s="70"/>
      <c r="DT198" s="70"/>
      <c r="DU198" s="70"/>
      <c r="DV198" s="70"/>
      <c r="DW198" s="70"/>
      <c r="DX198" s="70"/>
      <c r="DY198" s="70"/>
      <c r="DZ198" s="70"/>
      <c r="EA198" s="70"/>
      <c r="EB198" s="70"/>
      <c r="EC198" s="70"/>
      <c r="ED198" s="70"/>
      <c r="EE198" s="70"/>
      <c r="EF198" s="70"/>
      <c r="EG198" s="70"/>
      <c r="EH198" s="70"/>
      <c r="EI198" s="70"/>
      <c r="EJ198" s="70"/>
      <c r="EK198" s="54"/>
      <c r="EL198" s="53"/>
      <c r="EM198" s="53"/>
      <c r="EN198" s="53"/>
      <c r="EO198" s="53"/>
      <c r="EP198" s="53"/>
      <c r="EQ198" s="53"/>
      <c r="ER198" s="53"/>
      <c r="ES198" s="53"/>
      <c r="ET198" s="53"/>
      <c r="EU198" s="53"/>
      <c r="EV198" s="53"/>
      <c r="EW198" s="53"/>
      <c r="EX198" s="70"/>
      <c r="EY198" s="53"/>
      <c r="EZ198" s="53"/>
      <c r="FA198" s="53"/>
      <c r="FB198" s="53"/>
      <c r="FC198" s="53"/>
      <c r="FD198" s="53"/>
      <c r="FE198" s="53"/>
      <c r="FF198" s="53"/>
      <c r="FG198" s="53"/>
      <c r="FH198" s="16"/>
      <c r="FI198" s="16"/>
      <c r="FJ198" s="16"/>
    </row>
    <row r="199" spans="1:166" s="4" customFormat="1" ht="18.75" customHeight="1">
      <c r="A199" s="89" t="s">
        <v>213</v>
      </c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69" t="s">
        <v>184</v>
      </c>
      <c r="AL199" s="69"/>
      <c r="AM199" s="69"/>
      <c r="AN199" s="69"/>
      <c r="AO199" s="69"/>
      <c r="AP199" s="69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64">
        <f>BC200+BC201</f>
        <v>17300</v>
      </c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>
        <f>BU200+BU201</f>
        <v>0</v>
      </c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>
        <f>CH200+CH201</f>
        <v>0</v>
      </c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  <c r="CZ199" s="64"/>
      <c r="DA199" s="64"/>
      <c r="DB199" s="64"/>
      <c r="DC199" s="64"/>
      <c r="DD199" s="64"/>
      <c r="DE199" s="64"/>
      <c r="DF199" s="64"/>
      <c r="DG199" s="64"/>
      <c r="DH199" s="64"/>
      <c r="DI199" s="64"/>
      <c r="DJ199" s="64"/>
      <c r="DK199" s="64"/>
      <c r="DL199" s="64"/>
      <c r="DM199" s="64"/>
      <c r="DN199" s="64"/>
      <c r="DO199" s="64"/>
      <c r="DP199" s="64"/>
      <c r="DQ199" s="64"/>
      <c r="DR199" s="64"/>
      <c r="DS199" s="64"/>
      <c r="DT199" s="64"/>
      <c r="DU199" s="64"/>
      <c r="DV199" s="64"/>
      <c r="DW199" s="64"/>
      <c r="DX199" s="64">
        <f>DX200+DX201</f>
        <v>0</v>
      </c>
      <c r="DY199" s="64"/>
      <c r="DZ199" s="64"/>
      <c r="EA199" s="64"/>
      <c r="EB199" s="64"/>
      <c r="EC199" s="64"/>
      <c r="ED199" s="64"/>
      <c r="EE199" s="64"/>
      <c r="EF199" s="64"/>
      <c r="EG199" s="64"/>
      <c r="EH199" s="64"/>
      <c r="EI199" s="64"/>
      <c r="EJ199" s="64"/>
      <c r="EK199" s="64">
        <f>EK200+EK201</f>
        <v>17300</v>
      </c>
      <c r="EL199" s="64"/>
      <c r="EM199" s="64"/>
      <c r="EN199" s="64"/>
      <c r="EO199" s="64"/>
      <c r="EP199" s="64"/>
      <c r="EQ199" s="64"/>
      <c r="ER199" s="64"/>
      <c r="ES199" s="64"/>
      <c r="ET199" s="64"/>
      <c r="EU199" s="64"/>
      <c r="EV199" s="64"/>
      <c r="EW199" s="64"/>
      <c r="EX199" s="79">
        <f>EX200+EX201</f>
        <v>0</v>
      </c>
      <c r="EY199" s="50"/>
      <c r="EZ199" s="50"/>
      <c r="FA199" s="50"/>
      <c r="FB199" s="50"/>
      <c r="FC199" s="50"/>
      <c r="FD199" s="50"/>
      <c r="FE199" s="50"/>
      <c r="FF199" s="50"/>
      <c r="FG199" s="50"/>
      <c r="FH199" s="50"/>
      <c r="FI199" s="50"/>
      <c r="FJ199" s="51"/>
    </row>
    <row r="200" spans="1:166" s="4" customFormat="1" ht="15" customHeight="1">
      <c r="A200" s="93" t="s">
        <v>83</v>
      </c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  <c r="AF200" s="93"/>
      <c r="AG200" s="93"/>
      <c r="AH200" s="93"/>
      <c r="AI200" s="93"/>
      <c r="AJ200" s="93"/>
      <c r="AK200" s="55" t="s">
        <v>64</v>
      </c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4">
        <v>7300</v>
      </c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>
        <v>0</v>
      </c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>
        <v>0</v>
      </c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  <c r="DS200" s="54"/>
      <c r="DT200" s="54"/>
      <c r="DU200" s="54"/>
      <c r="DV200" s="54"/>
      <c r="DW200" s="54"/>
      <c r="DX200" s="54">
        <f>CH200</f>
        <v>0</v>
      </c>
      <c r="DY200" s="54"/>
      <c r="DZ200" s="54"/>
      <c r="EA200" s="54"/>
      <c r="EB200" s="54"/>
      <c r="EC200" s="54"/>
      <c r="ED200" s="54"/>
      <c r="EE200" s="54"/>
      <c r="EF200" s="54"/>
      <c r="EG200" s="54"/>
      <c r="EH200" s="54"/>
      <c r="EI200" s="54"/>
      <c r="EJ200" s="54"/>
      <c r="EK200" s="54">
        <f>BC200-CH200</f>
        <v>7300</v>
      </c>
      <c r="EL200" s="54"/>
      <c r="EM200" s="54"/>
      <c r="EN200" s="54"/>
      <c r="EO200" s="54"/>
      <c r="EP200" s="54"/>
      <c r="EQ200" s="54"/>
      <c r="ER200" s="54"/>
      <c r="ES200" s="54"/>
      <c r="ET200" s="54"/>
      <c r="EU200" s="54"/>
      <c r="EV200" s="54"/>
      <c r="EW200" s="54"/>
      <c r="EX200" s="76">
        <v>0</v>
      </c>
      <c r="EY200" s="77"/>
      <c r="EZ200" s="77"/>
      <c r="FA200" s="77"/>
      <c r="FB200" s="77"/>
      <c r="FC200" s="77"/>
      <c r="FD200" s="77"/>
      <c r="FE200" s="77"/>
      <c r="FF200" s="77"/>
      <c r="FG200" s="77"/>
      <c r="FH200" s="77"/>
      <c r="FI200" s="77"/>
      <c r="FJ200" s="78"/>
    </row>
    <row r="201" spans="1:166" s="4" customFormat="1" ht="18.75" customHeight="1">
      <c r="A201" s="66" t="s">
        <v>145</v>
      </c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55" t="s">
        <v>62</v>
      </c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4">
        <v>10000</v>
      </c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>
        <v>0</v>
      </c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>
        <v>0</v>
      </c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DT201" s="54"/>
      <c r="DU201" s="54"/>
      <c r="DV201" s="54"/>
      <c r="DW201" s="54"/>
      <c r="DX201" s="54">
        <f>CH201</f>
        <v>0</v>
      </c>
      <c r="DY201" s="54"/>
      <c r="DZ201" s="54"/>
      <c r="EA201" s="54"/>
      <c r="EB201" s="54"/>
      <c r="EC201" s="54"/>
      <c r="ED201" s="54"/>
      <c r="EE201" s="54"/>
      <c r="EF201" s="54"/>
      <c r="EG201" s="54"/>
      <c r="EH201" s="54"/>
      <c r="EI201" s="54"/>
      <c r="EJ201" s="54"/>
      <c r="EK201" s="54">
        <f>BC201-CH201</f>
        <v>10000</v>
      </c>
      <c r="EL201" s="54"/>
      <c r="EM201" s="54"/>
      <c r="EN201" s="54"/>
      <c r="EO201" s="54"/>
      <c r="EP201" s="54"/>
      <c r="EQ201" s="54"/>
      <c r="ER201" s="54"/>
      <c r="ES201" s="54"/>
      <c r="ET201" s="54"/>
      <c r="EU201" s="54"/>
      <c r="EV201" s="54"/>
      <c r="EW201" s="54"/>
      <c r="EX201" s="76">
        <f>BU201-CH201</f>
        <v>0</v>
      </c>
      <c r="EY201" s="77"/>
      <c r="EZ201" s="77"/>
      <c r="FA201" s="77"/>
      <c r="FB201" s="77"/>
      <c r="FC201" s="77"/>
      <c r="FD201" s="77"/>
      <c r="FE201" s="77"/>
      <c r="FF201" s="77"/>
      <c r="FG201" s="77"/>
      <c r="FH201" s="77"/>
      <c r="FI201" s="77"/>
      <c r="FJ201" s="78"/>
    </row>
    <row r="202" spans="1:166" s="4" customFormat="1" ht="18.75">
      <c r="A202" s="111" t="s">
        <v>84</v>
      </c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  <c r="AD202" s="112"/>
      <c r="AE202" s="112"/>
      <c r="AF202" s="112"/>
      <c r="AG202" s="112"/>
      <c r="AH202" s="112"/>
      <c r="AI202" s="112"/>
      <c r="AJ202" s="112"/>
      <c r="AK202" s="112"/>
      <c r="AL202" s="112"/>
      <c r="AM202" s="112"/>
      <c r="AN202" s="112"/>
      <c r="AO202" s="112"/>
      <c r="AP202" s="112"/>
      <c r="AQ202" s="112"/>
      <c r="AR202" s="112"/>
      <c r="AS202" s="112"/>
      <c r="AT202" s="112"/>
      <c r="AU202" s="112"/>
      <c r="AV202" s="112"/>
      <c r="AW202" s="112"/>
      <c r="AX202" s="112"/>
      <c r="AY202" s="112"/>
      <c r="AZ202" s="112"/>
      <c r="BA202" s="112"/>
      <c r="BB202" s="112"/>
      <c r="BC202" s="112"/>
      <c r="BD202" s="112"/>
      <c r="BE202" s="112"/>
      <c r="BF202" s="112"/>
      <c r="BG202" s="112"/>
      <c r="BH202" s="112"/>
      <c r="BI202" s="112"/>
      <c r="BJ202" s="112"/>
      <c r="BK202" s="112"/>
      <c r="BL202" s="112"/>
      <c r="BM202" s="112"/>
      <c r="BN202" s="112"/>
      <c r="BO202" s="112"/>
      <c r="BP202" s="112"/>
      <c r="BQ202" s="112"/>
      <c r="BR202" s="112"/>
      <c r="BS202" s="112"/>
      <c r="BT202" s="112"/>
      <c r="BU202" s="112"/>
      <c r="BV202" s="112"/>
      <c r="BW202" s="112"/>
      <c r="BX202" s="112"/>
      <c r="BY202" s="112"/>
      <c r="BZ202" s="112"/>
      <c r="CA202" s="112"/>
      <c r="CB202" s="112"/>
      <c r="CC202" s="112"/>
      <c r="CD202" s="112"/>
      <c r="CE202" s="112"/>
      <c r="CF202" s="112"/>
      <c r="CG202" s="112"/>
      <c r="CH202" s="112"/>
      <c r="CI202" s="112"/>
      <c r="CJ202" s="112"/>
      <c r="CK202" s="112"/>
      <c r="CL202" s="112"/>
      <c r="CM202" s="112"/>
      <c r="CN202" s="112"/>
      <c r="CO202" s="112"/>
      <c r="CP202" s="112"/>
      <c r="CQ202" s="112"/>
      <c r="CR202" s="112"/>
      <c r="CS202" s="112"/>
      <c r="CT202" s="112"/>
      <c r="CU202" s="112"/>
      <c r="CV202" s="112"/>
      <c r="CW202" s="112"/>
      <c r="CX202" s="112"/>
      <c r="CY202" s="112"/>
      <c r="CZ202" s="112"/>
      <c r="DA202" s="112"/>
      <c r="DB202" s="112"/>
      <c r="DC202" s="112"/>
      <c r="DD202" s="112"/>
      <c r="DE202" s="112"/>
      <c r="DF202" s="112"/>
      <c r="DG202" s="112"/>
      <c r="DH202" s="112"/>
      <c r="DI202" s="112"/>
      <c r="DJ202" s="112"/>
      <c r="DK202" s="112"/>
      <c r="DL202" s="112"/>
      <c r="DM202" s="112"/>
      <c r="DN202" s="112"/>
      <c r="DO202" s="112"/>
      <c r="DP202" s="112"/>
      <c r="DQ202" s="112"/>
      <c r="DR202" s="112"/>
      <c r="DS202" s="112"/>
      <c r="DT202" s="112"/>
      <c r="DU202" s="112"/>
      <c r="DV202" s="112"/>
      <c r="DW202" s="112"/>
      <c r="DX202" s="112"/>
      <c r="DY202" s="112"/>
      <c r="DZ202" s="112"/>
      <c r="EA202" s="112"/>
      <c r="EB202" s="112"/>
      <c r="EC202" s="112"/>
      <c r="ED202" s="112"/>
      <c r="EE202" s="112"/>
      <c r="EF202" s="112"/>
      <c r="EG202" s="112"/>
      <c r="EH202" s="112"/>
      <c r="EI202" s="112"/>
      <c r="EJ202" s="112"/>
      <c r="EK202" s="112"/>
      <c r="EL202" s="112"/>
      <c r="EM202" s="112"/>
      <c r="EN202" s="112"/>
      <c r="EO202" s="112"/>
      <c r="EP202" s="112"/>
      <c r="EQ202" s="112"/>
      <c r="ER202" s="112"/>
      <c r="ES202" s="112"/>
      <c r="ET202" s="112"/>
      <c r="EU202" s="112"/>
      <c r="EV202" s="112"/>
      <c r="EW202" s="112"/>
      <c r="EX202" s="112"/>
      <c r="EY202" s="112"/>
      <c r="EZ202" s="112"/>
      <c r="FA202" s="112"/>
      <c r="FB202" s="112"/>
      <c r="FC202" s="112"/>
      <c r="FD202" s="112"/>
      <c r="FE202" s="112"/>
      <c r="FF202" s="112"/>
      <c r="FG202" s="112"/>
      <c r="FH202" s="112"/>
      <c r="FI202" s="112"/>
      <c r="FJ202" s="113"/>
    </row>
    <row r="203" spans="1:166" s="4" customFormat="1" ht="15.75" customHeight="1">
      <c r="A203" s="52" t="s">
        <v>8</v>
      </c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 t="s">
        <v>23</v>
      </c>
      <c r="AL203" s="52"/>
      <c r="AM203" s="52"/>
      <c r="AN203" s="52"/>
      <c r="AO203" s="52"/>
      <c r="AP203" s="52"/>
      <c r="AQ203" s="52" t="s">
        <v>35</v>
      </c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 t="s">
        <v>36</v>
      </c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 t="s">
        <v>37</v>
      </c>
      <c r="BV203" s="52"/>
      <c r="BW203" s="52"/>
      <c r="BX203" s="52"/>
      <c r="BY203" s="52"/>
      <c r="BZ203" s="52"/>
      <c r="CA203" s="52"/>
      <c r="CB203" s="52"/>
      <c r="CC203" s="52"/>
      <c r="CD203" s="52"/>
      <c r="CE203" s="52"/>
      <c r="CF203" s="52"/>
      <c r="CG203" s="52"/>
      <c r="CH203" s="52" t="s">
        <v>24</v>
      </c>
      <c r="CI203" s="52"/>
      <c r="CJ203" s="52"/>
      <c r="CK203" s="52"/>
      <c r="CL203" s="52"/>
      <c r="CM203" s="52"/>
      <c r="CN203" s="52"/>
      <c r="CO203" s="52"/>
      <c r="CP203" s="52"/>
      <c r="CQ203" s="52"/>
      <c r="CR203" s="52"/>
      <c r="CS203" s="52"/>
      <c r="CT203" s="52"/>
      <c r="CU203" s="52"/>
      <c r="CV203" s="52"/>
      <c r="CW203" s="52"/>
      <c r="CX203" s="52"/>
      <c r="CY203" s="52"/>
      <c r="CZ203" s="52"/>
      <c r="DA203" s="52"/>
      <c r="DB203" s="52"/>
      <c r="DC203" s="52"/>
      <c r="DD203" s="52"/>
      <c r="DE203" s="52"/>
      <c r="DF203" s="52"/>
      <c r="DG203" s="52"/>
      <c r="DH203" s="52"/>
      <c r="DI203" s="52"/>
      <c r="DJ203" s="52"/>
      <c r="DK203" s="52"/>
      <c r="DL203" s="52"/>
      <c r="DM203" s="52"/>
      <c r="DN203" s="52"/>
      <c r="DO203" s="52"/>
      <c r="DP203" s="52"/>
      <c r="DQ203" s="52"/>
      <c r="DR203" s="52"/>
      <c r="DS203" s="52"/>
      <c r="DT203" s="52"/>
      <c r="DU203" s="52"/>
      <c r="DV203" s="52"/>
      <c r="DW203" s="52"/>
      <c r="DX203" s="52"/>
      <c r="DY203" s="52"/>
      <c r="DZ203" s="52"/>
      <c r="EA203" s="52"/>
      <c r="EB203" s="52"/>
      <c r="EC203" s="52"/>
      <c r="ED203" s="52"/>
      <c r="EE203" s="52"/>
      <c r="EF203" s="52"/>
      <c r="EG203" s="52"/>
      <c r="EH203" s="52"/>
      <c r="EI203" s="52"/>
      <c r="EJ203" s="52"/>
      <c r="EK203" s="73" t="s">
        <v>29</v>
      </c>
      <c r="EL203" s="74"/>
      <c r="EM203" s="74"/>
      <c r="EN203" s="74"/>
      <c r="EO203" s="74"/>
      <c r="EP203" s="74"/>
      <c r="EQ203" s="74"/>
      <c r="ER203" s="74"/>
      <c r="ES203" s="74"/>
      <c r="ET203" s="74"/>
      <c r="EU203" s="74"/>
      <c r="EV203" s="74"/>
      <c r="EW203" s="74"/>
      <c r="EX203" s="74"/>
      <c r="EY203" s="74"/>
      <c r="EZ203" s="74"/>
      <c r="FA203" s="74"/>
      <c r="FB203" s="74"/>
      <c r="FC203" s="74"/>
      <c r="FD203" s="74"/>
      <c r="FE203" s="74"/>
      <c r="FF203" s="74"/>
      <c r="FG203" s="74"/>
      <c r="FH203" s="74"/>
      <c r="FI203" s="74"/>
      <c r="FJ203" s="75"/>
    </row>
    <row r="204" spans="1:166" s="4" customFormat="1" ht="98.25" customHeight="1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  <c r="CA204" s="52"/>
      <c r="CB204" s="52"/>
      <c r="CC204" s="52"/>
      <c r="CD204" s="52"/>
      <c r="CE204" s="52"/>
      <c r="CF204" s="52"/>
      <c r="CG204" s="52"/>
      <c r="CH204" s="52" t="s">
        <v>46</v>
      </c>
      <c r="CI204" s="52"/>
      <c r="CJ204" s="52"/>
      <c r="CK204" s="52"/>
      <c r="CL204" s="52"/>
      <c r="CM204" s="52"/>
      <c r="CN204" s="52"/>
      <c r="CO204" s="52"/>
      <c r="CP204" s="52"/>
      <c r="CQ204" s="52"/>
      <c r="CR204" s="52"/>
      <c r="CS204" s="52"/>
      <c r="CT204" s="52"/>
      <c r="CU204" s="52"/>
      <c r="CV204" s="52"/>
      <c r="CW204" s="52"/>
      <c r="CX204" s="52" t="s">
        <v>25</v>
      </c>
      <c r="CY204" s="52"/>
      <c r="CZ204" s="52"/>
      <c r="DA204" s="52"/>
      <c r="DB204" s="52"/>
      <c r="DC204" s="52"/>
      <c r="DD204" s="52"/>
      <c r="DE204" s="52"/>
      <c r="DF204" s="52"/>
      <c r="DG204" s="52"/>
      <c r="DH204" s="52"/>
      <c r="DI204" s="52"/>
      <c r="DJ204" s="52"/>
      <c r="DK204" s="52" t="s">
        <v>26</v>
      </c>
      <c r="DL204" s="52"/>
      <c r="DM204" s="52"/>
      <c r="DN204" s="52"/>
      <c r="DO204" s="52"/>
      <c r="DP204" s="52"/>
      <c r="DQ204" s="52"/>
      <c r="DR204" s="52"/>
      <c r="DS204" s="52"/>
      <c r="DT204" s="52"/>
      <c r="DU204" s="52"/>
      <c r="DV204" s="52"/>
      <c r="DW204" s="52"/>
      <c r="DX204" s="52" t="s">
        <v>27</v>
      </c>
      <c r="DY204" s="52"/>
      <c r="DZ204" s="52"/>
      <c r="EA204" s="52"/>
      <c r="EB204" s="52"/>
      <c r="EC204" s="52"/>
      <c r="ED204" s="52"/>
      <c r="EE204" s="52"/>
      <c r="EF204" s="52"/>
      <c r="EG204" s="52"/>
      <c r="EH204" s="52"/>
      <c r="EI204" s="52"/>
      <c r="EJ204" s="52"/>
      <c r="EK204" s="52" t="s">
        <v>38</v>
      </c>
      <c r="EL204" s="52"/>
      <c r="EM204" s="52"/>
      <c r="EN204" s="52"/>
      <c r="EO204" s="52"/>
      <c r="EP204" s="52"/>
      <c r="EQ204" s="52"/>
      <c r="ER204" s="52"/>
      <c r="ES204" s="52"/>
      <c r="ET204" s="52"/>
      <c r="EU204" s="52"/>
      <c r="EV204" s="52"/>
      <c r="EW204" s="52"/>
      <c r="EX204" s="73" t="s">
        <v>47</v>
      </c>
      <c r="EY204" s="74"/>
      <c r="EZ204" s="74"/>
      <c r="FA204" s="74"/>
      <c r="FB204" s="74"/>
      <c r="FC204" s="74"/>
      <c r="FD204" s="74"/>
      <c r="FE204" s="74"/>
      <c r="FF204" s="74"/>
      <c r="FG204" s="74"/>
      <c r="FH204" s="74"/>
      <c r="FI204" s="74"/>
      <c r="FJ204" s="75"/>
    </row>
    <row r="205" spans="1:166" s="4" customFormat="1" ht="18.75">
      <c r="A205" s="62">
        <v>1</v>
      </c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>
        <v>2</v>
      </c>
      <c r="AL205" s="62"/>
      <c r="AM205" s="62"/>
      <c r="AN205" s="62"/>
      <c r="AO205" s="62"/>
      <c r="AP205" s="62"/>
      <c r="AQ205" s="62">
        <v>3</v>
      </c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>
        <v>4</v>
      </c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>
        <v>5</v>
      </c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>
        <v>6</v>
      </c>
      <c r="CI205" s="62"/>
      <c r="CJ205" s="62"/>
      <c r="CK205" s="62"/>
      <c r="CL205" s="62"/>
      <c r="CM205" s="62"/>
      <c r="CN205" s="62"/>
      <c r="CO205" s="62"/>
      <c r="CP205" s="62"/>
      <c r="CQ205" s="62"/>
      <c r="CR205" s="62"/>
      <c r="CS205" s="62"/>
      <c r="CT205" s="62"/>
      <c r="CU205" s="62"/>
      <c r="CV205" s="62"/>
      <c r="CW205" s="62"/>
      <c r="CX205" s="62">
        <v>7</v>
      </c>
      <c r="CY205" s="62"/>
      <c r="CZ205" s="62"/>
      <c r="DA205" s="62"/>
      <c r="DB205" s="62"/>
      <c r="DC205" s="62"/>
      <c r="DD205" s="62"/>
      <c r="DE205" s="62"/>
      <c r="DF205" s="62"/>
      <c r="DG205" s="62"/>
      <c r="DH205" s="62"/>
      <c r="DI205" s="62"/>
      <c r="DJ205" s="62"/>
      <c r="DK205" s="62">
        <v>8</v>
      </c>
      <c r="DL205" s="62"/>
      <c r="DM205" s="62"/>
      <c r="DN205" s="62"/>
      <c r="DO205" s="62"/>
      <c r="DP205" s="62"/>
      <c r="DQ205" s="62"/>
      <c r="DR205" s="62"/>
      <c r="DS205" s="62"/>
      <c r="DT205" s="62"/>
      <c r="DU205" s="62"/>
      <c r="DV205" s="62"/>
      <c r="DW205" s="62"/>
      <c r="DX205" s="62">
        <v>9</v>
      </c>
      <c r="DY205" s="62"/>
      <c r="DZ205" s="62"/>
      <c r="EA205" s="62"/>
      <c r="EB205" s="62"/>
      <c r="EC205" s="62"/>
      <c r="ED205" s="62"/>
      <c r="EE205" s="62"/>
      <c r="EF205" s="62"/>
      <c r="EG205" s="62"/>
      <c r="EH205" s="62"/>
      <c r="EI205" s="62"/>
      <c r="EJ205" s="62"/>
      <c r="EK205" s="62">
        <v>10</v>
      </c>
      <c r="EL205" s="62"/>
      <c r="EM205" s="62"/>
      <c r="EN205" s="62"/>
      <c r="EO205" s="62"/>
      <c r="EP205" s="62"/>
      <c r="EQ205" s="62"/>
      <c r="ER205" s="62"/>
      <c r="ES205" s="62"/>
      <c r="ET205" s="62"/>
      <c r="EU205" s="62"/>
      <c r="EV205" s="62"/>
      <c r="EW205" s="62"/>
      <c r="EX205" s="85">
        <v>11</v>
      </c>
      <c r="EY205" s="86"/>
      <c r="EZ205" s="86"/>
      <c r="FA205" s="86"/>
      <c r="FB205" s="86"/>
      <c r="FC205" s="86"/>
      <c r="FD205" s="86"/>
      <c r="FE205" s="86"/>
      <c r="FF205" s="86"/>
      <c r="FG205" s="86"/>
      <c r="FH205" s="86"/>
      <c r="FI205" s="86"/>
      <c r="FJ205" s="87"/>
    </row>
    <row r="206" spans="1:166" s="12" customFormat="1" ht="15" customHeight="1">
      <c r="A206" s="181" t="s">
        <v>32</v>
      </c>
      <c r="B206" s="181"/>
      <c r="C206" s="181"/>
      <c r="D206" s="181"/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  <c r="R206" s="181"/>
      <c r="S206" s="181"/>
      <c r="T206" s="181"/>
      <c r="U206" s="181"/>
      <c r="V206" s="181"/>
      <c r="W206" s="181"/>
      <c r="X206" s="181"/>
      <c r="Y206" s="181"/>
      <c r="Z206" s="181"/>
      <c r="AA206" s="181"/>
      <c r="AB206" s="181"/>
      <c r="AC206" s="181"/>
      <c r="AD206" s="181"/>
      <c r="AE206" s="181"/>
      <c r="AF206" s="181"/>
      <c r="AG206" s="181"/>
      <c r="AH206" s="181"/>
      <c r="AI206" s="181"/>
      <c r="AJ206" s="181"/>
      <c r="AK206" s="147" t="s">
        <v>33</v>
      </c>
      <c r="AL206" s="147"/>
      <c r="AM206" s="147"/>
      <c r="AN206" s="147"/>
      <c r="AO206" s="147"/>
      <c r="AP206" s="147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4">
        <f>BC209+BC212+BC214</f>
        <v>123300</v>
      </c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>
        <f>BU209+BU212+BU214</f>
        <v>35000</v>
      </c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>
        <f>CH209+CH212+CH214</f>
        <v>35000</v>
      </c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  <c r="DF206" s="64"/>
      <c r="DG206" s="64"/>
      <c r="DH206" s="64"/>
      <c r="DI206" s="64"/>
      <c r="DJ206" s="64"/>
      <c r="DK206" s="64"/>
      <c r="DL206" s="64"/>
      <c r="DM206" s="64"/>
      <c r="DN206" s="64"/>
      <c r="DO206" s="64"/>
      <c r="DP206" s="64"/>
      <c r="DQ206" s="64"/>
      <c r="DR206" s="64"/>
      <c r="DS206" s="64"/>
      <c r="DT206" s="64"/>
      <c r="DU206" s="64"/>
      <c r="DV206" s="64"/>
      <c r="DW206" s="64"/>
      <c r="DX206" s="64">
        <f>DX209+DX212+DX214</f>
        <v>35000</v>
      </c>
      <c r="DY206" s="64"/>
      <c r="DZ206" s="64"/>
      <c r="EA206" s="64"/>
      <c r="EB206" s="64"/>
      <c r="EC206" s="64"/>
      <c r="ED206" s="64"/>
      <c r="EE206" s="64"/>
      <c r="EF206" s="64"/>
      <c r="EG206" s="64"/>
      <c r="EH206" s="64"/>
      <c r="EI206" s="64"/>
      <c r="EJ206" s="64"/>
      <c r="EK206" s="64">
        <f>EK210+EK213+EK214</f>
        <v>88300</v>
      </c>
      <c r="EL206" s="64"/>
      <c r="EM206" s="64"/>
      <c r="EN206" s="64"/>
      <c r="EO206" s="64"/>
      <c r="EP206" s="64"/>
      <c r="EQ206" s="64"/>
      <c r="ER206" s="64"/>
      <c r="ES206" s="64"/>
      <c r="ET206" s="64"/>
      <c r="EU206" s="64"/>
      <c r="EV206" s="64"/>
      <c r="EW206" s="64"/>
      <c r="EX206" s="79">
        <f>BU206-CH206</f>
        <v>0</v>
      </c>
      <c r="EY206" s="50"/>
      <c r="EZ206" s="50"/>
      <c r="FA206" s="50"/>
      <c r="FB206" s="50"/>
      <c r="FC206" s="50"/>
      <c r="FD206" s="50"/>
      <c r="FE206" s="50"/>
      <c r="FF206" s="50"/>
      <c r="FG206" s="50"/>
      <c r="FH206" s="50"/>
      <c r="FI206" s="50"/>
      <c r="FJ206" s="51"/>
    </row>
    <row r="207" spans="1:166" s="4" customFormat="1" ht="15" customHeight="1">
      <c r="A207" s="131" t="s">
        <v>22</v>
      </c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  <c r="V207" s="131"/>
      <c r="W207" s="131"/>
      <c r="X207" s="131"/>
      <c r="Y207" s="131"/>
      <c r="Z207" s="131"/>
      <c r="AA207" s="131"/>
      <c r="AB207" s="131"/>
      <c r="AC207" s="131"/>
      <c r="AD207" s="131"/>
      <c r="AE207" s="131"/>
      <c r="AF207" s="131"/>
      <c r="AG207" s="131"/>
      <c r="AH207" s="131"/>
      <c r="AI207" s="131"/>
      <c r="AJ207" s="131"/>
      <c r="AK207" s="118" t="s">
        <v>34</v>
      </c>
      <c r="AL207" s="118"/>
      <c r="AM207" s="118"/>
      <c r="AN207" s="118"/>
      <c r="AO207" s="118"/>
      <c r="AP207" s="118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DT207" s="54"/>
      <c r="DU207" s="54"/>
      <c r="DV207" s="54"/>
      <c r="DW207" s="54"/>
      <c r="DX207" s="54"/>
      <c r="DY207" s="54"/>
      <c r="DZ207" s="54"/>
      <c r="EA207" s="54"/>
      <c r="EB207" s="54"/>
      <c r="EC207" s="54"/>
      <c r="ED207" s="54"/>
      <c r="EE207" s="54"/>
      <c r="EF207" s="54"/>
      <c r="EG207" s="54"/>
      <c r="EH207" s="54"/>
      <c r="EI207" s="54"/>
      <c r="EJ207" s="54"/>
      <c r="EK207" s="54"/>
      <c r="EL207" s="54"/>
      <c r="EM207" s="54"/>
      <c r="EN207" s="54"/>
      <c r="EO207" s="54"/>
      <c r="EP207" s="54"/>
      <c r="EQ207" s="54"/>
      <c r="ER207" s="54"/>
      <c r="ES207" s="54"/>
      <c r="ET207" s="54"/>
      <c r="EU207" s="54"/>
      <c r="EV207" s="54"/>
      <c r="EW207" s="54"/>
      <c r="EX207" s="76"/>
      <c r="EY207" s="77"/>
      <c r="EZ207" s="77"/>
      <c r="FA207" s="77"/>
      <c r="FB207" s="77"/>
      <c r="FC207" s="77"/>
      <c r="FD207" s="77"/>
      <c r="FE207" s="77"/>
      <c r="FF207" s="77"/>
      <c r="FG207" s="77"/>
      <c r="FH207" s="77"/>
      <c r="FI207" s="77"/>
      <c r="FJ207" s="78"/>
    </row>
    <row r="208" spans="1:166" s="4" customFormat="1" ht="39" customHeight="1">
      <c r="A208" s="117" t="s">
        <v>186</v>
      </c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  <c r="AA208" s="117"/>
      <c r="AB208" s="117"/>
      <c r="AC208" s="117"/>
      <c r="AD208" s="117"/>
      <c r="AE208" s="117"/>
      <c r="AF208" s="117"/>
      <c r="AG208" s="117"/>
      <c r="AH208" s="117"/>
      <c r="AI208" s="117"/>
      <c r="AJ208" s="117"/>
      <c r="AK208" s="118"/>
      <c r="AL208" s="118"/>
      <c r="AM208" s="118"/>
      <c r="AN208" s="118"/>
      <c r="AO208" s="118"/>
      <c r="AP208" s="118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15"/>
      <c r="BT208" s="15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DT208" s="54"/>
      <c r="DU208" s="54"/>
      <c r="DV208" s="54"/>
      <c r="DW208" s="54"/>
      <c r="DX208" s="54"/>
      <c r="DY208" s="54"/>
      <c r="DZ208" s="54"/>
      <c r="EA208" s="54"/>
      <c r="EB208" s="54"/>
      <c r="EC208" s="54"/>
      <c r="ED208" s="54"/>
      <c r="EE208" s="54"/>
      <c r="EF208" s="54"/>
      <c r="EG208" s="54"/>
      <c r="EH208" s="54"/>
      <c r="EI208" s="54"/>
      <c r="EJ208" s="54"/>
      <c r="EK208" s="54"/>
      <c r="EL208" s="54"/>
      <c r="EM208" s="54"/>
      <c r="EN208" s="54"/>
      <c r="EO208" s="54"/>
      <c r="EP208" s="54"/>
      <c r="EQ208" s="54"/>
      <c r="ER208" s="54"/>
      <c r="ES208" s="54"/>
      <c r="ET208" s="54"/>
      <c r="EU208" s="54"/>
      <c r="EV208" s="54"/>
      <c r="EW208" s="54"/>
      <c r="EX208" s="54"/>
      <c r="EY208" s="54"/>
      <c r="EZ208" s="54"/>
      <c r="FA208" s="54"/>
      <c r="FB208" s="54"/>
      <c r="FC208" s="54"/>
      <c r="FD208" s="54"/>
      <c r="FE208" s="54"/>
      <c r="FF208" s="54"/>
      <c r="FG208" s="54"/>
      <c r="FH208" s="15"/>
      <c r="FI208" s="15"/>
      <c r="FJ208" s="15"/>
    </row>
    <row r="209" spans="1:166" s="12" customFormat="1" ht="15" customHeight="1">
      <c r="A209" s="68" t="s">
        <v>232</v>
      </c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4">
        <f>BC210</f>
        <v>114300</v>
      </c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>
        <f>BU210</f>
        <v>35000</v>
      </c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>
        <f>CH210</f>
        <v>35000</v>
      </c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4"/>
      <c r="DF209" s="64"/>
      <c r="DG209" s="64"/>
      <c r="DH209" s="64"/>
      <c r="DI209" s="64"/>
      <c r="DJ209" s="64"/>
      <c r="DK209" s="64"/>
      <c r="DL209" s="64"/>
      <c r="DM209" s="64"/>
      <c r="DN209" s="64"/>
      <c r="DO209" s="64"/>
      <c r="DP209" s="64"/>
      <c r="DQ209" s="64"/>
      <c r="DR209" s="64"/>
      <c r="DS209" s="64"/>
      <c r="DT209" s="64"/>
      <c r="DU209" s="64"/>
      <c r="DV209" s="64"/>
      <c r="DW209" s="64"/>
      <c r="DX209" s="64">
        <f>DX210</f>
        <v>35000</v>
      </c>
      <c r="DY209" s="64"/>
      <c r="DZ209" s="64"/>
      <c r="EA209" s="64"/>
      <c r="EB209" s="64"/>
      <c r="EC209" s="64"/>
      <c r="ED209" s="64"/>
      <c r="EE209" s="64"/>
      <c r="EF209" s="64"/>
      <c r="EG209" s="64"/>
      <c r="EH209" s="64"/>
      <c r="EI209" s="64"/>
      <c r="EJ209" s="64"/>
      <c r="EK209" s="64">
        <f>BC209-CH209</f>
        <v>79300</v>
      </c>
      <c r="EL209" s="64"/>
      <c r="EM209" s="64"/>
      <c r="EN209" s="64"/>
      <c r="EO209" s="64"/>
      <c r="EP209" s="64"/>
      <c r="EQ209" s="64"/>
      <c r="ER209" s="64"/>
      <c r="ES209" s="64"/>
      <c r="ET209" s="64"/>
      <c r="EU209" s="64"/>
      <c r="EV209" s="64"/>
      <c r="EW209" s="64"/>
      <c r="EX209" s="79">
        <v>0</v>
      </c>
      <c r="EY209" s="50"/>
      <c r="EZ209" s="50"/>
      <c r="FA209" s="50"/>
      <c r="FB209" s="50"/>
      <c r="FC209" s="50"/>
      <c r="FD209" s="50"/>
      <c r="FE209" s="50"/>
      <c r="FF209" s="50"/>
      <c r="FG209" s="50"/>
      <c r="FH209" s="50"/>
      <c r="FI209" s="50"/>
      <c r="FJ209" s="51"/>
    </row>
    <row r="210" spans="1:166" s="12" customFormat="1" ht="34.5" customHeight="1">
      <c r="A210" s="169" t="s">
        <v>216</v>
      </c>
      <c r="B210" s="170"/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  <c r="AA210" s="170"/>
      <c r="AB210" s="170"/>
      <c r="AC210" s="170"/>
      <c r="AD210" s="170"/>
      <c r="AE210" s="170"/>
      <c r="AF210" s="170"/>
      <c r="AG210" s="170"/>
      <c r="AH210" s="170"/>
      <c r="AI210" s="170"/>
      <c r="AJ210" s="171"/>
      <c r="AK210" s="55" t="s">
        <v>66</v>
      </c>
      <c r="AL210" s="55"/>
      <c r="AM210" s="55"/>
      <c r="AN210" s="55"/>
      <c r="AO210" s="55"/>
      <c r="AP210" s="55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54">
        <v>114300</v>
      </c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9"/>
      <c r="BT210" s="9"/>
      <c r="BU210" s="54">
        <v>35000</v>
      </c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>
        <v>35000</v>
      </c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DT210" s="54"/>
      <c r="DU210" s="54"/>
      <c r="DV210" s="54"/>
      <c r="DW210" s="54"/>
      <c r="DX210" s="54">
        <v>35000</v>
      </c>
      <c r="DY210" s="54"/>
      <c r="DZ210" s="54"/>
      <c r="EA210" s="54"/>
      <c r="EB210" s="54"/>
      <c r="EC210" s="54"/>
      <c r="ED210" s="54"/>
      <c r="EE210" s="54"/>
      <c r="EF210" s="54"/>
      <c r="EG210" s="54"/>
      <c r="EH210" s="54"/>
      <c r="EI210" s="54"/>
      <c r="EJ210" s="54"/>
      <c r="EK210" s="54">
        <f>BC210-CH210</f>
        <v>79300</v>
      </c>
      <c r="EL210" s="54"/>
      <c r="EM210" s="54"/>
      <c r="EN210" s="54"/>
      <c r="EO210" s="54"/>
      <c r="EP210" s="54"/>
      <c r="EQ210" s="54"/>
      <c r="ER210" s="54"/>
      <c r="ES210" s="54"/>
      <c r="ET210" s="54"/>
      <c r="EU210" s="54"/>
      <c r="EV210" s="54"/>
      <c r="EW210" s="54"/>
      <c r="EX210" s="64">
        <f>BU210-CH210</f>
        <v>0</v>
      </c>
      <c r="EY210" s="64"/>
      <c r="EZ210" s="64"/>
      <c r="FA210" s="64"/>
      <c r="FB210" s="64"/>
      <c r="FC210" s="64"/>
      <c r="FD210" s="64"/>
      <c r="FE210" s="64"/>
      <c r="FF210" s="64"/>
      <c r="FG210" s="64"/>
      <c r="FH210" s="9"/>
      <c r="FI210" s="9"/>
      <c r="FJ210" s="9"/>
    </row>
    <row r="211" spans="1:166" s="12" customFormat="1" ht="58.5" customHeight="1">
      <c r="A211" s="106" t="s">
        <v>215</v>
      </c>
      <c r="B211" s="106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6"/>
      <c r="AK211" s="55"/>
      <c r="AL211" s="55"/>
      <c r="AM211" s="55"/>
      <c r="AN211" s="55"/>
      <c r="AO211" s="55"/>
      <c r="AP211" s="55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9"/>
      <c r="BT211" s="9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DT211" s="54"/>
      <c r="DU211" s="54"/>
      <c r="DV211" s="54"/>
      <c r="DW211" s="54"/>
      <c r="DX211" s="54"/>
      <c r="DY211" s="54"/>
      <c r="DZ211" s="54"/>
      <c r="EA211" s="54"/>
      <c r="EB211" s="54"/>
      <c r="EC211" s="54"/>
      <c r="ED211" s="54"/>
      <c r="EE211" s="54"/>
      <c r="EF211" s="54"/>
      <c r="EG211" s="54"/>
      <c r="EH211" s="54"/>
      <c r="EI211" s="54"/>
      <c r="EJ211" s="54"/>
      <c r="EK211" s="54"/>
      <c r="EL211" s="54"/>
      <c r="EM211" s="54"/>
      <c r="EN211" s="54"/>
      <c r="EO211" s="54"/>
      <c r="EP211" s="54"/>
      <c r="EQ211" s="54"/>
      <c r="ER211" s="54"/>
      <c r="ES211" s="54"/>
      <c r="ET211" s="54"/>
      <c r="EU211" s="54"/>
      <c r="EV211" s="54"/>
      <c r="EW211" s="54"/>
      <c r="EX211" s="64"/>
      <c r="EY211" s="64"/>
      <c r="EZ211" s="64"/>
      <c r="FA211" s="64"/>
      <c r="FB211" s="64"/>
      <c r="FC211" s="64"/>
      <c r="FD211" s="64"/>
      <c r="FE211" s="64"/>
      <c r="FF211" s="64"/>
      <c r="FG211" s="64"/>
      <c r="FH211" s="9"/>
      <c r="FI211" s="9"/>
      <c r="FJ211" s="9"/>
    </row>
    <row r="212" spans="1:166" s="4" customFormat="1" ht="15" customHeight="1">
      <c r="A212" s="68" t="s">
        <v>233</v>
      </c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64">
        <f>BC213</f>
        <v>5000</v>
      </c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>
        <f>BU213</f>
        <v>0</v>
      </c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>
        <f>CH213</f>
        <v>0</v>
      </c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DT212" s="54"/>
      <c r="DU212" s="54"/>
      <c r="DV212" s="54"/>
      <c r="DW212" s="54"/>
      <c r="DX212" s="64">
        <v>0</v>
      </c>
      <c r="DY212" s="64"/>
      <c r="DZ212" s="64"/>
      <c r="EA212" s="64"/>
      <c r="EB212" s="64"/>
      <c r="EC212" s="64"/>
      <c r="ED212" s="64"/>
      <c r="EE212" s="64"/>
      <c r="EF212" s="64"/>
      <c r="EG212" s="64"/>
      <c r="EH212" s="64"/>
      <c r="EI212" s="64"/>
      <c r="EJ212" s="64"/>
      <c r="EK212" s="64">
        <f>EK213</f>
        <v>5000</v>
      </c>
      <c r="EL212" s="64"/>
      <c r="EM212" s="64"/>
      <c r="EN212" s="64"/>
      <c r="EO212" s="64"/>
      <c r="EP212" s="64"/>
      <c r="EQ212" s="64"/>
      <c r="ER212" s="64"/>
      <c r="ES212" s="64"/>
      <c r="ET212" s="64"/>
      <c r="EU212" s="64"/>
      <c r="EV212" s="64"/>
      <c r="EW212" s="64"/>
      <c r="EX212" s="79">
        <v>0</v>
      </c>
      <c r="EY212" s="50"/>
      <c r="EZ212" s="50"/>
      <c r="FA212" s="50"/>
      <c r="FB212" s="50"/>
      <c r="FC212" s="50"/>
      <c r="FD212" s="50"/>
      <c r="FE212" s="50"/>
      <c r="FF212" s="50"/>
      <c r="FG212" s="50"/>
      <c r="FH212" s="50"/>
      <c r="FI212" s="50"/>
      <c r="FJ212" s="51"/>
    </row>
    <row r="213" spans="1:166" s="4" customFormat="1" ht="18.75" customHeight="1">
      <c r="A213" s="66" t="s">
        <v>217</v>
      </c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55" t="s">
        <v>61</v>
      </c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4">
        <v>5000</v>
      </c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>
        <v>0</v>
      </c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>
        <v>0</v>
      </c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DT213" s="54"/>
      <c r="DU213" s="54"/>
      <c r="DV213" s="54"/>
      <c r="DW213" s="54"/>
      <c r="DX213" s="54">
        <v>0</v>
      </c>
      <c r="DY213" s="54"/>
      <c r="DZ213" s="54"/>
      <c r="EA213" s="54"/>
      <c r="EB213" s="54"/>
      <c r="EC213" s="54"/>
      <c r="ED213" s="54"/>
      <c r="EE213" s="54"/>
      <c r="EF213" s="54"/>
      <c r="EG213" s="54"/>
      <c r="EH213" s="54"/>
      <c r="EI213" s="54"/>
      <c r="EJ213" s="54"/>
      <c r="EK213" s="54">
        <f>BC213-CH213</f>
        <v>5000</v>
      </c>
      <c r="EL213" s="54"/>
      <c r="EM213" s="54"/>
      <c r="EN213" s="54"/>
      <c r="EO213" s="54"/>
      <c r="EP213" s="54"/>
      <c r="EQ213" s="54"/>
      <c r="ER213" s="54"/>
      <c r="ES213" s="54"/>
      <c r="ET213" s="54"/>
      <c r="EU213" s="54"/>
      <c r="EV213" s="54"/>
      <c r="EW213" s="54"/>
      <c r="EX213" s="81">
        <v>0</v>
      </c>
      <c r="EY213" s="82"/>
      <c r="EZ213" s="82"/>
      <c r="FA213" s="82"/>
      <c r="FB213" s="82"/>
      <c r="FC213" s="82"/>
      <c r="FD213" s="82"/>
      <c r="FE213" s="82"/>
      <c r="FF213" s="82"/>
      <c r="FG213" s="82"/>
      <c r="FH213" s="82"/>
      <c r="FI213" s="82"/>
      <c r="FJ213" s="83"/>
    </row>
    <row r="214" spans="1:166" s="4" customFormat="1" ht="57" customHeight="1">
      <c r="A214" s="106" t="s">
        <v>218</v>
      </c>
      <c r="B214" s="106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6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64">
        <f>BC216</f>
        <v>4000</v>
      </c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>
        <f>BU216</f>
        <v>0</v>
      </c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>
        <f>CH216</f>
        <v>0</v>
      </c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  <c r="DG214" s="64"/>
      <c r="DH214" s="64"/>
      <c r="DI214" s="64"/>
      <c r="DJ214" s="64"/>
      <c r="DK214" s="64"/>
      <c r="DL214" s="64"/>
      <c r="DM214" s="64"/>
      <c r="DN214" s="64"/>
      <c r="DO214" s="64"/>
      <c r="DP214" s="64"/>
      <c r="DQ214" s="64"/>
      <c r="DR214" s="64"/>
      <c r="DS214" s="64"/>
      <c r="DT214" s="64"/>
      <c r="DU214" s="64"/>
      <c r="DV214" s="64"/>
      <c r="DW214" s="64"/>
      <c r="DX214" s="64">
        <f>DX216</f>
        <v>0</v>
      </c>
      <c r="DY214" s="64"/>
      <c r="DZ214" s="64"/>
      <c r="EA214" s="64"/>
      <c r="EB214" s="64"/>
      <c r="EC214" s="64"/>
      <c r="ED214" s="64"/>
      <c r="EE214" s="64"/>
      <c r="EF214" s="64"/>
      <c r="EG214" s="64"/>
      <c r="EH214" s="64"/>
      <c r="EI214" s="64"/>
      <c r="EJ214" s="64"/>
      <c r="EK214" s="64">
        <f>EK216</f>
        <v>4000</v>
      </c>
      <c r="EL214" s="64"/>
      <c r="EM214" s="64"/>
      <c r="EN214" s="64"/>
      <c r="EO214" s="64"/>
      <c r="EP214" s="64"/>
      <c r="EQ214" s="64"/>
      <c r="ER214" s="64"/>
      <c r="ES214" s="64"/>
      <c r="ET214" s="64"/>
      <c r="EU214" s="64"/>
      <c r="EV214" s="64"/>
      <c r="EW214" s="64"/>
      <c r="EX214" s="65">
        <f>EX216</f>
        <v>0</v>
      </c>
      <c r="EY214" s="65"/>
      <c r="EZ214" s="65"/>
      <c r="FA214" s="65"/>
      <c r="FB214" s="65"/>
      <c r="FC214" s="65"/>
      <c r="FD214" s="65"/>
      <c r="FE214" s="65"/>
      <c r="FF214" s="65"/>
      <c r="FG214" s="65"/>
      <c r="FH214" s="24"/>
      <c r="FI214" s="24"/>
      <c r="FJ214" s="24"/>
    </row>
    <row r="215" spans="1:166" s="4" customFormat="1" ht="15" customHeight="1">
      <c r="A215" s="68" t="s">
        <v>311</v>
      </c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3"/>
      <c r="BS215" s="53"/>
      <c r="BT215" s="53"/>
      <c r="BU215" s="53"/>
      <c r="BV215" s="53"/>
      <c r="BW215" s="53"/>
      <c r="BX215" s="53"/>
      <c r="BY215" s="53"/>
      <c r="BZ215" s="53"/>
      <c r="CA215" s="53"/>
      <c r="CB215" s="53"/>
      <c r="CC215" s="53"/>
      <c r="CD215" s="53"/>
      <c r="CE215" s="53"/>
      <c r="CF215" s="53"/>
      <c r="CG215" s="53"/>
      <c r="CH215" s="53"/>
      <c r="CI215" s="53"/>
      <c r="CJ215" s="53"/>
      <c r="CK215" s="53"/>
      <c r="CL215" s="53"/>
      <c r="CM215" s="53"/>
      <c r="CN215" s="53"/>
      <c r="CO215" s="53"/>
      <c r="CP215" s="53"/>
      <c r="CQ215" s="53"/>
      <c r="CR215" s="53"/>
      <c r="CS215" s="53"/>
      <c r="CT215" s="53"/>
      <c r="CU215" s="53"/>
      <c r="CV215" s="53"/>
      <c r="CW215" s="53"/>
      <c r="CX215" s="53"/>
      <c r="CY215" s="53"/>
      <c r="CZ215" s="53"/>
      <c r="DA215" s="53"/>
      <c r="DB215" s="53"/>
      <c r="DC215" s="53"/>
      <c r="DD215" s="53"/>
      <c r="DE215" s="53"/>
      <c r="DF215" s="53"/>
      <c r="DG215" s="53"/>
      <c r="DH215" s="53"/>
      <c r="DI215" s="53"/>
      <c r="DJ215" s="53"/>
      <c r="DK215" s="53"/>
      <c r="DL215" s="53"/>
      <c r="DM215" s="53"/>
      <c r="DN215" s="53"/>
      <c r="DO215" s="53"/>
      <c r="DP215" s="53"/>
      <c r="DQ215" s="53"/>
      <c r="DR215" s="53"/>
      <c r="DS215" s="53"/>
      <c r="DT215" s="53"/>
      <c r="DU215" s="53"/>
      <c r="DV215" s="53"/>
      <c r="DW215" s="53"/>
      <c r="DX215" s="53"/>
      <c r="DY215" s="53"/>
      <c r="DZ215" s="53"/>
      <c r="EA215" s="53"/>
      <c r="EB215" s="53"/>
      <c r="EC215" s="53"/>
      <c r="ED215" s="53"/>
      <c r="EE215" s="53"/>
      <c r="EF215" s="53"/>
      <c r="EG215" s="53"/>
      <c r="EH215" s="53"/>
      <c r="EI215" s="53"/>
      <c r="EJ215" s="53"/>
      <c r="EK215" s="53"/>
      <c r="EL215" s="53"/>
      <c r="EM215" s="53"/>
      <c r="EN215" s="53"/>
      <c r="EO215" s="53"/>
      <c r="EP215" s="53"/>
      <c r="EQ215" s="53"/>
      <c r="ER215" s="53"/>
      <c r="ES215" s="53"/>
      <c r="ET215" s="53"/>
      <c r="EU215" s="53"/>
      <c r="EV215" s="53"/>
      <c r="EW215" s="53"/>
      <c r="EX215" s="42"/>
      <c r="EY215" s="43"/>
      <c r="EZ215" s="43"/>
      <c r="FA215" s="43"/>
      <c r="FB215" s="43"/>
      <c r="FC215" s="43"/>
      <c r="FD215" s="43"/>
      <c r="FE215" s="43"/>
      <c r="FF215" s="43"/>
      <c r="FG215" s="43"/>
      <c r="FH215" s="43"/>
      <c r="FI215" s="43"/>
      <c r="FJ215" s="80"/>
    </row>
    <row r="216" spans="1:166" s="4" customFormat="1" ht="15.75" customHeight="1">
      <c r="A216" s="66" t="s">
        <v>217</v>
      </c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55" t="s">
        <v>61</v>
      </c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70">
        <v>4000</v>
      </c>
      <c r="BD216" s="70"/>
      <c r="BE216" s="70"/>
      <c r="BF216" s="70"/>
      <c r="BG216" s="70"/>
      <c r="BH216" s="70"/>
      <c r="BI216" s="70"/>
      <c r="BJ216" s="70"/>
      <c r="BK216" s="70"/>
      <c r="BL216" s="70"/>
      <c r="BM216" s="70"/>
      <c r="BN216" s="70"/>
      <c r="BO216" s="70"/>
      <c r="BP216" s="70"/>
      <c r="BQ216" s="70"/>
      <c r="BR216" s="70"/>
      <c r="BS216" s="70"/>
      <c r="BT216" s="70"/>
      <c r="BU216" s="70">
        <v>0</v>
      </c>
      <c r="BV216" s="70"/>
      <c r="BW216" s="70"/>
      <c r="BX216" s="70"/>
      <c r="BY216" s="70"/>
      <c r="BZ216" s="70"/>
      <c r="CA216" s="70"/>
      <c r="CB216" s="70"/>
      <c r="CC216" s="70"/>
      <c r="CD216" s="70"/>
      <c r="CE216" s="70"/>
      <c r="CF216" s="70"/>
      <c r="CG216" s="70"/>
      <c r="CH216" s="70">
        <v>0</v>
      </c>
      <c r="CI216" s="70"/>
      <c r="CJ216" s="70"/>
      <c r="CK216" s="70"/>
      <c r="CL216" s="70"/>
      <c r="CM216" s="70"/>
      <c r="CN216" s="70"/>
      <c r="CO216" s="70"/>
      <c r="CP216" s="70"/>
      <c r="CQ216" s="70"/>
      <c r="CR216" s="70"/>
      <c r="CS216" s="70"/>
      <c r="CT216" s="70"/>
      <c r="CU216" s="70"/>
      <c r="CV216" s="70"/>
      <c r="CW216" s="70"/>
      <c r="CX216" s="70"/>
      <c r="CY216" s="70"/>
      <c r="CZ216" s="70"/>
      <c r="DA216" s="70"/>
      <c r="DB216" s="70"/>
      <c r="DC216" s="70"/>
      <c r="DD216" s="70"/>
      <c r="DE216" s="70"/>
      <c r="DF216" s="70"/>
      <c r="DG216" s="70"/>
      <c r="DH216" s="70"/>
      <c r="DI216" s="70"/>
      <c r="DJ216" s="70"/>
      <c r="DK216" s="70"/>
      <c r="DL216" s="70"/>
      <c r="DM216" s="70"/>
      <c r="DN216" s="70"/>
      <c r="DO216" s="70"/>
      <c r="DP216" s="70"/>
      <c r="DQ216" s="70"/>
      <c r="DR216" s="70"/>
      <c r="DS216" s="70"/>
      <c r="DT216" s="70"/>
      <c r="DU216" s="70"/>
      <c r="DV216" s="70"/>
      <c r="DW216" s="70"/>
      <c r="DX216" s="70">
        <v>0</v>
      </c>
      <c r="DY216" s="70"/>
      <c r="DZ216" s="70"/>
      <c r="EA216" s="70"/>
      <c r="EB216" s="70"/>
      <c r="EC216" s="70"/>
      <c r="ED216" s="70"/>
      <c r="EE216" s="70"/>
      <c r="EF216" s="70"/>
      <c r="EG216" s="70"/>
      <c r="EH216" s="70"/>
      <c r="EI216" s="70"/>
      <c r="EJ216" s="70"/>
      <c r="EK216" s="70">
        <f>BC216-BU216</f>
        <v>4000</v>
      </c>
      <c r="EL216" s="70"/>
      <c r="EM216" s="70"/>
      <c r="EN216" s="70"/>
      <c r="EO216" s="70"/>
      <c r="EP216" s="70"/>
      <c r="EQ216" s="70"/>
      <c r="ER216" s="70"/>
      <c r="ES216" s="70"/>
      <c r="ET216" s="70"/>
      <c r="EU216" s="70"/>
      <c r="EV216" s="70"/>
      <c r="EW216" s="70"/>
      <c r="EX216" s="81">
        <v>0</v>
      </c>
      <c r="EY216" s="82"/>
      <c r="EZ216" s="82"/>
      <c r="FA216" s="82"/>
      <c r="FB216" s="82"/>
      <c r="FC216" s="82"/>
      <c r="FD216" s="82"/>
      <c r="FE216" s="82"/>
      <c r="FF216" s="82"/>
      <c r="FG216" s="82"/>
      <c r="FH216" s="82"/>
      <c r="FI216" s="82"/>
      <c r="FJ216" s="83"/>
    </row>
    <row r="217" spans="1:166" s="4" customFormat="1" ht="22.5" customHeight="1">
      <c r="A217" s="42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80"/>
      <c r="BI217" s="41" t="s">
        <v>106</v>
      </c>
      <c r="BJ217" s="41"/>
      <c r="BK217" s="41"/>
      <c r="BL217" s="41"/>
      <c r="BM217" s="41"/>
      <c r="BN217" s="41"/>
      <c r="BO217" s="41"/>
      <c r="BP217" s="41"/>
      <c r="BQ217" s="41"/>
      <c r="BR217" s="41"/>
      <c r="BS217" s="41"/>
      <c r="BT217" s="41"/>
      <c r="BU217" s="41"/>
      <c r="BV217" s="41"/>
      <c r="BW217" s="41"/>
      <c r="BX217" s="41"/>
      <c r="BY217" s="41"/>
      <c r="BZ217" s="41"/>
      <c r="CA217" s="41"/>
      <c r="CB217" s="41"/>
      <c r="CC217" s="41"/>
      <c r="CD217" s="41"/>
      <c r="CE217" s="41"/>
      <c r="CF217" s="41"/>
      <c r="CG217" s="41"/>
      <c r="CH217" s="41"/>
      <c r="CI217" s="41"/>
      <c r="CJ217" s="41"/>
      <c r="CK217" s="41"/>
      <c r="CL217" s="41"/>
      <c r="CM217" s="42"/>
      <c r="CN217" s="43"/>
      <c r="CO217" s="43"/>
      <c r="CP217" s="43"/>
      <c r="CQ217" s="43"/>
      <c r="CR217" s="43"/>
      <c r="CS217" s="43"/>
      <c r="CT217" s="43"/>
      <c r="CU217" s="43"/>
      <c r="CV217" s="43"/>
      <c r="CW217" s="43"/>
      <c r="CX217" s="43"/>
      <c r="CY217" s="43"/>
      <c r="CZ217" s="43"/>
      <c r="DA217" s="43"/>
      <c r="DB217" s="43"/>
      <c r="DC217" s="43"/>
      <c r="DD217" s="43"/>
      <c r="DE217" s="43"/>
      <c r="DF217" s="43"/>
      <c r="DG217" s="43"/>
      <c r="DH217" s="43"/>
      <c r="DI217" s="43"/>
      <c r="DJ217" s="43"/>
      <c r="DK217" s="43"/>
      <c r="DL217" s="43"/>
      <c r="DM217" s="43"/>
      <c r="DN217" s="43"/>
      <c r="DO217" s="43"/>
      <c r="DP217" s="43"/>
      <c r="DQ217" s="43"/>
      <c r="DR217" s="43"/>
      <c r="DS217" s="43"/>
      <c r="DT217" s="43"/>
      <c r="DU217" s="43"/>
      <c r="DV217" s="43"/>
      <c r="DW217" s="43"/>
      <c r="DX217" s="43"/>
      <c r="DY217" s="43"/>
      <c r="DZ217" s="43"/>
      <c r="EA217" s="43"/>
      <c r="EB217" s="43"/>
      <c r="EC217" s="43"/>
      <c r="ED217" s="43"/>
      <c r="EE217" s="43"/>
      <c r="EF217" s="43"/>
      <c r="EG217" s="43"/>
      <c r="EH217" s="43"/>
      <c r="EI217" s="43"/>
      <c r="EJ217" s="43"/>
      <c r="EK217" s="43"/>
      <c r="EL217" s="43"/>
      <c r="EM217" s="43"/>
      <c r="EN217" s="43"/>
      <c r="EO217" s="43"/>
      <c r="EP217" s="43"/>
      <c r="EQ217" s="43"/>
      <c r="ER217" s="43"/>
      <c r="ES217" s="43"/>
      <c r="ET217" s="43"/>
      <c r="EU217" s="43"/>
      <c r="EV217" s="43"/>
      <c r="EW217" s="43"/>
      <c r="EX217" s="43"/>
      <c r="EY217" s="43"/>
      <c r="EZ217" s="43"/>
      <c r="FA217" s="43"/>
      <c r="FB217" s="43"/>
      <c r="FC217" s="43"/>
      <c r="FD217" s="43"/>
      <c r="FE217" s="43"/>
      <c r="FF217" s="43"/>
      <c r="FG217" s="80"/>
      <c r="FH217" s="16"/>
      <c r="FI217" s="16"/>
      <c r="FJ217" s="16"/>
    </row>
    <row r="218" spans="1:166" s="4" customFormat="1" ht="18" customHeight="1">
      <c r="A218" s="52" t="s">
        <v>8</v>
      </c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 t="s">
        <v>23</v>
      </c>
      <c r="AL218" s="52"/>
      <c r="AM218" s="52"/>
      <c r="AN218" s="52"/>
      <c r="AO218" s="52"/>
      <c r="AP218" s="52"/>
      <c r="AQ218" s="52" t="s">
        <v>35</v>
      </c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 t="s">
        <v>36</v>
      </c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 t="s">
        <v>37</v>
      </c>
      <c r="BV218" s="52"/>
      <c r="BW218" s="52"/>
      <c r="BX218" s="52"/>
      <c r="BY218" s="52"/>
      <c r="BZ218" s="52"/>
      <c r="CA218" s="52"/>
      <c r="CB218" s="52"/>
      <c r="CC218" s="52"/>
      <c r="CD218" s="52"/>
      <c r="CE218" s="52"/>
      <c r="CF218" s="52"/>
      <c r="CG218" s="52"/>
      <c r="CH218" s="52" t="s">
        <v>24</v>
      </c>
      <c r="CI218" s="52"/>
      <c r="CJ218" s="52"/>
      <c r="CK218" s="52"/>
      <c r="CL218" s="52"/>
      <c r="CM218" s="52"/>
      <c r="CN218" s="52"/>
      <c r="CO218" s="52"/>
      <c r="CP218" s="52"/>
      <c r="CQ218" s="52"/>
      <c r="CR218" s="52"/>
      <c r="CS218" s="52"/>
      <c r="CT218" s="52"/>
      <c r="CU218" s="52"/>
      <c r="CV218" s="52"/>
      <c r="CW218" s="52"/>
      <c r="CX218" s="52"/>
      <c r="CY218" s="52"/>
      <c r="CZ218" s="52"/>
      <c r="DA218" s="52"/>
      <c r="DB218" s="52"/>
      <c r="DC218" s="52"/>
      <c r="DD218" s="52"/>
      <c r="DE218" s="52"/>
      <c r="DF218" s="52"/>
      <c r="DG218" s="52"/>
      <c r="DH218" s="52"/>
      <c r="DI218" s="52"/>
      <c r="DJ218" s="52"/>
      <c r="DK218" s="52"/>
      <c r="DL218" s="52"/>
      <c r="DM218" s="52"/>
      <c r="DN218" s="52"/>
      <c r="DO218" s="52"/>
      <c r="DP218" s="52"/>
      <c r="DQ218" s="52"/>
      <c r="DR218" s="52"/>
      <c r="DS218" s="52"/>
      <c r="DT218" s="52"/>
      <c r="DU218" s="52"/>
      <c r="DV218" s="52"/>
      <c r="DW218" s="52"/>
      <c r="DX218" s="52"/>
      <c r="DY218" s="52"/>
      <c r="DZ218" s="52"/>
      <c r="EA218" s="52"/>
      <c r="EB218" s="52"/>
      <c r="EC218" s="52"/>
      <c r="ED218" s="52"/>
      <c r="EE218" s="52"/>
      <c r="EF218" s="52"/>
      <c r="EG218" s="52"/>
      <c r="EH218" s="52"/>
      <c r="EI218" s="52"/>
      <c r="EJ218" s="52"/>
      <c r="EK218" s="73" t="s">
        <v>29</v>
      </c>
      <c r="EL218" s="74"/>
      <c r="EM218" s="74"/>
      <c r="EN218" s="74"/>
      <c r="EO218" s="74"/>
      <c r="EP218" s="74"/>
      <c r="EQ218" s="74"/>
      <c r="ER218" s="74"/>
      <c r="ES218" s="74"/>
      <c r="ET218" s="74"/>
      <c r="EU218" s="74"/>
      <c r="EV218" s="74"/>
      <c r="EW218" s="74"/>
      <c r="EX218" s="74"/>
      <c r="EY218" s="74"/>
      <c r="EZ218" s="74"/>
      <c r="FA218" s="74"/>
      <c r="FB218" s="74"/>
      <c r="FC218" s="74"/>
      <c r="FD218" s="74"/>
      <c r="FE218" s="74"/>
      <c r="FF218" s="74"/>
      <c r="FG218" s="74"/>
      <c r="FH218" s="74"/>
      <c r="FI218" s="74"/>
      <c r="FJ218" s="75"/>
    </row>
    <row r="219" spans="1:166" s="4" customFormat="1" ht="122.25" customHeight="1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  <c r="CA219" s="52"/>
      <c r="CB219" s="52"/>
      <c r="CC219" s="52"/>
      <c r="CD219" s="52"/>
      <c r="CE219" s="52"/>
      <c r="CF219" s="52"/>
      <c r="CG219" s="52"/>
      <c r="CH219" s="52" t="s">
        <v>46</v>
      </c>
      <c r="CI219" s="52"/>
      <c r="CJ219" s="52"/>
      <c r="CK219" s="52"/>
      <c r="CL219" s="52"/>
      <c r="CM219" s="52"/>
      <c r="CN219" s="52"/>
      <c r="CO219" s="52"/>
      <c r="CP219" s="52"/>
      <c r="CQ219" s="52"/>
      <c r="CR219" s="52"/>
      <c r="CS219" s="52"/>
      <c r="CT219" s="52"/>
      <c r="CU219" s="52"/>
      <c r="CV219" s="52"/>
      <c r="CW219" s="52"/>
      <c r="CX219" s="52" t="s">
        <v>25</v>
      </c>
      <c r="CY219" s="52"/>
      <c r="CZ219" s="52"/>
      <c r="DA219" s="52"/>
      <c r="DB219" s="52"/>
      <c r="DC219" s="52"/>
      <c r="DD219" s="52"/>
      <c r="DE219" s="52"/>
      <c r="DF219" s="52"/>
      <c r="DG219" s="52"/>
      <c r="DH219" s="52"/>
      <c r="DI219" s="52"/>
      <c r="DJ219" s="52"/>
      <c r="DK219" s="52" t="s">
        <v>26</v>
      </c>
      <c r="DL219" s="52"/>
      <c r="DM219" s="52"/>
      <c r="DN219" s="52"/>
      <c r="DO219" s="52"/>
      <c r="DP219" s="52"/>
      <c r="DQ219" s="52"/>
      <c r="DR219" s="52"/>
      <c r="DS219" s="52"/>
      <c r="DT219" s="52"/>
      <c r="DU219" s="52"/>
      <c r="DV219" s="52"/>
      <c r="DW219" s="52"/>
      <c r="DX219" s="52" t="s">
        <v>27</v>
      </c>
      <c r="DY219" s="52"/>
      <c r="DZ219" s="52"/>
      <c r="EA219" s="52"/>
      <c r="EB219" s="52"/>
      <c r="EC219" s="52"/>
      <c r="ED219" s="52"/>
      <c r="EE219" s="52"/>
      <c r="EF219" s="52"/>
      <c r="EG219" s="52"/>
      <c r="EH219" s="52"/>
      <c r="EI219" s="52"/>
      <c r="EJ219" s="52"/>
      <c r="EK219" s="52" t="s">
        <v>38</v>
      </c>
      <c r="EL219" s="52"/>
      <c r="EM219" s="52"/>
      <c r="EN219" s="52"/>
      <c r="EO219" s="52"/>
      <c r="EP219" s="52"/>
      <c r="EQ219" s="52"/>
      <c r="ER219" s="52"/>
      <c r="ES219" s="52"/>
      <c r="ET219" s="52"/>
      <c r="EU219" s="52"/>
      <c r="EV219" s="52"/>
      <c r="EW219" s="52"/>
      <c r="EX219" s="73" t="s">
        <v>47</v>
      </c>
      <c r="EY219" s="74"/>
      <c r="EZ219" s="74"/>
      <c r="FA219" s="74"/>
      <c r="FB219" s="74"/>
      <c r="FC219" s="74"/>
      <c r="FD219" s="74"/>
      <c r="FE219" s="74"/>
      <c r="FF219" s="74"/>
      <c r="FG219" s="74"/>
      <c r="FH219" s="74"/>
      <c r="FI219" s="74"/>
      <c r="FJ219" s="75"/>
    </row>
    <row r="220" spans="1:166" s="4" customFormat="1" ht="18" customHeight="1">
      <c r="A220" s="62">
        <v>1</v>
      </c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>
        <v>2</v>
      </c>
      <c r="AL220" s="62"/>
      <c r="AM220" s="62"/>
      <c r="AN220" s="62"/>
      <c r="AO220" s="62"/>
      <c r="AP220" s="62"/>
      <c r="AQ220" s="62">
        <v>3</v>
      </c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>
        <v>4</v>
      </c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>
        <v>5</v>
      </c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62"/>
      <c r="CG220" s="62"/>
      <c r="CH220" s="62">
        <v>6</v>
      </c>
      <c r="CI220" s="62"/>
      <c r="CJ220" s="62"/>
      <c r="CK220" s="62"/>
      <c r="CL220" s="62"/>
      <c r="CM220" s="62"/>
      <c r="CN220" s="62"/>
      <c r="CO220" s="62"/>
      <c r="CP220" s="62"/>
      <c r="CQ220" s="62"/>
      <c r="CR220" s="62"/>
      <c r="CS220" s="62"/>
      <c r="CT220" s="62"/>
      <c r="CU220" s="62"/>
      <c r="CV220" s="62"/>
      <c r="CW220" s="62"/>
      <c r="CX220" s="62">
        <v>7</v>
      </c>
      <c r="CY220" s="62"/>
      <c r="CZ220" s="62"/>
      <c r="DA220" s="62"/>
      <c r="DB220" s="62"/>
      <c r="DC220" s="62"/>
      <c r="DD220" s="62"/>
      <c r="DE220" s="62"/>
      <c r="DF220" s="62"/>
      <c r="DG220" s="62"/>
      <c r="DH220" s="62"/>
      <c r="DI220" s="62"/>
      <c r="DJ220" s="62"/>
      <c r="DK220" s="62">
        <v>8</v>
      </c>
      <c r="DL220" s="62"/>
      <c r="DM220" s="62"/>
      <c r="DN220" s="62"/>
      <c r="DO220" s="62"/>
      <c r="DP220" s="62"/>
      <c r="DQ220" s="62"/>
      <c r="DR220" s="62"/>
      <c r="DS220" s="62"/>
      <c r="DT220" s="62"/>
      <c r="DU220" s="62"/>
      <c r="DV220" s="62"/>
      <c r="DW220" s="62"/>
      <c r="DX220" s="62">
        <v>9</v>
      </c>
      <c r="DY220" s="62"/>
      <c r="DZ220" s="62"/>
      <c r="EA220" s="62"/>
      <c r="EB220" s="62"/>
      <c r="EC220" s="62"/>
      <c r="ED220" s="62"/>
      <c r="EE220" s="62"/>
      <c r="EF220" s="62"/>
      <c r="EG220" s="62"/>
      <c r="EH220" s="62"/>
      <c r="EI220" s="62"/>
      <c r="EJ220" s="62"/>
      <c r="EK220" s="62">
        <v>10</v>
      </c>
      <c r="EL220" s="62"/>
      <c r="EM220" s="62"/>
      <c r="EN220" s="62"/>
      <c r="EO220" s="62"/>
      <c r="EP220" s="62"/>
      <c r="EQ220" s="62"/>
      <c r="ER220" s="62"/>
      <c r="ES220" s="62"/>
      <c r="ET220" s="62"/>
      <c r="EU220" s="62"/>
      <c r="EV220" s="62"/>
      <c r="EW220" s="62"/>
      <c r="EX220" s="85">
        <v>11</v>
      </c>
      <c r="EY220" s="86"/>
      <c r="EZ220" s="86"/>
      <c r="FA220" s="86"/>
      <c r="FB220" s="86"/>
      <c r="FC220" s="86"/>
      <c r="FD220" s="86"/>
      <c r="FE220" s="86"/>
      <c r="FF220" s="86"/>
      <c r="FG220" s="86"/>
      <c r="FH220" s="86"/>
      <c r="FI220" s="86"/>
      <c r="FJ220" s="87"/>
    </row>
    <row r="221" spans="1:166" s="12" customFormat="1" ht="15.75" customHeight="1">
      <c r="A221" s="181" t="s">
        <v>32</v>
      </c>
      <c r="B221" s="181"/>
      <c r="C221" s="181"/>
      <c r="D221" s="181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1"/>
      <c r="Q221" s="181"/>
      <c r="R221" s="181"/>
      <c r="S221" s="181"/>
      <c r="T221" s="181"/>
      <c r="U221" s="181"/>
      <c r="V221" s="181"/>
      <c r="W221" s="181"/>
      <c r="X221" s="181"/>
      <c r="Y221" s="181"/>
      <c r="Z221" s="181"/>
      <c r="AA221" s="181"/>
      <c r="AB221" s="181"/>
      <c r="AC221" s="181"/>
      <c r="AD221" s="181"/>
      <c r="AE221" s="181"/>
      <c r="AF221" s="181"/>
      <c r="AG221" s="181"/>
      <c r="AH221" s="181"/>
      <c r="AI221" s="181"/>
      <c r="AJ221" s="181"/>
      <c r="AK221" s="147" t="s">
        <v>33</v>
      </c>
      <c r="AL221" s="147"/>
      <c r="AM221" s="147"/>
      <c r="AN221" s="147"/>
      <c r="AO221" s="147"/>
      <c r="AP221" s="147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4">
        <f>BC231+BC226</f>
        <v>2566148</v>
      </c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>
        <f>BU231</f>
        <v>0</v>
      </c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>
        <f>CH231</f>
        <v>0</v>
      </c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>
        <f>DX231</f>
        <v>0</v>
      </c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4">
        <f>EK231</f>
        <v>204100</v>
      </c>
      <c r="EL221" s="64"/>
      <c r="EM221" s="64"/>
      <c r="EN221" s="64"/>
      <c r="EO221" s="64"/>
      <c r="EP221" s="64"/>
      <c r="EQ221" s="64"/>
      <c r="ER221" s="64"/>
      <c r="ES221" s="64"/>
      <c r="ET221" s="64"/>
      <c r="EU221" s="64"/>
      <c r="EV221" s="64"/>
      <c r="EW221" s="64"/>
      <c r="EX221" s="79">
        <f>EX231</f>
        <v>0</v>
      </c>
      <c r="EY221" s="50"/>
      <c r="EZ221" s="50"/>
      <c r="FA221" s="50"/>
      <c r="FB221" s="50"/>
      <c r="FC221" s="50"/>
      <c r="FD221" s="50"/>
      <c r="FE221" s="50"/>
      <c r="FF221" s="50"/>
      <c r="FG221" s="50"/>
      <c r="FH221" s="50"/>
      <c r="FI221" s="50"/>
      <c r="FJ221" s="51"/>
    </row>
    <row r="222" spans="1:166" s="4" customFormat="1" ht="15" customHeight="1">
      <c r="A222" s="131" t="s">
        <v>22</v>
      </c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  <c r="Y222" s="131"/>
      <c r="Z222" s="131"/>
      <c r="AA222" s="131"/>
      <c r="AB222" s="131"/>
      <c r="AC222" s="131"/>
      <c r="AD222" s="131"/>
      <c r="AE222" s="131"/>
      <c r="AF222" s="131"/>
      <c r="AG222" s="131"/>
      <c r="AH222" s="131"/>
      <c r="AI222" s="131"/>
      <c r="AJ222" s="131"/>
      <c r="AK222" s="118" t="s">
        <v>34</v>
      </c>
      <c r="AL222" s="118"/>
      <c r="AM222" s="118"/>
      <c r="AN222" s="118"/>
      <c r="AO222" s="118"/>
      <c r="AP222" s="118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DT222" s="54"/>
      <c r="DU222" s="54"/>
      <c r="DV222" s="54"/>
      <c r="DW222" s="54"/>
      <c r="DX222" s="54"/>
      <c r="DY222" s="54"/>
      <c r="DZ222" s="54"/>
      <c r="EA222" s="54"/>
      <c r="EB222" s="54"/>
      <c r="EC222" s="54"/>
      <c r="ED222" s="54"/>
      <c r="EE222" s="54"/>
      <c r="EF222" s="54"/>
      <c r="EG222" s="54"/>
      <c r="EH222" s="54"/>
      <c r="EI222" s="54"/>
      <c r="EJ222" s="54"/>
      <c r="EK222" s="54"/>
      <c r="EL222" s="54"/>
      <c r="EM222" s="54"/>
      <c r="EN222" s="54"/>
      <c r="EO222" s="54"/>
      <c r="EP222" s="54"/>
      <c r="EQ222" s="54"/>
      <c r="ER222" s="54"/>
      <c r="ES222" s="54"/>
      <c r="ET222" s="54"/>
      <c r="EU222" s="54"/>
      <c r="EV222" s="54"/>
      <c r="EW222" s="54"/>
      <c r="EX222" s="76"/>
      <c r="EY222" s="77"/>
      <c r="EZ222" s="77"/>
      <c r="FA222" s="77"/>
      <c r="FB222" s="77"/>
      <c r="FC222" s="77"/>
      <c r="FD222" s="77"/>
      <c r="FE222" s="77"/>
      <c r="FF222" s="77"/>
      <c r="FG222" s="77"/>
      <c r="FH222" s="77"/>
      <c r="FI222" s="77"/>
      <c r="FJ222" s="78"/>
    </row>
    <row r="223" spans="1:166" s="4" customFormat="1" ht="57" customHeight="1">
      <c r="A223" s="117" t="s">
        <v>219</v>
      </c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  <c r="Y223" s="117"/>
      <c r="Z223" s="117"/>
      <c r="AA223" s="117"/>
      <c r="AB223" s="117"/>
      <c r="AC223" s="117"/>
      <c r="AD223" s="117"/>
      <c r="AE223" s="117"/>
      <c r="AF223" s="117"/>
      <c r="AG223" s="117"/>
      <c r="AH223" s="117"/>
      <c r="AI223" s="117"/>
      <c r="AJ223" s="117"/>
      <c r="AK223" s="118"/>
      <c r="AL223" s="118"/>
      <c r="AM223" s="118"/>
      <c r="AN223" s="118"/>
      <c r="AO223" s="118"/>
      <c r="AP223" s="118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15"/>
      <c r="BT223" s="15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DT223" s="54"/>
      <c r="DU223" s="54"/>
      <c r="DV223" s="54"/>
      <c r="DW223" s="54"/>
      <c r="DX223" s="54"/>
      <c r="DY223" s="54"/>
      <c r="DZ223" s="54"/>
      <c r="EA223" s="54"/>
      <c r="EB223" s="54"/>
      <c r="EC223" s="54"/>
      <c r="ED223" s="54"/>
      <c r="EE223" s="54"/>
      <c r="EF223" s="54"/>
      <c r="EG223" s="54"/>
      <c r="EH223" s="54"/>
      <c r="EI223" s="54"/>
      <c r="EJ223" s="54"/>
      <c r="EK223" s="54"/>
      <c r="EL223" s="54"/>
      <c r="EM223" s="54"/>
      <c r="EN223" s="54"/>
      <c r="EO223" s="54"/>
      <c r="EP223" s="54"/>
      <c r="EQ223" s="54"/>
      <c r="ER223" s="54"/>
      <c r="ES223" s="54"/>
      <c r="ET223" s="54"/>
      <c r="EU223" s="54"/>
      <c r="EV223" s="54"/>
      <c r="EW223" s="54"/>
      <c r="EX223" s="54"/>
      <c r="EY223" s="54"/>
      <c r="EZ223" s="54"/>
      <c r="FA223" s="54"/>
      <c r="FB223" s="54"/>
      <c r="FC223" s="54"/>
      <c r="FD223" s="54"/>
      <c r="FE223" s="54"/>
      <c r="FF223" s="54"/>
      <c r="FG223" s="54"/>
      <c r="FH223" s="15"/>
      <c r="FI223" s="15"/>
      <c r="FJ223" s="15"/>
    </row>
    <row r="224" spans="1:166" s="4" customFormat="1" ht="25.5" customHeight="1" hidden="1">
      <c r="A224" s="93" t="s">
        <v>68</v>
      </c>
      <c r="B224" s="93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AI224" s="93"/>
      <c r="AJ224" s="93"/>
      <c r="AK224" s="55" t="s">
        <v>61</v>
      </c>
      <c r="AL224" s="55"/>
      <c r="AM224" s="55"/>
      <c r="AN224" s="55"/>
      <c r="AO224" s="55"/>
      <c r="AP224" s="55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54">
        <v>9000</v>
      </c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9"/>
      <c r="BT224" s="9"/>
      <c r="BU224" s="54">
        <v>252.98</v>
      </c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>
        <v>252.98</v>
      </c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DT224" s="54"/>
      <c r="DU224" s="54"/>
      <c r="DV224" s="54"/>
      <c r="DW224" s="54"/>
      <c r="DX224" s="54">
        <v>252.98</v>
      </c>
      <c r="DY224" s="54"/>
      <c r="DZ224" s="54"/>
      <c r="EA224" s="54"/>
      <c r="EB224" s="54"/>
      <c r="EC224" s="54"/>
      <c r="ED224" s="54"/>
      <c r="EE224" s="54"/>
      <c r="EF224" s="54"/>
      <c r="EG224" s="54"/>
      <c r="EH224" s="54"/>
      <c r="EI224" s="54"/>
      <c r="EJ224" s="54"/>
      <c r="EK224" s="54">
        <f>BC224-CH224</f>
        <v>8747.02</v>
      </c>
      <c r="EL224" s="54"/>
      <c r="EM224" s="54"/>
      <c r="EN224" s="54"/>
      <c r="EO224" s="54"/>
      <c r="EP224" s="54"/>
      <c r="EQ224" s="54"/>
      <c r="ER224" s="54"/>
      <c r="ES224" s="54"/>
      <c r="ET224" s="54"/>
      <c r="EU224" s="54"/>
      <c r="EV224" s="54"/>
      <c r="EW224" s="54"/>
      <c r="EX224" s="64">
        <f>BU224-CH224</f>
        <v>0</v>
      </c>
      <c r="EY224" s="64"/>
      <c r="EZ224" s="64"/>
      <c r="FA224" s="64"/>
      <c r="FB224" s="64"/>
      <c r="FC224" s="64"/>
      <c r="FD224" s="64"/>
      <c r="FE224" s="64"/>
      <c r="FF224" s="64"/>
      <c r="FG224" s="64"/>
      <c r="FH224" s="9"/>
      <c r="FI224" s="9"/>
      <c r="FJ224" s="9"/>
    </row>
    <row r="225" spans="1:166" s="4" customFormat="1" ht="25.5" customHeight="1" hidden="1">
      <c r="A225" s="106" t="s">
        <v>156</v>
      </c>
      <c r="B225" s="106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  <c r="AD225" s="106"/>
      <c r="AE225" s="106"/>
      <c r="AF225" s="106"/>
      <c r="AG225" s="106"/>
      <c r="AH225" s="106"/>
      <c r="AI225" s="106"/>
      <c r="AJ225" s="106"/>
      <c r="AK225" s="55"/>
      <c r="AL225" s="55"/>
      <c r="AM225" s="55"/>
      <c r="AN225" s="55"/>
      <c r="AO225" s="55"/>
      <c r="AP225" s="55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9"/>
      <c r="BT225" s="9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DT225" s="54"/>
      <c r="DU225" s="54"/>
      <c r="DV225" s="54"/>
      <c r="DW225" s="54"/>
      <c r="DX225" s="54"/>
      <c r="DY225" s="54"/>
      <c r="DZ225" s="54"/>
      <c r="EA225" s="54"/>
      <c r="EB225" s="54"/>
      <c r="EC225" s="54"/>
      <c r="ED225" s="54"/>
      <c r="EE225" s="54"/>
      <c r="EF225" s="54"/>
      <c r="EG225" s="54"/>
      <c r="EH225" s="54"/>
      <c r="EI225" s="54"/>
      <c r="EJ225" s="54"/>
      <c r="EK225" s="54"/>
      <c r="EL225" s="54"/>
      <c r="EM225" s="54"/>
      <c r="EN225" s="54"/>
      <c r="EO225" s="54"/>
      <c r="EP225" s="54"/>
      <c r="EQ225" s="54"/>
      <c r="ER225" s="54"/>
      <c r="ES225" s="54"/>
      <c r="ET225" s="54"/>
      <c r="EU225" s="54"/>
      <c r="EV225" s="54"/>
      <c r="EW225" s="54"/>
      <c r="EX225" s="64"/>
      <c r="EY225" s="64"/>
      <c r="EZ225" s="64"/>
      <c r="FA225" s="64"/>
      <c r="FB225" s="64"/>
      <c r="FC225" s="64"/>
      <c r="FD225" s="64"/>
      <c r="FE225" s="64"/>
      <c r="FF225" s="64"/>
      <c r="FG225" s="64"/>
      <c r="FH225" s="9"/>
      <c r="FI225" s="9"/>
      <c r="FJ225" s="9"/>
    </row>
    <row r="226" spans="1:166" s="12" customFormat="1" ht="27" customHeight="1">
      <c r="A226" s="68" t="s">
        <v>318</v>
      </c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9" t="s">
        <v>65</v>
      </c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4">
        <f>BC227+BC229</f>
        <v>2362048</v>
      </c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>
        <f>BU227</f>
        <v>0</v>
      </c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>
        <f>CH227</f>
        <v>0</v>
      </c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>
        <f aca="true" t="shared" si="12" ref="DX226:DX232">CH226</f>
        <v>0</v>
      </c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>
        <f aca="true" t="shared" si="13" ref="EK226:EK232">BC226-CH226</f>
        <v>2362048</v>
      </c>
      <c r="EL226" s="64"/>
      <c r="EM226" s="64"/>
      <c r="EN226" s="64"/>
      <c r="EO226" s="64"/>
      <c r="EP226" s="64"/>
      <c r="EQ226" s="64"/>
      <c r="ER226" s="64"/>
      <c r="ES226" s="64"/>
      <c r="ET226" s="64"/>
      <c r="EU226" s="64"/>
      <c r="EV226" s="64"/>
      <c r="EW226" s="64"/>
      <c r="EX226" s="65">
        <v>0</v>
      </c>
      <c r="EY226" s="65"/>
      <c r="EZ226" s="65"/>
      <c r="FA226" s="65"/>
      <c r="FB226" s="65"/>
      <c r="FC226" s="65"/>
      <c r="FD226" s="65"/>
      <c r="FE226" s="65"/>
      <c r="FF226" s="65"/>
      <c r="FG226" s="65"/>
      <c r="FH226" s="23"/>
      <c r="FI226" s="23"/>
      <c r="FJ226" s="23"/>
    </row>
    <row r="227" spans="1:166" s="12" customFormat="1" ht="27" customHeight="1">
      <c r="A227" s="68" t="s">
        <v>313</v>
      </c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9" t="s">
        <v>65</v>
      </c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4">
        <f>BC228</f>
        <v>2243946</v>
      </c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>
        <f>BU228</f>
        <v>0</v>
      </c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>
        <f>CH228</f>
        <v>0</v>
      </c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  <c r="DQ227" s="64"/>
      <c r="DR227" s="64"/>
      <c r="DS227" s="64"/>
      <c r="DT227" s="64"/>
      <c r="DU227" s="64"/>
      <c r="DV227" s="64"/>
      <c r="DW227" s="64"/>
      <c r="DX227" s="64">
        <f t="shared" si="12"/>
        <v>0</v>
      </c>
      <c r="DY227" s="64"/>
      <c r="DZ227" s="64"/>
      <c r="EA227" s="64"/>
      <c r="EB227" s="64"/>
      <c r="EC227" s="64"/>
      <c r="ED227" s="64"/>
      <c r="EE227" s="64"/>
      <c r="EF227" s="64"/>
      <c r="EG227" s="64"/>
      <c r="EH227" s="64"/>
      <c r="EI227" s="64"/>
      <c r="EJ227" s="64"/>
      <c r="EK227" s="64">
        <f t="shared" si="13"/>
        <v>2243946</v>
      </c>
      <c r="EL227" s="64"/>
      <c r="EM227" s="64"/>
      <c r="EN227" s="64"/>
      <c r="EO227" s="64"/>
      <c r="EP227" s="64"/>
      <c r="EQ227" s="64"/>
      <c r="ER227" s="64"/>
      <c r="ES227" s="64"/>
      <c r="ET227" s="64"/>
      <c r="EU227" s="64"/>
      <c r="EV227" s="64"/>
      <c r="EW227" s="64"/>
      <c r="EX227" s="65">
        <v>0</v>
      </c>
      <c r="EY227" s="65"/>
      <c r="EZ227" s="65"/>
      <c r="FA227" s="65"/>
      <c r="FB227" s="65"/>
      <c r="FC227" s="65"/>
      <c r="FD227" s="65"/>
      <c r="FE227" s="65"/>
      <c r="FF227" s="65"/>
      <c r="FG227" s="65"/>
      <c r="FH227" s="23"/>
      <c r="FI227" s="23"/>
      <c r="FJ227" s="23"/>
    </row>
    <row r="228" spans="1:166" s="4" customFormat="1" ht="56.25" customHeight="1">
      <c r="A228" s="66" t="s">
        <v>185</v>
      </c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55" t="s">
        <v>65</v>
      </c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4">
        <v>2243946</v>
      </c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>
        <v>0</v>
      </c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>
        <v>0</v>
      </c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DT228" s="54"/>
      <c r="DU228" s="54"/>
      <c r="DV228" s="54"/>
      <c r="DW228" s="54"/>
      <c r="DX228" s="54">
        <f t="shared" si="12"/>
        <v>0</v>
      </c>
      <c r="DY228" s="54"/>
      <c r="DZ228" s="54"/>
      <c r="EA228" s="54"/>
      <c r="EB228" s="54"/>
      <c r="EC228" s="54"/>
      <c r="ED228" s="54"/>
      <c r="EE228" s="54"/>
      <c r="EF228" s="54"/>
      <c r="EG228" s="54"/>
      <c r="EH228" s="54"/>
      <c r="EI228" s="54"/>
      <c r="EJ228" s="54"/>
      <c r="EK228" s="54">
        <f t="shared" si="13"/>
        <v>2243946</v>
      </c>
      <c r="EL228" s="54"/>
      <c r="EM228" s="54"/>
      <c r="EN228" s="54"/>
      <c r="EO228" s="54"/>
      <c r="EP228" s="54"/>
      <c r="EQ228" s="54"/>
      <c r="ER228" s="54"/>
      <c r="ES228" s="54"/>
      <c r="ET228" s="54"/>
      <c r="EU228" s="54"/>
      <c r="EV228" s="54"/>
      <c r="EW228" s="54"/>
      <c r="EX228" s="70">
        <v>0</v>
      </c>
      <c r="EY228" s="70"/>
      <c r="EZ228" s="70"/>
      <c r="FA228" s="70"/>
      <c r="FB228" s="70"/>
      <c r="FC228" s="70"/>
      <c r="FD228" s="70"/>
      <c r="FE228" s="70"/>
      <c r="FF228" s="70"/>
      <c r="FG228" s="70"/>
      <c r="FH228" s="24"/>
      <c r="FI228" s="24"/>
      <c r="FJ228" s="24"/>
    </row>
    <row r="229" spans="1:166" s="12" customFormat="1" ht="27" customHeight="1">
      <c r="A229" s="68" t="s">
        <v>314</v>
      </c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9" t="s">
        <v>65</v>
      </c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4">
        <f>BC230</f>
        <v>118102</v>
      </c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>
        <f>BU230</f>
        <v>0</v>
      </c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>
        <f>CH230</f>
        <v>0</v>
      </c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  <c r="DI229" s="64"/>
      <c r="DJ229" s="64"/>
      <c r="DK229" s="64"/>
      <c r="DL229" s="64"/>
      <c r="DM229" s="64"/>
      <c r="DN229" s="64"/>
      <c r="DO229" s="64"/>
      <c r="DP229" s="64"/>
      <c r="DQ229" s="64"/>
      <c r="DR229" s="64"/>
      <c r="DS229" s="64"/>
      <c r="DT229" s="64"/>
      <c r="DU229" s="64"/>
      <c r="DV229" s="64"/>
      <c r="DW229" s="64"/>
      <c r="DX229" s="64">
        <f t="shared" si="12"/>
        <v>0</v>
      </c>
      <c r="DY229" s="64"/>
      <c r="DZ229" s="64"/>
      <c r="EA229" s="64"/>
      <c r="EB229" s="64"/>
      <c r="EC229" s="64"/>
      <c r="ED229" s="64"/>
      <c r="EE229" s="64"/>
      <c r="EF229" s="64"/>
      <c r="EG229" s="64"/>
      <c r="EH229" s="64"/>
      <c r="EI229" s="64"/>
      <c r="EJ229" s="64"/>
      <c r="EK229" s="64">
        <f t="shared" si="13"/>
        <v>118102</v>
      </c>
      <c r="EL229" s="64"/>
      <c r="EM229" s="64"/>
      <c r="EN229" s="64"/>
      <c r="EO229" s="64"/>
      <c r="EP229" s="64"/>
      <c r="EQ229" s="64"/>
      <c r="ER229" s="64"/>
      <c r="ES229" s="64"/>
      <c r="ET229" s="64"/>
      <c r="EU229" s="64"/>
      <c r="EV229" s="64"/>
      <c r="EW229" s="64"/>
      <c r="EX229" s="65">
        <v>0</v>
      </c>
      <c r="EY229" s="65"/>
      <c r="EZ229" s="65"/>
      <c r="FA229" s="65"/>
      <c r="FB229" s="65"/>
      <c r="FC229" s="65"/>
      <c r="FD229" s="65"/>
      <c r="FE229" s="65"/>
      <c r="FF229" s="65"/>
      <c r="FG229" s="65"/>
      <c r="FH229" s="23"/>
      <c r="FI229" s="23"/>
      <c r="FJ229" s="23"/>
    </row>
    <row r="230" spans="1:166" s="4" customFormat="1" ht="56.25" customHeight="1">
      <c r="A230" s="66" t="s">
        <v>185</v>
      </c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55" t="s">
        <v>65</v>
      </c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4">
        <v>118102</v>
      </c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>
        <v>0</v>
      </c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>
        <v>0</v>
      </c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DT230" s="54"/>
      <c r="DU230" s="54"/>
      <c r="DV230" s="54"/>
      <c r="DW230" s="54"/>
      <c r="DX230" s="54">
        <f t="shared" si="12"/>
        <v>0</v>
      </c>
      <c r="DY230" s="54"/>
      <c r="DZ230" s="54"/>
      <c r="EA230" s="54"/>
      <c r="EB230" s="54"/>
      <c r="EC230" s="54"/>
      <c r="ED230" s="54"/>
      <c r="EE230" s="54"/>
      <c r="EF230" s="54"/>
      <c r="EG230" s="54"/>
      <c r="EH230" s="54"/>
      <c r="EI230" s="54"/>
      <c r="EJ230" s="54"/>
      <c r="EK230" s="54">
        <f t="shared" si="13"/>
        <v>118102</v>
      </c>
      <c r="EL230" s="54"/>
      <c r="EM230" s="54"/>
      <c r="EN230" s="54"/>
      <c r="EO230" s="54"/>
      <c r="EP230" s="54"/>
      <c r="EQ230" s="54"/>
      <c r="ER230" s="54"/>
      <c r="ES230" s="54"/>
      <c r="ET230" s="54"/>
      <c r="EU230" s="54"/>
      <c r="EV230" s="54"/>
      <c r="EW230" s="54"/>
      <c r="EX230" s="70">
        <v>0</v>
      </c>
      <c r="EY230" s="70"/>
      <c r="EZ230" s="70"/>
      <c r="FA230" s="70"/>
      <c r="FB230" s="70"/>
      <c r="FC230" s="70"/>
      <c r="FD230" s="70"/>
      <c r="FE230" s="70"/>
      <c r="FF230" s="70"/>
      <c r="FG230" s="70"/>
      <c r="FH230" s="24"/>
      <c r="FI230" s="24"/>
      <c r="FJ230" s="24"/>
    </row>
    <row r="231" spans="1:166" s="12" customFormat="1" ht="27" customHeight="1">
      <c r="A231" s="68" t="s">
        <v>306</v>
      </c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9" t="s">
        <v>65</v>
      </c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4">
        <f>BC232</f>
        <v>204100</v>
      </c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>
        <f>BU232</f>
        <v>0</v>
      </c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>
        <f>CH232</f>
        <v>0</v>
      </c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  <c r="CZ231" s="64"/>
      <c r="DA231" s="64"/>
      <c r="DB231" s="64"/>
      <c r="DC231" s="64"/>
      <c r="DD231" s="64"/>
      <c r="DE231" s="64"/>
      <c r="DF231" s="64"/>
      <c r="DG231" s="64"/>
      <c r="DH231" s="64"/>
      <c r="DI231" s="64"/>
      <c r="DJ231" s="64"/>
      <c r="DK231" s="64"/>
      <c r="DL231" s="64"/>
      <c r="DM231" s="64"/>
      <c r="DN231" s="64"/>
      <c r="DO231" s="64"/>
      <c r="DP231" s="64"/>
      <c r="DQ231" s="64"/>
      <c r="DR231" s="64"/>
      <c r="DS231" s="64"/>
      <c r="DT231" s="64"/>
      <c r="DU231" s="64"/>
      <c r="DV231" s="64"/>
      <c r="DW231" s="64"/>
      <c r="DX231" s="64">
        <f t="shared" si="12"/>
        <v>0</v>
      </c>
      <c r="DY231" s="64"/>
      <c r="DZ231" s="64"/>
      <c r="EA231" s="64"/>
      <c r="EB231" s="64"/>
      <c r="EC231" s="64"/>
      <c r="ED231" s="64"/>
      <c r="EE231" s="64"/>
      <c r="EF231" s="64"/>
      <c r="EG231" s="64"/>
      <c r="EH231" s="64"/>
      <c r="EI231" s="64"/>
      <c r="EJ231" s="64"/>
      <c r="EK231" s="64">
        <f t="shared" si="13"/>
        <v>204100</v>
      </c>
      <c r="EL231" s="64"/>
      <c r="EM231" s="64"/>
      <c r="EN231" s="64"/>
      <c r="EO231" s="64"/>
      <c r="EP231" s="64"/>
      <c r="EQ231" s="64"/>
      <c r="ER231" s="64"/>
      <c r="ES231" s="64"/>
      <c r="ET231" s="64"/>
      <c r="EU231" s="64"/>
      <c r="EV231" s="64"/>
      <c r="EW231" s="64"/>
      <c r="EX231" s="65">
        <v>0</v>
      </c>
      <c r="EY231" s="65"/>
      <c r="EZ231" s="65"/>
      <c r="FA231" s="65"/>
      <c r="FB231" s="65"/>
      <c r="FC231" s="65"/>
      <c r="FD231" s="65"/>
      <c r="FE231" s="65"/>
      <c r="FF231" s="65"/>
      <c r="FG231" s="65"/>
      <c r="FH231" s="23"/>
      <c r="FI231" s="23"/>
      <c r="FJ231" s="23"/>
    </row>
    <row r="232" spans="1:166" s="4" customFormat="1" ht="56.25" customHeight="1">
      <c r="A232" s="66" t="s">
        <v>185</v>
      </c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55" t="s">
        <v>65</v>
      </c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4">
        <v>204100</v>
      </c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>
        <v>0</v>
      </c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>
        <v>0</v>
      </c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  <c r="DS232" s="54"/>
      <c r="DT232" s="54"/>
      <c r="DU232" s="54"/>
      <c r="DV232" s="54"/>
      <c r="DW232" s="54"/>
      <c r="DX232" s="54">
        <f t="shared" si="12"/>
        <v>0</v>
      </c>
      <c r="DY232" s="54"/>
      <c r="DZ232" s="54"/>
      <c r="EA232" s="54"/>
      <c r="EB232" s="54"/>
      <c r="EC232" s="54"/>
      <c r="ED232" s="54"/>
      <c r="EE232" s="54"/>
      <c r="EF232" s="54"/>
      <c r="EG232" s="54"/>
      <c r="EH232" s="54"/>
      <c r="EI232" s="54"/>
      <c r="EJ232" s="54"/>
      <c r="EK232" s="54">
        <f t="shared" si="13"/>
        <v>204100</v>
      </c>
      <c r="EL232" s="54"/>
      <c r="EM232" s="54"/>
      <c r="EN232" s="54"/>
      <c r="EO232" s="54"/>
      <c r="EP232" s="54"/>
      <c r="EQ232" s="54"/>
      <c r="ER232" s="54"/>
      <c r="ES232" s="54"/>
      <c r="ET232" s="54"/>
      <c r="EU232" s="54"/>
      <c r="EV232" s="54"/>
      <c r="EW232" s="54"/>
      <c r="EX232" s="70">
        <v>0</v>
      </c>
      <c r="EY232" s="70"/>
      <c r="EZ232" s="70"/>
      <c r="FA232" s="70"/>
      <c r="FB232" s="70"/>
      <c r="FC232" s="70"/>
      <c r="FD232" s="70"/>
      <c r="FE232" s="70"/>
      <c r="FF232" s="70"/>
      <c r="FG232" s="70"/>
      <c r="FH232" s="24"/>
      <c r="FI232" s="24"/>
      <c r="FJ232" s="24"/>
    </row>
    <row r="233" spans="1:166" s="4" customFormat="1" ht="18.75">
      <c r="A233" s="111" t="s">
        <v>84</v>
      </c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  <c r="AA233" s="112"/>
      <c r="AB233" s="112"/>
      <c r="AC233" s="112"/>
      <c r="AD233" s="112"/>
      <c r="AE233" s="112"/>
      <c r="AF233" s="112"/>
      <c r="AG233" s="112"/>
      <c r="AH233" s="112"/>
      <c r="AI233" s="112"/>
      <c r="AJ233" s="112"/>
      <c r="AK233" s="112"/>
      <c r="AL233" s="112"/>
      <c r="AM233" s="112"/>
      <c r="AN233" s="112"/>
      <c r="AO233" s="112"/>
      <c r="AP233" s="112"/>
      <c r="AQ233" s="112"/>
      <c r="AR233" s="112"/>
      <c r="AS233" s="112"/>
      <c r="AT233" s="112"/>
      <c r="AU233" s="112"/>
      <c r="AV233" s="112"/>
      <c r="AW233" s="112"/>
      <c r="AX233" s="112"/>
      <c r="AY233" s="112"/>
      <c r="AZ233" s="112"/>
      <c r="BA233" s="112"/>
      <c r="BB233" s="112"/>
      <c r="BC233" s="112"/>
      <c r="BD233" s="112"/>
      <c r="BE233" s="112"/>
      <c r="BF233" s="112"/>
      <c r="BG233" s="112"/>
      <c r="BH233" s="112"/>
      <c r="BI233" s="112"/>
      <c r="BJ233" s="112"/>
      <c r="BK233" s="112"/>
      <c r="BL233" s="112"/>
      <c r="BM233" s="112"/>
      <c r="BN233" s="112"/>
      <c r="BO233" s="112"/>
      <c r="BP233" s="112"/>
      <c r="BQ233" s="112"/>
      <c r="BR233" s="112"/>
      <c r="BS233" s="112"/>
      <c r="BT233" s="112"/>
      <c r="BU233" s="112"/>
      <c r="BV233" s="112"/>
      <c r="BW233" s="112"/>
      <c r="BX233" s="112"/>
      <c r="BY233" s="112"/>
      <c r="BZ233" s="112"/>
      <c r="CA233" s="112"/>
      <c r="CB233" s="112"/>
      <c r="CC233" s="112"/>
      <c r="CD233" s="112"/>
      <c r="CE233" s="112"/>
      <c r="CF233" s="112"/>
      <c r="CG233" s="112"/>
      <c r="CH233" s="112"/>
      <c r="CI233" s="112"/>
      <c r="CJ233" s="112"/>
      <c r="CK233" s="112"/>
      <c r="CL233" s="112"/>
      <c r="CM233" s="112"/>
      <c r="CN233" s="112"/>
      <c r="CO233" s="112"/>
      <c r="CP233" s="112"/>
      <c r="CQ233" s="112"/>
      <c r="CR233" s="112"/>
      <c r="CS233" s="112"/>
      <c r="CT233" s="112"/>
      <c r="CU233" s="112"/>
      <c r="CV233" s="112"/>
      <c r="CW233" s="112"/>
      <c r="CX233" s="112"/>
      <c r="CY233" s="112"/>
      <c r="CZ233" s="112"/>
      <c r="DA233" s="112"/>
      <c r="DB233" s="112"/>
      <c r="DC233" s="112"/>
      <c r="DD233" s="112"/>
      <c r="DE233" s="112"/>
      <c r="DF233" s="112"/>
      <c r="DG233" s="112"/>
      <c r="DH233" s="112"/>
      <c r="DI233" s="112"/>
      <c r="DJ233" s="112"/>
      <c r="DK233" s="112"/>
      <c r="DL233" s="112"/>
      <c r="DM233" s="112"/>
      <c r="DN233" s="112"/>
      <c r="DO233" s="112"/>
      <c r="DP233" s="112"/>
      <c r="DQ233" s="112"/>
      <c r="DR233" s="112"/>
      <c r="DS233" s="112"/>
      <c r="DT233" s="112"/>
      <c r="DU233" s="112"/>
      <c r="DV233" s="112"/>
      <c r="DW233" s="112"/>
      <c r="DX233" s="112"/>
      <c r="DY233" s="112"/>
      <c r="DZ233" s="112"/>
      <c r="EA233" s="112"/>
      <c r="EB233" s="112"/>
      <c r="EC233" s="112"/>
      <c r="ED233" s="112"/>
      <c r="EE233" s="112"/>
      <c r="EF233" s="112"/>
      <c r="EG233" s="112"/>
      <c r="EH233" s="112"/>
      <c r="EI233" s="112"/>
      <c r="EJ233" s="112"/>
      <c r="EK233" s="112"/>
      <c r="EL233" s="112"/>
      <c r="EM233" s="112"/>
      <c r="EN233" s="112"/>
      <c r="EO233" s="112"/>
      <c r="EP233" s="112"/>
      <c r="EQ233" s="112"/>
      <c r="ER233" s="112"/>
      <c r="ES233" s="112"/>
      <c r="ET233" s="112"/>
      <c r="EU233" s="112"/>
      <c r="EV233" s="112"/>
      <c r="EW233" s="112"/>
      <c r="EX233" s="112"/>
      <c r="EY233" s="112"/>
      <c r="EZ233" s="112"/>
      <c r="FA233" s="112"/>
      <c r="FB233" s="112"/>
      <c r="FC233" s="112"/>
      <c r="FD233" s="112"/>
      <c r="FE233" s="112"/>
      <c r="FF233" s="112"/>
      <c r="FG233" s="112"/>
      <c r="FH233" s="112"/>
      <c r="FI233" s="112"/>
      <c r="FJ233" s="113"/>
    </row>
    <row r="234" spans="1:166" s="4" customFormat="1" ht="15.75" customHeight="1">
      <c r="A234" s="52" t="s">
        <v>8</v>
      </c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 t="s">
        <v>23</v>
      </c>
      <c r="AL234" s="52"/>
      <c r="AM234" s="52"/>
      <c r="AN234" s="52"/>
      <c r="AO234" s="52"/>
      <c r="AP234" s="52"/>
      <c r="AQ234" s="52" t="s">
        <v>35</v>
      </c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 t="s">
        <v>36</v>
      </c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 t="s">
        <v>37</v>
      </c>
      <c r="BV234" s="52"/>
      <c r="BW234" s="52"/>
      <c r="BX234" s="52"/>
      <c r="BY234" s="52"/>
      <c r="BZ234" s="52"/>
      <c r="CA234" s="52"/>
      <c r="CB234" s="52"/>
      <c r="CC234" s="52"/>
      <c r="CD234" s="52"/>
      <c r="CE234" s="52"/>
      <c r="CF234" s="52"/>
      <c r="CG234" s="52"/>
      <c r="CH234" s="52" t="s">
        <v>24</v>
      </c>
      <c r="CI234" s="52"/>
      <c r="CJ234" s="52"/>
      <c r="CK234" s="52"/>
      <c r="CL234" s="52"/>
      <c r="CM234" s="52"/>
      <c r="CN234" s="52"/>
      <c r="CO234" s="52"/>
      <c r="CP234" s="52"/>
      <c r="CQ234" s="52"/>
      <c r="CR234" s="52"/>
      <c r="CS234" s="52"/>
      <c r="CT234" s="52"/>
      <c r="CU234" s="52"/>
      <c r="CV234" s="52"/>
      <c r="CW234" s="52"/>
      <c r="CX234" s="52"/>
      <c r="CY234" s="52"/>
      <c r="CZ234" s="52"/>
      <c r="DA234" s="52"/>
      <c r="DB234" s="52"/>
      <c r="DC234" s="52"/>
      <c r="DD234" s="52"/>
      <c r="DE234" s="52"/>
      <c r="DF234" s="52"/>
      <c r="DG234" s="52"/>
      <c r="DH234" s="52"/>
      <c r="DI234" s="52"/>
      <c r="DJ234" s="52"/>
      <c r="DK234" s="52"/>
      <c r="DL234" s="52"/>
      <c r="DM234" s="52"/>
      <c r="DN234" s="52"/>
      <c r="DO234" s="52"/>
      <c r="DP234" s="52"/>
      <c r="DQ234" s="52"/>
      <c r="DR234" s="52"/>
      <c r="DS234" s="52"/>
      <c r="DT234" s="52"/>
      <c r="DU234" s="52"/>
      <c r="DV234" s="52"/>
      <c r="DW234" s="52"/>
      <c r="DX234" s="52"/>
      <c r="DY234" s="52"/>
      <c r="DZ234" s="52"/>
      <c r="EA234" s="52"/>
      <c r="EB234" s="52"/>
      <c r="EC234" s="52"/>
      <c r="ED234" s="52"/>
      <c r="EE234" s="52"/>
      <c r="EF234" s="52"/>
      <c r="EG234" s="52"/>
      <c r="EH234" s="52"/>
      <c r="EI234" s="52"/>
      <c r="EJ234" s="52"/>
      <c r="EK234" s="73" t="s">
        <v>29</v>
      </c>
      <c r="EL234" s="74"/>
      <c r="EM234" s="74"/>
      <c r="EN234" s="74"/>
      <c r="EO234" s="74"/>
      <c r="EP234" s="74"/>
      <c r="EQ234" s="74"/>
      <c r="ER234" s="74"/>
      <c r="ES234" s="74"/>
      <c r="ET234" s="74"/>
      <c r="EU234" s="74"/>
      <c r="EV234" s="74"/>
      <c r="EW234" s="74"/>
      <c r="EX234" s="74"/>
      <c r="EY234" s="74"/>
      <c r="EZ234" s="74"/>
      <c r="FA234" s="74"/>
      <c r="FB234" s="74"/>
      <c r="FC234" s="74"/>
      <c r="FD234" s="74"/>
      <c r="FE234" s="74"/>
      <c r="FF234" s="74"/>
      <c r="FG234" s="74"/>
      <c r="FH234" s="74"/>
      <c r="FI234" s="74"/>
      <c r="FJ234" s="75"/>
    </row>
    <row r="235" spans="1:166" s="4" customFormat="1" ht="91.5" customHeight="1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  <c r="CA235" s="52"/>
      <c r="CB235" s="52"/>
      <c r="CC235" s="52"/>
      <c r="CD235" s="52"/>
      <c r="CE235" s="52"/>
      <c r="CF235" s="52"/>
      <c r="CG235" s="52"/>
      <c r="CH235" s="52" t="s">
        <v>46</v>
      </c>
      <c r="CI235" s="52"/>
      <c r="CJ235" s="52"/>
      <c r="CK235" s="52"/>
      <c r="CL235" s="52"/>
      <c r="CM235" s="52"/>
      <c r="CN235" s="52"/>
      <c r="CO235" s="52"/>
      <c r="CP235" s="52"/>
      <c r="CQ235" s="52"/>
      <c r="CR235" s="52"/>
      <c r="CS235" s="52"/>
      <c r="CT235" s="52"/>
      <c r="CU235" s="52"/>
      <c r="CV235" s="52"/>
      <c r="CW235" s="52"/>
      <c r="CX235" s="52" t="s">
        <v>25</v>
      </c>
      <c r="CY235" s="52"/>
      <c r="CZ235" s="52"/>
      <c r="DA235" s="52"/>
      <c r="DB235" s="52"/>
      <c r="DC235" s="52"/>
      <c r="DD235" s="52"/>
      <c r="DE235" s="52"/>
      <c r="DF235" s="52"/>
      <c r="DG235" s="52"/>
      <c r="DH235" s="52"/>
      <c r="DI235" s="52"/>
      <c r="DJ235" s="52"/>
      <c r="DK235" s="52" t="s">
        <v>26</v>
      </c>
      <c r="DL235" s="52"/>
      <c r="DM235" s="52"/>
      <c r="DN235" s="52"/>
      <c r="DO235" s="52"/>
      <c r="DP235" s="52"/>
      <c r="DQ235" s="52"/>
      <c r="DR235" s="52"/>
      <c r="DS235" s="52"/>
      <c r="DT235" s="52"/>
      <c r="DU235" s="52"/>
      <c r="DV235" s="52"/>
      <c r="DW235" s="52"/>
      <c r="DX235" s="52" t="s">
        <v>27</v>
      </c>
      <c r="DY235" s="52"/>
      <c r="DZ235" s="52"/>
      <c r="EA235" s="52"/>
      <c r="EB235" s="52"/>
      <c r="EC235" s="52"/>
      <c r="ED235" s="52"/>
      <c r="EE235" s="52"/>
      <c r="EF235" s="52"/>
      <c r="EG235" s="52"/>
      <c r="EH235" s="52"/>
      <c r="EI235" s="52"/>
      <c r="EJ235" s="52"/>
      <c r="EK235" s="52" t="s">
        <v>38</v>
      </c>
      <c r="EL235" s="52"/>
      <c r="EM235" s="52"/>
      <c r="EN235" s="52"/>
      <c r="EO235" s="52"/>
      <c r="EP235" s="52"/>
      <c r="EQ235" s="52"/>
      <c r="ER235" s="52"/>
      <c r="ES235" s="52"/>
      <c r="ET235" s="52"/>
      <c r="EU235" s="52"/>
      <c r="EV235" s="52"/>
      <c r="EW235" s="52"/>
      <c r="EX235" s="73" t="s">
        <v>47</v>
      </c>
      <c r="EY235" s="74"/>
      <c r="EZ235" s="74"/>
      <c r="FA235" s="74"/>
      <c r="FB235" s="74"/>
      <c r="FC235" s="74"/>
      <c r="FD235" s="74"/>
      <c r="FE235" s="74"/>
      <c r="FF235" s="74"/>
      <c r="FG235" s="74"/>
      <c r="FH235" s="74"/>
      <c r="FI235" s="74"/>
      <c r="FJ235" s="75"/>
    </row>
    <row r="236" spans="1:166" s="4" customFormat="1" ht="18.75">
      <c r="A236" s="62">
        <v>1</v>
      </c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>
        <v>2</v>
      </c>
      <c r="AL236" s="62"/>
      <c r="AM236" s="62"/>
      <c r="AN236" s="62"/>
      <c r="AO236" s="62"/>
      <c r="AP236" s="62"/>
      <c r="AQ236" s="62">
        <v>3</v>
      </c>
      <c r="AR236" s="62"/>
      <c r="AS236" s="62"/>
      <c r="AT236" s="62"/>
      <c r="AU236" s="62"/>
      <c r="AV236" s="62"/>
      <c r="AW236" s="62"/>
      <c r="AX236" s="62"/>
      <c r="AY236" s="62"/>
      <c r="AZ236" s="62"/>
      <c r="BA236" s="62"/>
      <c r="BB236" s="62"/>
      <c r="BC236" s="62">
        <v>4</v>
      </c>
      <c r="BD236" s="62"/>
      <c r="BE236" s="62"/>
      <c r="BF236" s="62"/>
      <c r="BG236" s="62"/>
      <c r="BH236" s="62"/>
      <c r="BI236" s="62"/>
      <c r="BJ236" s="62"/>
      <c r="BK236" s="62"/>
      <c r="BL236" s="62"/>
      <c r="BM236" s="62"/>
      <c r="BN236" s="62"/>
      <c r="BO236" s="62"/>
      <c r="BP236" s="62"/>
      <c r="BQ236" s="62"/>
      <c r="BR236" s="62"/>
      <c r="BS236" s="62"/>
      <c r="BT236" s="62"/>
      <c r="BU236" s="62">
        <v>5</v>
      </c>
      <c r="BV236" s="62"/>
      <c r="BW236" s="62"/>
      <c r="BX236" s="62"/>
      <c r="BY236" s="62"/>
      <c r="BZ236" s="62"/>
      <c r="CA236" s="62"/>
      <c r="CB236" s="62"/>
      <c r="CC236" s="62"/>
      <c r="CD236" s="62"/>
      <c r="CE236" s="62"/>
      <c r="CF236" s="62"/>
      <c r="CG236" s="62"/>
      <c r="CH236" s="62">
        <v>6</v>
      </c>
      <c r="CI236" s="62"/>
      <c r="CJ236" s="62"/>
      <c r="CK236" s="62"/>
      <c r="CL236" s="62"/>
      <c r="CM236" s="62"/>
      <c r="CN236" s="62"/>
      <c r="CO236" s="62"/>
      <c r="CP236" s="62"/>
      <c r="CQ236" s="62"/>
      <c r="CR236" s="62"/>
      <c r="CS236" s="62"/>
      <c r="CT236" s="62"/>
      <c r="CU236" s="62"/>
      <c r="CV236" s="62"/>
      <c r="CW236" s="62"/>
      <c r="CX236" s="62">
        <v>7</v>
      </c>
      <c r="CY236" s="62"/>
      <c r="CZ236" s="62"/>
      <c r="DA236" s="62"/>
      <c r="DB236" s="62"/>
      <c r="DC236" s="62"/>
      <c r="DD236" s="62"/>
      <c r="DE236" s="62"/>
      <c r="DF236" s="62"/>
      <c r="DG236" s="62"/>
      <c r="DH236" s="62"/>
      <c r="DI236" s="62"/>
      <c r="DJ236" s="62"/>
      <c r="DK236" s="62">
        <v>8</v>
      </c>
      <c r="DL236" s="62"/>
      <c r="DM236" s="62"/>
      <c r="DN236" s="62"/>
      <c r="DO236" s="62"/>
      <c r="DP236" s="62"/>
      <c r="DQ236" s="62"/>
      <c r="DR236" s="62"/>
      <c r="DS236" s="62"/>
      <c r="DT236" s="62"/>
      <c r="DU236" s="62"/>
      <c r="DV236" s="62"/>
      <c r="DW236" s="62"/>
      <c r="DX236" s="62">
        <v>9</v>
      </c>
      <c r="DY236" s="62"/>
      <c r="DZ236" s="62"/>
      <c r="EA236" s="62"/>
      <c r="EB236" s="62"/>
      <c r="EC236" s="62"/>
      <c r="ED236" s="62"/>
      <c r="EE236" s="62"/>
      <c r="EF236" s="62"/>
      <c r="EG236" s="62"/>
      <c r="EH236" s="62"/>
      <c r="EI236" s="62"/>
      <c r="EJ236" s="62"/>
      <c r="EK236" s="62">
        <v>10</v>
      </c>
      <c r="EL236" s="62"/>
      <c r="EM236" s="62"/>
      <c r="EN236" s="62"/>
      <c r="EO236" s="62"/>
      <c r="EP236" s="62"/>
      <c r="EQ236" s="62"/>
      <c r="ER236" s="62"/>
      <c r="ES236" s="62"/>
      <c r="ET236" s="62"/>
      <c r="EU236" s="62"/>
      <c r="EV236" s="62"/>
      <c r="EW236" s="62"/>
      <c r="EX236" s="85">
        <v>11</v>
      </c>
      <c r="EY236" s="86"/>
      <c r="EZ236" s="86"/>
      <c r="FA236" s="86"/>
      <c r="FB236" s="86"/>
      <c r="FC236" s="86"/>
      <c r="FD236" s="86"/>
      <c r="FE236" s="86"/>
      <c r="FF236" s="86"/>
      <c r="FG236" s="86"/>
      <c r="FH236" s="86"/>
      <c r="FI236" s="86"/>
      <c r="FJ236" s="87"/>
    </row>
    <row r="237" spans="1:166" s="4" customFormat="1" ht="20.25" customHeight="1">
      <c r="A237" s="181" t="s">
        <v>32</v>
      </c>
      <c r="B237" s="181"/>
      <c r="C237" s="181"/>
      <c r="D237" s="181"/>
      <c r="E237" s="181"/>
      <c r="F237" s="181"/>
      <c r="G237" s="181"/>
      <c r="H237" s="181"/>
      <c r="I237" s="181"/>
      <c r="J237" s="181"/>
      <c r="K237" s="181"/>
      <c r="L237" s="181"/>
      <c r="M237" s="181"/>
      <c r="N237" s="181"/>
      <c r="O237" s="181"/>
      <c r="P237" s="181"/>
      <c r="Q237" s="181"/>
      <c r="R237" s="181"/>
      <c r="S237" s="181"/>
      <c r="T237" s="181"/>
      <c r="U237" s="181"/>
      <c r="V237" s="181"/>
      <c r="W237" s="181"/>
      <c r="X237" s="181"/>
      <c r="Y237" s="181"/>
      <c r="Z237" s="181"/>
      <c r="AA237" s="181"/>
      <c r="AB237" s="181"/>
      <c r="AC237" s="181"/>
      <c r="AD237" s="181"/>
      <c r="AE237" s="181"/>
      <c r="AF237" s="181"/>
      <c r="AG237" s="181"/>
      <c r="AH237" s="181"/>
      <c r="AI237" s="181"/>
      <c r="AJ237" s="181"/>
      <c r="AK237" s="147" t="s">
        <v>33</v>
      </c>
      <c r="AL237" s="147"/>
      <c r="AM237" s="147"/>
      <c r="AN237" s="147"/>
      <c r="AO237" s="147"/>
      <c r="AP237" s="147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>
        <f>BC240</f>
        <v>800000</v>
      </c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>
        <f>BU240</f>
        <v>14500</v>
      </c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>
        <f>CH240</f>
        <v>14500</v>
      </c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  <c r="CZ237" s="64"/>
      <c r="DA237" s="64"/>
      <c r="DB237" s="64"/>
      <c r="DC237" s="64"/>
      <c r="DD237" s="64"/>
      <c r="DE237" s="64"/>
      <c r="DF237" s="64"/>
      <c r="DG237" s="64"/>
      <c r="DH237" s="64"/>
      <c r="DI237" s="64"/>
      <c r="DJ237" s="64"/>
      <c r="DK237" s="64"/>
      <c r="DL237" s="64"/>
      <c r="DM237" s="64"/>
      <c r="DN237" s="64"/>
      <c r="DO237" s="64"/>
      <c r="DP237" s="64"/>
      <c r="DQ237" s="64"/>
      <c r="DR237" s="64"/>
      <c r="DS237" s="64"/>
      <c r="DT237" s="64"/>
      <c r="DU237" s="64"/>
      <c r="DV237" s="64"/>
      <c r="DW237" s="64"/>
      <c r="DX237" s="64">
        <f>CH237</f>
        <v>14500</v>
      </c>
      <c r="DY237" s="64"/>
      <c r="DZ237" s="64"/>
      <c r="EA237" s="64"/>
      <c r="EB237" s="64"/>
      <c r="EC237" s="64"/>
      <c r="ED237" s="64"/>
      <c r="EE237" s="64"/>
      <c r="EF237" s="64"/>
      <c r="EG237" s="64"/>
      <c r="EH237" s="64"/>
      <c r="EI237" s="64"/>
      <c r="EJ237" s="64"/>
      <c r="EK237" s="64">
        <f>EK240</f>
        <v>785500</v>
      </c>
      <c r="EL237" s="64"/>
      <c r="EM237" s="64"/>
      <c r="EN237" s="64"/>
      <c r="EO237" s="64"/>
      <c r="EP237" s="64"/>
      <c r="EQ237" s="64"/>
      <c r="ER237" s="64"/>
      <c r="ES237" s="64"/>
      <c r="ET237" s="64"/>
      <c r="EU237" s="64"/>
      <c r="EV237" s="64"/>
      <c r="EW237" s="64"/>
      <c r="EX237" s="79">
        <f>EX240</f>
        <v>0</v>
      </c>
      <c r="EY237" s="50"/>
      <c r="EZ237" s="50"/>
      <c r="FA237" s="50"/>
      <c r="FB237" s="50"/>
      <c r="FC237" s="50"/>
      <c r="FD237" s="50"/>
      <c r="FE237" s="50"/>
      <c r="FF237" s="50"/>
      <c r="FG237" s="50"/>
      <c r="FH237" s="50"/>
      <c r="FI237" s="50"/>
      <c r="FJ237" s="51"/>
    </row>
    <row r="238" spans="1:166" s="4" customFormat="1" ht="15" customHeight="1">
      <c r="A238" s="131" t="s">
        <v>22</v>
      </c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  <c r="T238" s="131"/>
      <c r="U238" s="131"/>
      <c r="V238" s="131"/>
      <c r="W238" s="131"/>
      <c r="X238" s="131"/>
      <c r="Y238" s="131"/>
      <c r="Z238" s="131"/>
      <c r="AA238" s="131"/>
      <c r="AB238" s="131"/>
      <c r="AC238" s="131"/>
      <c r="AD238" s="131"/>
      <c r="AE238" s="131"/>
      <c r="AF238" s="131"/>
      <c r="AG238" s="131"/>
      <c r="AH238" s="131"/>
      <c r="AI238" s="131"/>
      <c r="AJ238" s="131"/>
      <c r="AK238" s="118" t="s">
        <v>34</v>
      </c>
      <c r="AL238" s="118"/>
      <c r="AM238" s="118"/>
      <c r="AN238" s="118"/>
      <c r="AO238" s="118"/>
      <c r="AP238" s="118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  <c r="DL238" s="54"/>
      <c r="DM238" s="54"/>
      <c r="DN238" s="54"/>
      <c r="DO238" s="54"/>
      <c r="DP238" s="54"/>
      <c r="DQ238" s="54"/>
      <c r="DR238" s="54"/>
      <c r="DS238" s="54"/>
      <c r="DT238" s="54"/>
      <c r="DU238" s="54"/>
      <c r="DV238" s="54"/>
      <c r="DW238" s="54"/>
      <c r="DX238" s="54"/>
      <c r="DY238" s="54"/>
      <c r="DZ238" s="54"/>
      <c r="EA238" s="54"/>
      <c r="EB238" s="54"/>
      <c r="EC238" s="54"/>
      <c r="ED238" s="54"/>
      <c r="EE238" s="54"/>
      <c r="EF238" s="54"/>
      <c r="EG238" s="54"/>
      <c r="EH238" s="54"/>
      <c r="EI238" s="54"/>
      <c r="EJ238" s="54"/>
      <c r="EK238" s="54"/>
      <c r="EL238" s="54"/>
      <c r="EM238" s="54"/>
      <c r="EN238" s="54"/>
      <c r="EO238" s="54"/>
      <c r="EP238" s="54"/>
      <c r="EQ238" s="54"/>
      <c r="ER238" s="54"/>
      <c r="ES238" s="54"/>
      <c r="ET238" s="54"/>
      <c r="EU238" s="54"/>
      <c r="EV238" s="54"/>
      <c r="EW238" s="54"/>
      <c r="EX238" s="76"/>
      <c r="EY238" s="77"/>
      <c r="EZ238" s="77"/>
      <c r="FA238" s="77"/>
      <c r="FB238" s="77"/>
      <c r="FC238" s="77"/>
      <c r="FD238" s="77"/>
      <c r="FE238" s="77"/>
      <c r="FF238" s="77"/>
      <c r="FG238" s="77"/>
      <c r="FH238" s="77"/>
      <c r="FI238" s="77"/>
      <c r="FJ238" s="78"/>
    </row>
    <row r="239" spans="1:166" s="4" customFormat="1" ht="49.5" customHeight="1">
      <c r="A239" s="197" t="s">
        <v>305</v>
      </c>
      <c r="B239" s="197"/>
      <c r="C239" s="197"/>
      <c r="D239" s="197"/>
      <c r="E239" s="197"/>
      <c r="F239" s="197"/>
      <c r="G239" s="197"/>
      <c r="H239" s="197"/>
      <c r="I239" s="197"/>
      <c r="J239" s="197"/>
      <c r="K239" s="197"/>
      <c r="L239" s="197"/>
      <c r="M239" s="197"/>
      <c r="N239" s="197"/>
      <c r="O239" s="197"/>
      <c r="P239" s="197"/>
      <c r="Q239" s="197"/>
      <c r="R239" s="197"/>
      <c r="S239" s="197"/>
      <c r="T239" s="197"/>
      <c r="U239" s="197"/>
      <c r="V239" s="197"/>
      <c r="W239" s="197"/>
      <c r="X239" s="197"/>
      <c r="Y239" s="197"/>
      <c r="Z239" s="197"/>
      <c r="AA239" s="197"/>
      <c r="AB239" s="197"/>
      <c r="AC239" s="197"/>
      <c r="AD239" s="197"/>
      <c r="AE239" s="197"/>
      <c r="AF239" s="197"/>
      <c r="AG239" s="197"/>
      <c r="AH239" s="197"/>
      <c r="AI239" s="197"/>
      <c r="AJ239" s="197"/>
      <c r="AK239" s="118"/>
      <c r="AL239" s="118"/>
      <c r="AM239" s="118"/>
      <c r="AN239" s="118"/>
      <c r="AO239" s="118"/>
      <c r="AP239" s="118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15"/>
      <c r="BT239" s="15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DT239" s="54"/>
      <c r="DU239" s="54"/>
      <c r="DV239" s="54"/>
      <c r="DW239" s="54"/>
      <c r="DX239" s="54"/>
      <c r="DY239" s="54"/>
      <c r="DZ239" s="54"/>
      <c r="EA239" s="54"/>
      <c r="EB239" s="54"/>
      <c r="EC239" s="54"/>
      <c r="ED239" s="54"/>
      <c r="EE239" s="54"/>
      <c r="EF239" s="54"/>
      <c r="EG239" s="54"/>
      <c r="EH239" s="54"/>
      <c r="EI239" s="54"/>
      <c r="EJ239" s="54"/>
      <c r="EK239" s="54"/>
      <c r="EL239" s="54"/>
      <c r="EM239" s="54"/>
      <c r="EN239" s="54"/>
      <c r="EO239" s="54"/>
      <c r="EP239" s="54"/>
      <c r="EQ239" s="54"/>
      <c r="ER239" s="54"/>
      <c r="ES239" s="54"/>
      <c r="ET239" s="54"/>
      <c r="EU239" s="54"/>
      <c r="EV239" s="54"/>
      <c r="EW239" s="54"/>
      <c r="EX239" s="54"/>
      <c r="EY239" s="54"/>
      <c r="EZ239" s="54"/>
      <c r="FA239" s="54"/>
      <c r="FB239" s="54"/>
      <c r="FC239" s="54"/>
      <c r="FD239" s="54"/>
      <c r="FE239" s="54"/>
      <c r="FF239" s="54"/>
      <c r="FG239" s="54"/>
      <c r="FH239" s="15"/>
      <c r="FI239" s="15"/>
      <c r="FJ239" s="15"/>
    </row>
    <row r="240" spans="1:166" s="12" customFormat="1" ht="18" customHeight="1">
      <c r="A240" s="68" t="s">
        <v>315</v>
      </c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9" t="s">
        <v>64</v>
      </c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4">
        <f>BC241+BC243</f>
        <v>800000</v>
      </c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>
        <f>BU241+BU243</f>
        <v>14500</v>
      </c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>
        <f>CH241+CH243</f>
        <v>14500</v>
      </c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  <c r="CZ240" s="64"/>
      <c r="DA240" s="64"/>
      <c r="DB240" s="64"/>
      <c r="DC240" s="64"/>
      <c r="DD240" s="64"/>
      <c r="DE240" s="64"/>
      <c r="DF240" s="64"/>
      <c r="DG240" s="64"/>
      <c r="DH240" s="64"/>
      <c r="DI240" s="64"/>
      <c r="DJ240" s="64"/>
      <c r="DK240" s="64"/>
      <c r="DL240" s="64"/>
      <c r="DM240" s="64"/>
      <c r="DN240" s="64"/>
      <c r="DO240" s="64"/>
      <c r="DP240" s="64"/>
      <c r="DQ240" s="64"/>
      <c r="DR240" s="64"/>
      <c r="DS240" s="64"/>
      <c r="DT240" s="64"/>
      <c r="DU240" s="64"/>
      <c r="DV240" s="64"/>
      <c r="DW240" s="64"/>
      <c r="DX240" s="64">
        <f>CH240</f>
        <v>14500</v>
      </c>
      <c r="DY240" s="64"/>
      <c r="DZ240" s="64"/>
      <c r="EA240" s="64"/>
      <c r="EB240" s="64"/>
      <c r="EC240" s="64"/>
      <c r="ED240" s="64"/>
      <c r="EE240" s="64"/>
      <c r="EF240" s="64"/>
      <c r="EG240" s="64"/>
      <c r="EH240" s="64"/>
      <c r="EI240" s="64"/>
      <c r="EJ240" s="64"/>
      <c r="EK240" s="64">
        <f>BC240-CH240</f>
        <v>785500</v>
      </c>
      <c r="EL240" s="64"/>
      <c r="EM240" s="64"/>
      <c r="EN240" s="64"/>
      <c r="EO240" s="64"/>
      <c r="EP240" s="64"/>
      <c r="EQ240" s="64"/>
      <c r="ER240" s="64"/>
      <c r="ES240" s="64"/>
      <c r="ET240" s="64"/>
      <c r="EU240" s="64"/>
      <c r="EV240" s="64"/>
      <c r="EW240" s="64"/>
      <c r="EX240" s="65">
        <v>0</v>
      </c>
      <c r="EY240" s="65"/>
      <c r="EZ240" s="65"/>
      <c r="FA240" s="65"/>
      <c r="FB240" s="65"/>
      <c r="FC240" s="65"/>
      <c r="FD240" s="65"/>
      <c r="FE240" s="65"/>
      <c r="FF240" s="65"/>
      <c r="FG240" s="65"/>
      <c r="FH240" s="23"/>
      <c r="FI240" s="23"/>
      <c r="FJ240" s="23"/>
    </row>
    <row r="241" spans="1:166" s="12" customFormat="1" ht="18.75" customHeight="1">
      <c r="A241" s="68" t="s">
        <v>316</v>
      </c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9" t="s">
        <v>64</v>
      </c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4">
        <f>BC242</f>
        <v>760000</v>
      </c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>
        <v>0</v>
      </c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>
        <v>0</v>
      </c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  <c r="CZ241" s="64"/>
      <c r="DA241" s="64"/>
      <c r="DB241" s="64"/>
      <c r="DC241" s="64"/>
      <c r="DD241" s="64"/>
      <c r="DE241" s="64"/>
      <c r="DF241" s="64"/>
      <c r="DG241" s="64"/>
      <c r="DH241" s="64"/>
      <c r="DI241" s="64"/>
      <c r="DJ241" s="64"/>
      <c r="DK241" s="64"/>
      <c r="DL241" s="64"/>
      <c r="DM241" s="64"/>
      <c r="DN241" s="64"/>
      <c r="DO241" s="64"/>
      <c r="DP241" s="64"/>
      <c r="DQ241" s="64"/>
      <c r="DR241" s="64"/>
      <c r="DS241" s="64"/>
      <c r="DT241" s="64"/>
      <c r="DU241" s="64"/>
      <c r="DV241" s="64"/>
      <c r="DW241" s="64"/>
      <c r="DX241" s="64">
        <f>CH241</f>
        <v>0</v>
      </c>
      <c r="DY241" s="64"/>
      <c r="DZ241" s="64"/>
      <c r="EA241" s="64"/>
      <c r="EB241" s="64"/>
      <c r="EC241" s="64"/>
      <c r="ED241" s="64"/>
      <c r="EE241" s="64"/>
      <c r="EF241" s="64"/>
      <c r="EG241" s="64"/>
      <c r="EH241" s="64"/>
      <c r="EI241" s="64"/>
      <c r="EJ241" s="64"/>
      <c r="EK241" s="64">
        <v>0</v>
      </c>
      <c r="EL241" s="64"/>
      <c r="EM241" s="64"/>
      <c r="EN241" s="64"/>
      <c r="EO241" s="64"/>
      <c r="EP241" s="64"/>
      <c r="EQ241" s="64"/>
      <c r="ER241" s="64"/>
      <c r="ES241" s="64"/>
      <c r="ET241" s="64"/>
      <c r="EU241" s="64"/>
      <c r="EV241" s="64"/>
      <c r="EW241" s="64"/>
      <c r="EX241" s="65">
        <v>0</v>
      </c>
      <c r="EY241" s="65"/>
      <c r="EZ241" s="65"/>
      <c r="FA241" s="65"/>
      <c r="FB241" s="65"/>
      <c r="FC241" s="65"/>
      <c r="FD241" s="65"/>
      <c r="FE241" s="65"/>
      <c r="FF241" s="65"/>
      <c r="FG241" s="65"/>
      <c r="FH241" s="23"/>
      <c r="FI241" s="23"/>
      <c r="FJ241" s="23"/>
    </row>
    <row r="242" spans="1:166" s="4" customFormat="1" ht="19.5" customHeight="1">
      <c r="A242" s="93" t="s">
        <v>83</v>
      </c>
      <c r="B242" s="93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3"/>
      <c r="AF242" s="93"/>
      <c r="AG242" s="93"/>
      <c r="AH242" s="93"/>
      <c r="AI242" s="93"/>
      <c r="AJ242" s="93"/>
      <c r="AK242" s="55" t="s">
        <v>64</v>
      </c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4">
        <v>760000</v>
      </c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>
        <v>0</v>
      </c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>
        <v>0</v>
      </c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  <c r="DL242" s="54"/>
      <c r="DM242" s="54"/>
      <c r="DN242" s="54"/>
      <c r="DO242" s="54"/>
      <c r="DP242" s="54"/>
      <c r="DQ242" s="54"/>
      <c r="DR242" s="54"/>
      <c r="DS242" s="54"/>
      <c r="DT242" s="54"/>
      <c r="DU242" s="54"/>
      <c r="DV242" s="54"/>
      <c r="DW242" s="54"/>
      <c r="DX242" s="54">
        <f>CH242</f>
        <v>0</v>
      </c>
      <c r="DY242" s="54"/>
      <c r="DZ242" s="54"/>
      <c r="EA242" s="54"/>
      <c r="EB242" s="54"/>
      <c r="EC242" s="54"/>
      <c r="ED242" s="54"/>
      <c r="EE242" s="54"/>
      <c r="EF242" s="54"/>
      <c r="EG242" s="54"/>
      <c r="EH242" s="54"/>
      <c r="EI242" s="54"/>
      <c r="EJ242" s="54"/>
      <c r="EK242" s="54">
        <f>BC242-CH242</f>
        <v>760000</v>
      </c>
      <c r="EL242" s="54"/>
      <c r="EM242" s="54"/>
      <c r="EN242" s="54"/>
      <c r="EO242" s="54"/>
      <c r="EP242" s="54"/>
      <c r="EQ242" s="54"/>
      <c r="ER242" s="54"/>
      <c r="ES242" s="54"/>
      <c r="ET242" s="54"/>
      <c r="EU242" s="54"/>
      <c r="EV242" s="54"/>
      <c r="EW242" s="54"/>
      <c r="EX242" s="70">
        <v>0</v>
      </c>
      <c r="EY242" s="70"/>
      <c r="EZ242" s="70"/>
      <c r="FA242" s="70"/>
      <c r="FB242" s="70"/>
      <c r="FC242" s="70"/>
      <c r="FD242" s="70"/>
      <c r="FE242" s="70"/>
      <c r="FF242" s="70"/>
      <c r="FG242" s="70"/>
      <c r="FH242" s="24"/>
      <c r="FI242" s="24"/>
      <c r="FJ242" s="24"/>
    </row>
    <row r="243" spans="1:166" s="12" customFormat="1" ht="20.25" customHeight="1">
      <c r="A243" s="68" t="s">
        <v>317</v>
      </c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9" t="s">
        <v>64</v>
      </c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  <c r="BC243" s="64">
        <f>BC244</f>
        <v>40000</v>
      </c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>
        <f>BU244</f>
        <v>14500</v>
      </c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>
        <f>CH244</f>
        <v>14500</v>
      </c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  <c r="CZ243" s="64"/>
      <c r="DA243" s="64"/>
      <c r="DB243" s="64"/>
      <c r="DC243" s="64"/>
      <c r="DD243" s="64"/>
      <c r="DE243" s="64"/>
      <c r="DF243" s="64"/>
      <c r="DG243" s="64"/>
      <c r="DH243" s="64"/>
      <c r="DI243" s="64"/>
      <c r="DJ243" s="64"/>
      <c r="DK243" s="64"/>
      <c r="DL243" s="64"/>
      <c r="DM243" s="64"/>
      <c r="DN243" s="64"/>
      <c r="DO243" s="64"/>
      <c r="DP243" s="64"/>
      <c r="DQ243" s="64"/>
      <c r="DR243" s="64"/>
      <c r="DS243" s="64"/>
      <c r="DT243" s="64"/>
      <c r="DU243" s="64"/>
      <c r="DV243" s="64"/>
      <c r="DW243" s="64"/>
      <c r="DX243" s="64">
        <f>CH243</f>
        <v>14500</v>
      </c>
      <c r="DY243" s="64"/>
      <c r="DZ243" s="64"/>
      <c r="EA243" s="64"/>
      <c r="EB243" s="64"/>
      <c r="EC243" s="64"/>
      <c r="ED243" s="64"/>
      <c r="EE243" s="64"/>
      <c r="EF243" s="64"/>
      <c r="EG243" s="64"/>
      <c r="EH243" s="64"/>
      <c r="EI243" s="64"/>
      <c r="EJ243" s="64"/>
      <c r="EK243" s="64">
        <f>BC243-CH243</f>
        <v>25500</v>
      </c>
      <c r="EL243" s="64"/>
      <c r="EM243" s="64"/>
      <c r="EN243" s="64"/>
      <c r="EO243" s="64"/>
      <c r="EP243" s="64"/>
      <c r="EQ243" s="64"/>
      <c r="ER243" s="64"/>
      <c r="ES243" s="64"/>
      <c r="ET243" s="64"/>
      <c r="EU243" s="64"/>
      <c r="EV243" s="64"/>
      <c r="EW243" s="64"/>
      <c r="EX243" s="65">
        <v>0</v>
      </c>
      <c r="EY243" s="65"/>
      <c r="EZ243" s="65"/>
      <c r="FA243" s="65"/>
      <c r="FB243" s="65"/>
      <c r="FC243" s="65"/>
      <c r="FD243" s="65"/>
      <c r="FE243" s="65"/>
      <c r="FF243" s="65"/>
      <c r="FG243" s="65"/>
      <c r="FH243" s="23"/>
      <c r="FI243" s="23"/>
      <c r="FJ243" s="23"/>
    </row>
    <row r="244" spans="1:166" s="4" customFormat="1" ht="21" customHeight="1">
      <c r="A244" s="93" t="s">
        <v>83</v>
      </c>
      <c r="B244" s="93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  <c r="AA244" s="93"/>
      <c r="AB244" s="93"/>
      <c r="AC244" s="93"/>
      <c r="AD244" s="93"/>
      <c r="AE244" s="93"/>
      <c r="AF244" s="93"/>
      <c r="AG244" s="93"/>
      <c r="AH244" s="93"/>
      <c r="AI244" s="93"/>
      <c r="AJ244" s="93"/>
      <c r="AK244" s="55" t="s">
        <v>64</v>
      </c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4">
        <v>40000</v>
      </c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>
        <v>14500</v>
      </c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>
        <v>14500</v>
      </c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DT244" s="54"/>
      <c r="DU244" s="54"/>
      <c r="DV244" s="54"/>
      <c r="DW244" s="54"/>
      <c r="DX244" s="54">
        <f>CH244</f>
        <v>14500</v>
      </c>
      <c r="DY244" s="54"/>
      <c r="DZ244" s="54"/>
      <c r="EA244" s="54"/>
      <c r="EB244" s="54"/>
      <c r="EC244" s="54"/>
      <c r="ED244" s="54"/>
      <c r="EE244" s="54"/>
      <c r="EF244" s="54"/>
      <c r="EG244" s="54"/>
      <c r="EH244" s="54"/>
      <c r="EI244" s="54"/>
      <c r="EJ244" s="54"/>
      <c r="EK244" s="54">
        <f>BC244-CH244</f>
        <v>25500</v>
      </c>
      <c r="EL244" s="54"/>
      <c r="EM244" s="54"/>
      <c r="EN244" s="54"/>
      <c r="EO244" s="54"/>
      <c r="EP244" s="54"/>
      <c r="EQ244" s="54"/>
      <c r="ER244" s="54"/>
      <c r="ES244" s="54"/>
      <c r="ET244" s="54"/>
      <c r="EU244" s="54"/>
      <c r="EV244" s="54"/>
      <c r="EW244" s="54"/>
      <c r="EX244" s="70">
        <v>0</v>
      </c>
      <c r="EY244" s="70"/>
      <c r="EZ244" s="70"/>
      <c r="FA244" s="70"/>
      <c r="FB244" s="70"/>
      <c r="FC244" s="70"/>
      <c r="FD244" s="70"/>
      <c r="FE244" s="70"/>
      <c r="FF244" s="70"/>
      <c r="FG244" s="70"/>
      <c r="FH244" s="24"/>
      <c r="FI244" s="24"/>
      <c r="FJ244" s="24"/>
    </row>
    <row r="245" spans="1:166" s="4" customFormat="1" ht="18.75" customHeight="1">
      <c r="A245" s="42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80"/>
      <c r="BI245" s="41" t="s">
        <v>106</v>
      </c>
      <c r="BJ245" s="53"/>
      <c r="BK245" s="53"/>
      <c r="BL245" s="53"/>
      <c r="BM245" s="53"/>
      <c r="BN245" s="53"/>
      <c r="BO245" s="53"/>
      <c r="BP245" s="53"/>
      <c r="BQ245" s="53"/>
      <c r="BR245" s="53"/>
      <c r="BS245" s="53"/>
      <c r="BT245" s="53"/>
      <c r="BU245" s="53"/>
      <c r="BV245" s="53"/>
      <c r="BW245" s="53"/>
      <c r="BX245" s="53"/>
      <c r="BY245" s="53"/>
      <c r="BZ245" s="53"/>
      <c r="CA245" s="53"/>
      <c r="CB245" s="53"/>
      <c r="CC245" s="53"/>
      <c r="CD245" s="53"/>
      <c r="CE245" s="53"/>
      <c r="CF245" s="53"/>
      <c r="CG245" s="53"/>
      <c r="CH245" s="53"/>
      <c r="CI245" s="53"/>
      <c r="CJ245" s="53"/>
      <c r="CK245" s="53"/>
      <c r="CL245" s="53"/>
      <c r="CM245" s="53"/>
      <c r="CN245" s="53"/>
      <c r="CO245" s="53"/>
      <c r="CP245" s="53"/>
      <c r="CQ245" s="53"/>
      <c r="CR245" s="42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  <c r="DE245" s="43"/>
      <c r="DF245" s="43"/>
      <c r="DG245" s="43"/>
      <c r="DH245" s="43"/>
      <c r="DI245" s="43"/>
      <c r="DJ245" s="43"/>
      <c r="DK245" s="43"/>
      <c r="DL245" s="43"/>
      <c r="DM245" s="43"/>
      <c r="DN245" s="43"/>
      <c r="DO245" s="43"/>
      <c r="DP245" s="43"/>
      <c r="DQ245" s="43"/>
      <c r="DR245" s="43"/>
      <c r="DS245" s="43"/>
      <c r="DT245" s="43"/>
      <c r="DU245" s="43"/>
      <c r="DV245" s="43"/>
      <c r="DW245" s="43"/>
      <c r="DX245" s="43"/>
      <c r="DY245" s="43"/>
      <c r="DZ245" s="43"/>
      <c r="EA245" s="43"/>
      <c r="EB245" s="43"/>
      <c r="EC245" s="43"/>
      <c r="ED245" s="43"/>
      <c r="EE245" s="43"/>
      <c r="EF245" s="43"/>
      <c r="EG245" s="43"/>
      <c r="EH245" s="43"/>
      <c r="EI245" s="43"/>
      <c r="EJ245" s="43"/>
      <c r="EK245" s="43"/>
      <c r="EL245" s="43"/>
      <c r="EM245" s="43"/>
      <c r="EN245" s="43"/>
      <c r="EO245" s="43"/>
      <c r="EP245" s="43"/>
      <c r="EQ245" s="43"/>
      <c r="ER245" s="43"/>
      <c r="ES245" s="43"/>
      <c r="ET245" s="43"/>
      <c r="EU245" s="43"/>
      <c r="EV245" s="43"/>
      <c r="EW245" s="43"/>
      <c r="EX245" s="43"/>
      <c r="EY245" s="43"/>
      <c r="EZ245" s="43"/>
      <c r="FA245" s="43"/>
      <c r="FB245" s="43"/>
      <c r="FC245" s="43"/>
      <c r="FD245" s="43"/>
      <c r="FE245" s="43"/>
      <c r="FF245" s="43"/>
      <c r="FG245" s="80"/>
      <c r="FH245" s="16"/>
      <c r="FI245" s="16"/>
      <c r="FJ245" s="16"/>
    </row>
    <row r="246" spans="1:166" s="4" customFormat="1" ht="35.25" customHeight="1" hidden="1">
      <c r="A246" s="111" t="s">
        <v>84</v>
      </c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  <c r="AA246" s="112"/>
      <c r="AB246" s="112"/>
      <c r="AC246" s="112"/>
      <c r="AD246" s="112"/>
      <c r="AE246" s="112"/>
      <c r="AF246" s="112"/>
      <c r="AG246" s="112"/>
      <c r="AH246" s="112"/>
      <c r="AI246" s="112"/>
      <c r="AJ246" s="112"/>
      <c r="AK246" s="112"/>
      <c r="AL246" s="112"/>
      <c r="AM246" s="112"/>
      <c r="AN246" s="112"/>
      <c r="AO246" s="112"/>
      <c r="AP246" s="112"/>
      <c r="AQ246" s="112"/>
      <c r="AR246" s="112"/>
      <c r="AS246" s="112"/>
      <c r="AT246" s="112"/>
      <c r="AU246" s="112"/>
      <c r="AV246" s="112"/>
      <c r="AW246" s="112"/>
      <c r="AX246" s="112"/>
      <c r="AY246" s="112"/>
      <c r="AZ246" s="112"/>
      <c r="BA246" s="112"/>
      <c r="BB246" s="112"/>
      <c r="BC246" s="112"/>
      <c r="BD246" s="112"/>
      <c r="BE246" s="112"/>
      <c r="BF246" s="112"/>
      <c r="BG246" s="112"/>
      <c r="BH246" s="112"/>
      <c r="BI246" s="112"/>
      <c r="BJ246" s="112"/>
      <c r="BK246" s="112"/>
      <c r="BL246" s="112"/>
      <c r="BM246" s="112"/>
      <c r="BN246" s="112"/>
      <c r="BO246" s="112"/>
      <c r="BP246" s="112"/>
      <c r="BQ246" s="112"/>
      <c r="BR246" s="112"/>
      <c r="BS246" s="112"/>
      <c r="BT246" s="112"/>
      <c r="BU246" s="112"/>
      <c r="BV246" s="112"/>
      <c r="BW246" s="112"/>
      <c r="BX246" s="112"/>
      <c r="BY246" s="112"/>
      <c r="BZ246" s="112"/>
      <c r="CA246" s="112"/>
      <c r="CB246" s="112"/>
      <c r="CC246" s="112"/>
      <c r="CD246" s="112"/>
      <c r="CE246" s="112"/>
      <c r="CF246" s="112"/>
      <c r="CG246" s="112"/>
      <c r="CH246" s="112"/>
      <c r="CI246" s="112"/>
      <c r="CJ246" s="112"/>
      <c r="CK246" s="112"/>
      <c r="CL246" s="112"/>
      <c r="CM246" s="112"/>
      <c r="CN246" s="112"/>
      <c r="CO246" s="112"/>
      <c r="CP246" s="112"/>
      <c r="CQ246" s="112"/>
      <c r="CR246" s="112"/>
      <c r="CS246" s="112"/>
      <c r="CT246" s="112"/>
      <c r="CU246" s="112"/>
      <c r="CV246" s="112"/>
      <c r="CW246" s="112"/>
      <c r="CX246" s="112"/>
      <c r="CY246" s="112"/>
      <c r="CZ246" s="112"/>
      <c r="DA246" s="112"/>
      <c r="DB246" s="112"/>
      <c r="DC246" s="112"/>
      <c r="DD246" s="112"/>
      <c r="DE246" s="112"/>
      <c r="DF246" s="112"/>
      <c r="DG246" s="112"/>
      <c r="DH246" s="112"/>
      <c r="DI246" s="112"/>
      <c r="DJ246" s="112"/>
      <c r="DK246" s="112"/>
      <c r="DL246" s="112"/>
      <c r="DM246" s="112"/>
      <c r="DN246" s="112"/>
      <c r="DO246" s="112"/>
      <c r="DP246" s="112"/>
      <c r="DQ246" s="112"/>
      <c r="DR246" s="112"/>
      <c r="DS246" s="112"/>
      <c r="DT246" s="112"/>
      <c r="DU246" s="112"/>
      <c r="DV246" s="112"/>
      <c r="DW246" s="112"/>
      <c r="DX246" s="112"/>
      <c r="DY246" s="112"/>
      <c r="DZ246" s="112"/>
      <c r="EA246" s="112"/>
      <c r="EB246" s="112"/>
      <c r="EC246" s="112"/>
      <c r="ED246" s="112"/>
      <c r="EE246" s="112"/>
      <c r="EF246" s="112"/>
      <c r="EG246" s="112"/>
      <c r="EH246" s="112"/>
      <c r="EI246" s="112"/>
      <c r="EJ246" s="112"/>
      <c r="EK246" s="112"/>
      <c r="EL246" s="112"/>
      <c r="EM246" s="112"/>
      <c r="EN246" s="112"/>
      <c r="EO246" s="112"/>
      <c r="EP246" s="112"/>
      <c r="EQ246" s="112"/>
      <c r="ER246" s="112"/>
      <c r="ES246" s="112"/>
      <c r="ET246" s="112"/>
      <c r="EU246" s="112"/>
      <c r="EV246" s="112"/>
      <c r="EW246" s="112"/>
      <c r="EX246" s="112"/>
      <c r="EY246" s="112"/>
      <c r="EZ246" s="112"/>
      <c r="FA246" s="112"/>
      <c r="FB246" s="112"/>
      <c r="FC246" s="112"/>
      <c r="FD246" s="112"/>
      <c r="FE246" s="112"/>
      <c r="FF246" s="112"/>
      <c r="FG246" s="112"/>
      <c r="FH246" s="112"/>
      <c r="FI246" s="112"/>
      <c r="FJ246" s="113"/>
    </row>
    <row r="247" spans="1:166" s="4" customFormat="1" ht="28.5" customHeight="1">
      <c r="A247" s="52" t="s">
        <v>8</v>
      </c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 t="s">
        <v>23</v>
      </c>
      <c r="AL247" s="52"/>
      <c r="AM247" s="52"/>
      <c r="AN247" s="52"/>
      <c r="AO247" s="52"/>
      <c r="AP247" s="52"/>
      <c r="AQ247" s="52" t="s">
        <v>35</v>
      </c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 t="s">
        <v>36</v>
      </c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 t="s">
        <v>37</v>
      </c>
      <c r="BV247" s="52"/>
      <c r="BW247" s="52"/>
      <c r="BX247" s="52"/>
      <c r="BY247" s="52"/>
      <c r="BZ247" s="52"/>
      <c r="CA247" s="52"/>
      <c r="CB247" s="52"/>
      <c r="CC247" s="52"/>
      <c r="CD247" s="52"/>
      <c r="CE247" s="52"/>
      <c r="CF247" s="52"/>
      <c r="CG247" s="52"/>
      <c r="CH247" s="52" t="s">
        <v>24</v>
      </c>
      <c r="CI247" s="52"/>
      <c r="CJ247" s="52"/>
      <c r="CK247" s="52"/>
      <c r="CL247" s="52"/>
      <c r="CM247" s="52"/>
      <c r="CN247" s="52"/>
      <c r="CO247" s="52"/>
      <c r="CP247" s="52"/>
      <c r="CQ247" s="52"/>
      <c r="CR247" s="52"/>
      <c r="CS247" s="52"/>
      <c r="CT247" s="52"/>
      <c r="CU247" s="52"/>
      <c r="CV247" s="52"/>
      <c r="CW247" s="52"/>
      <c r="CX247" s="52"/>
      <c r="CY247" s="52"/>
      <c r="CZ247" s="52"/>
      <c r="DA247" s="52"/>
      <c r="DB247" s="52"/>
      <c r="DC247" s="52"/>
      <c r="DD247" s="52"/>
      <c r="DE247" s="52"/>
      <c r="DF247" s="52"/>
      <c r="DG247" s="52"/>
      <c r="DH247" s="52"/>
      <c r="DI247" s="52"/>
      <c r="DJ247" s="52"/>
      <c r="DK247" s="52"/>
      <c r="DL247" s="52"/>
      <c r="DM247" s="52"/>
      <c r="DN247" s="52"/>
      <c r="DO247" s="52"/>
      <c r="DP247" s="52"/>
      <c r="DQ247" s="52"/>
      <c r="DR247" s="52"/>
      <c r="DS247" s="52"/>
      <c r="DT247" s="52"/>
      <c r="DU247" s="52"/>
      <c r="DV247" s="52"/>
      <c r="DW247" s="52"/>
      <c r="DX247" s="52"/>
      <c r="DY247" s="52"/>
      <c r="DZ247" s="52"/>
      <c r="EA247" s="52"/>
      <c r="EB247" s="52"/>
      <c r="EC247" s="52"/>
      <c r="ED247" s="52"/>
      <c r="EE247" s="52"/>
      <c r="EF247" s="52"/>
      <c r="EG247" s="52"/>
      <c r="EH247" s="52"/>
      <c r="EI247" s="52"/>
      <c r="EJ247" s="52"/>
      <c r="EK247" s="73" t="s">
        <v>29</v>
      </c>
      <c r="EL247" s="74"/>
      <c r="EM247" s="74"/>
      <c r="EN247" s="74"/>
      <c r="EO247" s="74"/>
      <c r="EP247" s="74"/>
      <c r="EQ247" s="74"/>
      <c r="ER247" s="74"/>
      <c r="ES247" s="74"/>
      <c r="ET247" s="74"/>
      <c r="EU247" s="74"/>
      <c r="EV247" s="74"/>
      <c r="EW247" s="74"/>
      <c r="EX247" s="74"/>
      <c r="EY247" s="74"/>
      <c r="EZ247" s="74"/>
      <c r="FA247" s="74"/>
      <c r="FB247" s="74"/>
      <c r="FC247" s="74"/>
      <c r="FD247" s="74"/>
      <c r="FE247" s="74"/>
      <c r="FF247" s="74"/>
      <c r="FG247" s="74"/>
      <c r="FH247" s="74"/>
      <c r="FI247" s="74"/>
      <c r="FJ247" s="75"/>
    </row>
    <row r="248" spans="1:166" s="4" customFormat="1" ht="63.75" customHeight="1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  <c r="CA248" s="52"/>
      <c r="CB248" s="52"/>
      <c r="CC248" s="52"/>
      <c r="CD248" s="52"/>
      <c r="CE248" s="52"/>
      <c r="CF248" s="52"/>
      <c r="CG248" s="52"/>
      <c r="CH248" s="52" t="s">
        <v>46</v>
      </c>
      <c r="CI248" s="52"/>
      <c r="CJ248" s="52"/>
      <c r="CK248" s="52"/>
      <c r="CL248" s="52"/>
      <c r="CM248" s="52"/>
      <c r="CN248" s="52"/>
      <c r="CO248" s="52"/>
      <c r="CP248" s="52"/>
      <c r="CQ248" s="52"/>
      <c r="CR248" s="52"/>
      <c r="CS248" s="52"/>
      <c r="CT248" s="52"/>
      <c r="CU248" s="52"/>
      <c r="CV248" s="52"/>
      <c r="CW248" s="52"/>
      <c r="CX248" s="52" t="s">
        <v>25</v>
      </c>
      <c r="CY248" s="52"/>
      <c r="CZ248" s="52"/>
      <c r="DA248" s="52"/>
      <c r="DB248" s="52"/>
      <c r="DC248" s="52"/>
      <c r="DD248" s="52"/>
      <c r="DE248" s="52"/>
      <c r="DF248" s="52"/>
      <c r="DG248" s="52"/>
      <c r="DH248" s="52"/>
      <c r="DI248" s="52"/>
      <c r="DJ248" s="52"/>
      <c r="DK248" s="52" t="s">
        <v>26</v>
      </c>
      <c r="DL248" s="52"/>
      <c r="DM248" s="52"/>
      <c r="DN248" s="52"/>
      <c r="DO248" s="52"/>
      <c r="DP248" s="52"/>
      <c r="DQ248" s="52"/>
      <c r="DR248" s="52"/>
      <c r="DS248" s="52"/>
      <c r="DT248" s="52"/>
      <c r="DU248" s="52"/>
      <c r="DV248" s="52"/>
      <c r="DW248" s="52"/>
      <c r="DX248" s="52" t="s">
        <v>27</v>
      </c>
      <c r="DY248" s="52"/>
      <c r="DZ248" s="52"/>
      <c r="EA248" s="52"/>
      <c r="EB248" s="52"/>
      <c r="EC248" s="52"/>
      <c r="ED248" s="52"/>
      <c r="EE248" s="52"/>
      <c r="EF248" s="52"/>
      <c r="EG248" s="52"/>
      <c r="EH248" s="52"/>
      <c r="EI248" s="52"/>
      <c r="EJ248" s="52"/>
      <c r="EK248" s="52" t="s">
        <v>38</v>
      </c>
      <c r="EL248" s="52"/>
      <c r="EM248" s="52"/>
      <c r="EN248" s="52"/>
      <c r="EO248" s="52"/>
      <c r="EP248" s="52"/>
      <c r="EQ248" s="52"/>
      <c r="ER248" s="52"/>
      <c r="ES248" s="52"/>
      <c r="ET248" s="52"/>
      <c r="EU248" s="52"/>
      <c r="EV248" s="52"/>
      <c r="EW248" s="52"/>
      <c r="EX248" s="73" t="s">
        <v>47</v>
      </c>
      <c r="EY248" s="74"/>
      <c r="EZ248" s="74"/>
      <c r="FA248" s="74"/>
      <c r="FB248" s="74"/>
      <c r="FC248" s="74"/>
      <c r="FD248" s="74"/>
      <c r="FE248" s="74"/>
      <c r="FF248" s="74"/>
      <c r="FG248" s="74"/>
      <c r="FH248" s="74"/>
      <c r="FI248" s="74"/>
      <c r="FJ248" s="75"/>
    </row>
    <row r="249" spans="1:166" s="4" customFormat="1" ht="18.75">
      <c r="A249" s="62">
        <v>1</v>
      </c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>
        <v>2</v>
      </c>
      <c r="AL249" s="62"/>
      <c r="AM249" s="62"/>
      <c r="AN249" s="62"/>
      <c r="AO249" s="62"/>
      <c r="AP249" s="62"/>
      <c r="AQ249" s="62">
        <v>3</v>
      </c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>
        <v>4</v>
      </c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>
        <v>5</v>
      </c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>
        <v>6</v>
      </c>
      <c r="CI249" s="62"/>
      <c r="CJ249" s="62"/>
      <c r="CK249" s="62"/>
      <c r="CL249" s="62"/>
      <c r="CM249" s="62"/>
      <c r="CN249" s="62"/>
      <c r="CO249" s="62"/>
      <c r="CP249" s="62"/>
      <c r="CQ249" s="62"/>
      <c r="CR249" s="62"/>
      <c r="CS249" s="62"/>
      <c r="CT249" s="62"/>
      <c r="CU249" s="62"/>
      <c r="CV249" s="62"/>
      <c r="CW249" s="62"/>
      <c r="CX249" s="62">
        <v>7</v>
      </c>
      <c r="CY249" s="62"/>
      <c r="CZ249" s="62"/>
      <c r="DA249" s="62"/>
      <c r="DB249" s="62"/>
      <c r="DC249" s="62"/>
      <c r="DD249" s="62"/>
      <c r="DE249" s="62"/>
      <c r="DF249" s="62"/>
      <c r="DG249" s="62"/>
      <c r="DH249" s="62"/>
      <c r="DI249" s="62"/>
      <c r="DJ249" s="62"/>
      <c r="DK249" s="62">
        <v>8</v>
      </c>
      <c r="DL249" s="62"/>
      <c r="DM249" s="62"/>
      <c r="DN249" s="62"/>
      <c r="DO249" s="62"/>
      <c r="DP249" s="62"/>
      <c r="DQ249" s="62"/>
      <c r="DR249" s="62"/>
      <c r="DS249" s="62"/>
      <c r="DT249" s="62"/>
      <c r="DU249" s="62"/>
      <c r="DV249" s="62"/>
      <c r="DW249" s="62"/>
      <c r="DX249" s="62">
        <v>9</v>
      </c>
      <c r="DY249" s="62"/>
      <c r="DZ249" s="62"/>
      <c r="EA249" s="62"/>
      <c r="EB249" s="62"/>
      <c r="EC249" s="62"/>
      <c r="ED249" s="62"/>
      <c r="EE249" s="62"/>
      <c r="EF249" s="62"/>
      <c r="EG249" s="62"/>
      <c r="EH249" s="62"/>
      <c r="EI249" s="62"/>
      <c r="EJ249" s="62"/>
      <c r="EK249" s="62">
        <v>10</v>
      </c>
      <c r="EL249" s="62"/>
      <c r="EM249" s="62"/>
      <c r="EN249" s="62"/>
      <c r="EO249" s="62"/>
      <c r="EP249" s="62"/>
      <c r="EQ249" s="62"/>
      <c r="ER249" s="62"/>
      <c r="ES249" s="62"/>
      <c r="ET249" s="62"/>
      <c r="EU249" s="62"/>
      <c r="EV249" s="62"/>
      <c r="EW249" s="62"/>
      <c r="EX249" s="85">
        <v>11</v>
      </c>
      <c r="EY249" s="86"/>
      <c r="EZ249" s="86"/>
      <c r="FA249" s="86"/>
      <c r="FB249" s="86"/>
      <c r="FC249" s="86"/>
      <c r="FD249" s="86"/>
      <c r="FE249" s="86"/>
      <c r="FF249" s="86"/>
      <c r="FG249" s="86"/>
      <c r="FH249" s="86"/>
      <c r="FI249" s="86"/>
      <c r="FJ249" s="87"/>
    </row>
    <row r="250" spans="1:166" s="4" customFormat="1" ht="18" customHeight="1">
      <c r="A250" s="181" t="s">
        <v>32</v>
      </c>
      <c r="B250" s="181"/>
      <c r="C250" s="181"/>
      <c r="D250" s="181"/>
      <c r="E250" s="181"/>
      <c r="F250" s="181"/>
      <c r="G250" s="181"/>
      <c r="H250" s="181"/>
      <c r="I250" s="181"/>
      <c r="J250" s="181"/>
      <c r="K250" s="181"/>
      <c r="L250" s="181"/>
      <c r="M250" s="181"/>
      <c r="N250" s="181"/>
      <c r="O250" s="181"/>
      <c r="P250" s="181"/>
      <c r="Q250" s="181"/>
      <c r="R250" s="181"/>
      <c r="S250" s="181"/>
      <c r="T250" s="181"/>
      <c r="U250" s="181"/>
      <c r="V250" s="181"/>
      <c r="W250" s="181"/>
      <c r="X250" s="181"/>
      <c r="Y250" s="181"/>
      <c r="Z250" s="181"/>
      <c r="AA250" s="181"/>
      <c r="AB250" s="181"/>
      <c r="AC250" s="181"/>
      <c r="AD250" s="181"/>
      <c r="AE250" s="181"/>
      <c r="AF250" s="181"/>
      <c r="AG250" s="181"/>
      <c r="AH250" s="181"/>
      <c r="AI250" s="181"/>
      <c r="AJ250" s="181"/>
      <c r="AK250" s="147" t="s">
        <v>33</v>
      </c>
      <c r="AL250" s="147"/>
      <c r="AM250" s="147"/>
      <c r="AN250" s="147"/>
      <c r="AO250" s="147"/>
      <c r="AP250" s="147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>
        <f>BC252+BC255+BC257+BC259</f>
        <v>472398</v>
      </c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>
        <f>BU252+BU255+BU257+BU259</f>
        <v>143616.31</v>
      </c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>
        <f>CH252+CH255+CH257+CI259</f>
        <v>143616.31</v>
      </c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  <c r="CZ250" s="64"/>
      <c r="DA250" s="64"/>
      <c r="DB250" s="64"/>
      <c r="DC250" s="64"/>
      <c r="DD250" s="64"/>
      <c r="DE250" s="64"/>
      <c r="DF250" s="64"/>
      <c r="DG250" s="64"/>
      <c r="DH250" s="64"/>
      <c r="DI250" s="64"/>
      <c r="DJ250" s="64"/>
      <c r="DK250" s="64"/>
      <c r="DL250" s="64"/>
      <c r="DM250" s="64"/>
      <c r="DN250" s="64"/>
      <c r="DO250" s="64"/>
      <c r="DP250" s="64"/>
      <c r="DQ250" s="64"/>
      <c r="DR250" s="64"/>
      <c r="DS250" s="64"/>
      <c r="DT250" s="64"/>
      <c r="DU250" s="64"/>
      <c r="DV250" s="64"/>
      <c r="DW250" s="64"/>
      <c r="DX250" s="64">
        <f>CH250</f>
        <v>143616.31</v>
      </c>
      <c r="DY250" s="64"/>
      <c r="DZ250" s="64"/>
      <c r="EA250" s="64"/>
      <c r="EB250" s="64"/>
      <c r="EC250" s="64"/>
      <c r="ED250" s="64"/>
      <c r="EE250" s="64"/>
      <c r="EF250" s="64"/>
      <c r="EG250" s="64"/>
      <c r="EH250" s="64"/>
      <c r="EI250" s="64"/>
      <c r="EJ250" s="64"/>
      <c r="EK250" s="64">
        <f>EK252+EK255+EK257+EK259</f>
        <v>135381.69</v>
      </c>
      <c r="EL250" s="64"/>
      <c r="EM250" s="64"/>
      <c r="EN250" s="64"/>
      <c r="EO250" s="64"/>
      <c r="EP250" s="64"/>
      <c r="EQ250" s="64"/>
      <c r="ER250" s="64"/>
      <c r="ES250" s="64"/>
      <c r="ET250" s="64"/>
      <c r="EU250" s="64"/>
      <c r="EV250" s="64"/>
      <c r="EW250" s="64"/>
      <c r="EX250" s="79">
        <f>EX252+EX255+EX257+EX259</f>
        <v>0</v>
      </c>
      <c r="EY250" s="50"/>
      <c r="EZ250" s="50"/>
      <c r="FA250" s="50"/>
      <c r="FB250" s="50"/>
      <c r="FC250" s="50"/>
      <c r="FD250" s="50"/>
      <c r="FE250" s="50"/>
      <c r="FF250" s="50"/>
      <c r="FG250" s="50"/>
      <c r="FH250" s="50"/>
      <c r="FI250" s="50"/>
      <c r="FJ250" s="51"/>
    </row>
    <row r="251" spans="1:166" s="4" customFormat="1" ht="72.75" customHeight="1">
      <c r="A251" s="90" t="s">
        <v>220</v>
      </c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2"/>
      <c r="AK251" s="55"/>
      <c r="AL251" s="55"/>
      <c r="AM251" s="55"/>
      <c r="AN251" s="55"/>
      <c r="AO251" s="55"/>
      <c r="AP251" s="55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13"/>
      <c r="BT251" s="13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  <c r="DE251" s="62"/>
      <c r="DF251" s="62"/>
      <c r="DG251" s="62"/>
      <c r="DH251" s="62"/>
      <c r="DI251" s="62"/>
      <c r="DJ251" s="62"/>
      <c r="DK251" s="62"/>
      <c r="DL251" s="62"/>
      <c r="DM251" s="62"/>
      <c r="DN251" s="62"/>
      <c r="DO251" s="62"/>
      <c r="DP251" s="62"/>
      <c r="DQ251" s="62"/>
      <c r="DR251" s="62"/>
      <c r="DS251" s="62"/>
      <c r="DT251" s="62"/>
      <c r="DU251" s="62"/>
      <c r="DV251" s="62"/>
      <c r="DW251" s="62"/>
      <c r="DX251" s="62"/>
      <c r="DY251" s="62"/>
      <c r="DZ251" s="62"/>
      <c r="EA251" s="62"/>
      <c r="EB251" s="62"/>
      <c r="EC251" s="62"/>
      <c r="ED251" s="62"/>
      <c r="EE251" s="62"/>
      <c r="EF251" s="62"/>
      <c r="EG251" s="62"/>
      <c r="EH251" s="62"/>
      <c r="EI251" s="62"/>
      <c r="EJ251" s="62"/>
      <c r="EK251" s="63"/>
      <c r="EL251" s="63"/>
      <c r="EM251" s="63"/>
      <c r="EN251" s="63"/>
      <c r="EO251" s="63"/>
      <c r="EP251" s="63"/>
      <c r="EQ251" s="63"/>
      <c r="ER251" s="63"/>
      <c r="ES251" s="63"/>
      <c r="ET251" s="63"/>
      <c r="EU251" s="63"/>
      <c r="EV251" s="63"/>
      <c r="EW251" s="63"/>
      <c r="EX251" s="61"/>
      <c r="EY251" s="61"/>
      <c r="EZ251" s="61"/>
      <c r="FA251" s="61"/>
      <c r="FB251" s="61"/>
      <c r="FC251" s="61"/>
      <c r="FD251" s="61"/>
      <c r="FE251" s="61"/>
      <c r="FF251" s="61"/>
      <c r="FG251" s="61"/>
      <c r="FH251" s="15"/>
      <c r="FI251" s="15"/>
      <c r="FJ251" s="15"/>
    </row>
    <row r="252" spans="1:166" s="4" customFormat="1" ht="16.5" customHeight="1">
      <c r="A252" s="107" t="s">
        <v>221</v>
      </c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55"/>
      <c r="AL252" s="55"/>
      <c r="AM252" s="55"/>
      <c r="AN252" s="55"/>
      <c r="AO252" s="55"/>
      <c r="AP252" s="55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46">
        <f>BC253</f>
        <v>10000</v>
      </c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  <c r="BO252" s="46"/>
      <c r="BP252" s="46"/>
      <c r="BQ252" s="46"/>
      <c r="BR252" s="46"/>
      <c r="BS252" s="25"/>
      <c r="BT252" s="25"/>
      <c r="BU252" s="46">
        <f>BU253</f>
        <v>0</v>
      </c>
      <c r="BV252" s="46"/>
      <c r="BW252" s="46"/>
      <c r="BX252" s="46"/>
      <c r="BY252" s="46"/>
      <c r="BZ252" s="46"/>
      <c r="CA252" s="46"/>
      <c r="CB252" s="46"/>
      <c r="CC252" s="46"/>
      <c r="CD252" s="46"/>
      <c r="CE252" s="46"/>
      <c r="CF252" s="46"/>
      <c r="CG252" s="46"/>
      <c r="CH252" s="46">
        <f>CH253</f>
        <v>0</v>
      </c>
      <c r="CI252" s="46"/>
      <c r="CJ252" s="46"/>
      <c r="CK252" s="46"/>
      <c r="CL252" s="46"/>
      <c r="CM252" s="46"/>
      <c r="CN252" s="46"/>
      <c r="CO252" s="46"/>
      <c r="CP252" s="46"/>
      <c r="CQ252" s="46"/>
      <c r="CR252" s="46"/>
      <c r="CS252" s="46"/>
      <c r="CT252" s="46"/>
      <c r="CU252" s="46"/>
      <c r="CV252" s="46"/>
      <c r="CW252" s="46"/>
      <c r="CX252" s="63"/>
      <c r="CY252" s="63"/>
      <c r="CZ252" s="63"/>
      <c r="DA252" s="63"/>
      <c r="DB252" s="63"/>
      <c r="DC252" s="63"/>
      <c r="DD252" s="63"/>
      <c r="DE252" s="63"/>
      <c r="DF252" s="63"/>
      <c r="DG252" s="63"/>
      <c r="DH252" s="63"/>
      <c r="DI252" s="63"/>
      <c r="DJ252" s="63"/>
      <c r="DK252" s="63"/>
      <c r="DL252" s="63"/>
      <c r="DM252" s="63"/>
      <c r="DN252" s="63"/>
      <c r="DO252" s="63"/>
      <c r="DP252" s="63"/>
      <c r="DQ252" s="63"/>
      <c r="DR252" s="63"/>
      <c r="DS252" s="63"/>
      <c r="DT252" s="63"/>
      <c r="DU252" s="63"/>
      <c r="DV252" s="63"/>
      <c r="DW252" s="63"/>
      <c r="DX252" s="46">
        <f>DX253</f>
        <v>0</v>
      </c>
      <c r="DY252" s="46"/>
      <c r="DZ252" s="46"/>
      <c r="EA252" s="46"/>
      <c r="EB252" s="46"/>
      <c r="EC252" s="46"/>
      <c r="ED252" s="46"/>
      <c r="EE252" s="46"/>
      <c r="EF252" s="46"/>
      <c r="EG252" s="46"/>
      <c r="EH252" s="46"/>
      <c r="EI252" s="46"/>
      <c r="EJ252" s="46"/>
      <c r="EK252" s="46">
        <f>EK253</f>
        <v>10000</v>
      </c>
      <c r="EL252" s="46"/>
      <c r="EM252" s="46"/>
      <c r="EN252" s="46"/>
      <c r="EO252" s="46"/>
      <c r="EP252" s="46"/>
      <c r="EQ252" s="46"/>
      <c r="ER252" s="46"/>
      <c r="ES252" s="46"/>
      <c r="ET252" s="46"/>
      <c r="EU252" s="46"/>
      <c r="EV252" s="46"/>
      <c r="EW252" s="46"/>
      <c r="EX252" s="46">
        <f>EX253</f>
        <v>0</v>
      </c>
      <c r="EY252" s="46"/>
      <c r="EZ252" s="46"/>
      <c r="FA252" s="46"/>
      <c r="FB252" s="46"/>
      <c r="FC252" s="46"/>
      <c r="FD252" s="46"/>
      <c r="FE252" s="46"/>
      <c r="FF252" s="46"/>
      <c r="FG252" s="46"/>
      <c r="FH252" s="15"/>
      <c r="FI252" s="15"/>
      <c r="FJ252" s="15"/>
    </row>
    <row r="253" spans="1:166" s="4" customFormat="1" ht="16.5" customHeight="1">
      <c r="A253" s="173" t="s">
        <v>217</v>
      </c>
      <c r="B253" s="173"/>
      <c r="C253" s="173"/>
      <c r="D253" s="173"/>
      <c r="E253" s="173"/>
      <c r="F253" s="173"/>
      <c r="G253" s="173"/>
      <c r="H253" s="173"/>
      <c r="I253" s="173"/>
      <c r="J253" s="173"/>
      <c r="K253" s="173"/>
      <c r="L253" s="173"/>
      <c r="M253" s="173"/>
      <c r="N253" s="173"/>
      <c r="O253" s="173"/>
      <c r="P253" s="173"/>
      <c r="Q253" s="173"/>
      <c r="R253" s="173"/>
      <c r="S253" s="173"/>
      <c r="T253" s="173"/>
      <c r="U253" s="173"/>
      <c r="V253" s="173"/>
      <c r="W253" s="173"/>
      <c r="X253" s="173"/>
      <c r="Y253" s="173"/>
      <c r="Z253" s="173"/>
      <c r="AA253" s="173"/>
      <c r="AB253" s="173"/>
      <c r="AC253" s="173"/>
      <c r="AD253" s="173"/>
      <c r="AE253" s="173"/>
      <c r="AF253" s="173"/>
      <c r="AG253" s="173"/>
      <c r="AH253" s="173"/>
      <c r="AI253" s="173"/>
      <c r="AJ253" s="173"/>
      <c r="AK253" s="55" t="s">
        <v>61</v>
      </c>
      <c r="AL253" s="55"/>
      <c r="AM253" s="55"/>
      <c r="AN253" s="55"/>
      <c r="AO253" s="55"/>
      <c r="AP253" s="55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63">
        <v>10000</v>
      </c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13"/>
      <c r="BT253" s="13"/>
      <c r="BU253" s="63">
        <v>0</v>
      </c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>
        <v>0</v>
      </c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2"/>
      <c r="CY253" s="62"/>
      <c r="CZ253" s="62"/>
      <c r="DA253" s="62"/>
      <c r="DB253" s="62"/>
      <c r="DC253" s="62"/>
      <c r="DD253" s="62"/>
      <c r="DE253" s="62"/>
      <c r="DF253" s="62"/>
      <c r="DG253" s="62"/>
      <c r="DH253" s="62"/>
      <c r="DI253" s="62"/>
      <c r="DJ253" s="62"/>
      <c r="DK253" s="62"/>
      <c r="DL253" s="62"/>
      <c r="DM253" s="62"/>
      <c r="DN253" s="62"/>
      <c r="DO253" s="62"/>
      <c r="DP253" s="62"/>
      <c r="DQ253" s="62"/>
      <c r="DR253" s="62"/>
      <c r="DS253" s="62"/>
      <c r="DT253" s="62"/>
      <c r="DU253" s="62"/>
      <c r="DV253" s="62"/>
      <c r="DW253" s="62"/>
      <c r="DX253" s="61">
        <f>CH253</f>
        <v>0</v>
      </c>
      <c r="DY253" s="62"/>
      <c r="DZ253" s="62"/>
      <c r="EA253" s="62"/>
      <c r="EB253" s="62"/>
      <c r="EC253" s="62"/>
      <c r="ED253" s="62"/>
      <c r="EE253" s="62"/>
      <c r="EF253" s="62"/>
      <c r="EG253" s="62"/>
      <c r="EH253" s="62"/>
      <c r="EI253" s="62"/>
      <c r="EJ253" s="62"/>
      <c r="EK253" s="63">
        <f>BC253-BU253</f>
        <v>10000</v>
      </c>
      <c r="EL253" s="62"/>
      <c r="EM253" s="62"/>
      <c r="EN253" s="62"/>
      <c r="EO253" s="62"/>
      <c r="EP253" s="62"/>
      <c r="EQ253" s="62"/>
      <c r="ER253" s="62"/>
      <c r="ES253" s="62"/>
      <c r="ET253" s="62"/>
      <c r="EU253" s="62"/>
      <c r="EV253" s="62"/>
      <c r="EW253" s="62"/>
      <c r="EX253" s="61">
        <f>BU253-CH253</f>
        <v>0</v>
      </c>
      <c r="EY253" s="61"/>
      <c r="EZ253" s="61"/>
      <c r="FA253" s="61"/>
      <c r="FB253" s="61"/>
      <c r="FC253" s="61"/>
      <c r="FD253" s="61"/>
      <c r="FE253" s="61"/>
      <c r="FF253" s="61"/>
      <c r="FG253" s="61"/>
      <c r="FH253" s="15"/>
      <c r="FI253" s="15"/>
      <c r="FJ253" s="15"/>
    </row>
    <row r="254" spans="1:166" s="4" customFormat="1" ht="59.25" customHeight="1">
      <c r="A254" s="182" t="s">
        <v>222</v>
      </c>
      <c r="B254" s="182"/>
      <c r="C254" s="182"/>
      <c r="D254" s="182"/>
      <c r="E254" s="182"/>
      <c r="F254" s="182"/>
      <c r="G254" s="182"/>
      <c r="H254" s="182"/>
      <c r="I254" s="182"/>
      <c r="J254" s="182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Z254" s="182"/>
      <c r="AA254" s="182"/>
      <c r="AB254" s="182"/>
      <c r="AC254" s="182"/>
      <c r="AD254" s="182"/>
      <c r="AE254" s="182"/>
      <c r="AF254" s="182"/>
      <c r="AG254" s="182"/>
      <c r="AH254" s="182"/>
      <c r="AI254" s="182"/>
      <c r="AJ254" s="182"/>
      <c r="AK254" s="55"/>
      <c r="AL254" s="55"/>
      <c r="AM254" s="55"/>
      <c r="AN254" s="55"/>
      <c r="AO254" s="55"/>
      <c r="AP254" s="55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15"/>
      <c r="BT254" s="15"/>
      <c r="BU254" s="70"/>
      <c r="BV254" s="70"/>
      <c r="BW254" s="70"/>
      <c r="BX254" s="70"/>
      <c r="BY254" s="70"/>
      <c r="BZ254" s="70"/>
      <c r="CA254" s="70"/>
      <c r="CB254" s="70"/>
      <c r="CC254" s="70"/>
      <c r="CD254" s="70"/>
      <c r="CE254" s="70"/>
      <c r="CF254" s="70"/>
      <c r="CG254" s="70"/>
      <c r="CH254" s="70"/>
      <c r="CI254" s="70"/>
      <c r="CJ254" s="70"/>
      <c r="CK254" s="70"/>
      <c r="CL254" s="70"/>
      <c r="CM254" s="70"/>
      <c r="CN254" s="70"/>
      <c r="CO254" s="70"/>
      <c r="CP254" s="70"/>
      <c r="CQ254" s="70"/>
      <c r="CR254" s="70"/>
      <c r="CS254" s="70"/>
      <c r="CT254" s="70"/>
      <c r="CU254" s="70"/>
      <c r="CV254" s="70"/>
      <c r="CW254" s="70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4"/>
      <c r="DL254" s="54"/>
      <c r="DM254" s="54"/>
      <c r="DN254" s="54"/>
      <c r="DO254" s="54"/>
      <c r="DP254" s="54"/>
      <c r="DQ254" s="54"/>
      <c r="DR254" s="54"/>
      <c r="DS254" s="54"/>
      <c r="DT254" s="54"/>
      <c r="DU254" s="54"/>
      <c r="DV254" s="54"/>
      <c r="DW254" s="54"/>
      <c r="DX254" s="54"/>
      <c r="DY254" s="54"/>
      <c r="DZ254" s="54"/>
      <c r="EA254" s="54"/>
      <c r="EB254" s="54"/>
      <c r="EC254" s="54"/>
      <c r="ED254" s="54"/>
      <c r="EE254" s="54"/>
      <c r="EF254" s="54"/>
      <c r="EG254" s="54"/>
      <c r="EH254" s="54"/>
      <c r="EI254" s="54"/>
      <c r="EJ254" s="54"/>
      <c r="EK254" s="54"/>
      <c r="EL254" s="54"/>
      <c r="EM254" s="54"/>
      <c r="EN254" s="54"/>
      <c r="EO254" s="54"/>
      <c r="EP254" s="54"/>
      <c r="EQ254" s="54"/>
      <c r="ER254" s="54"/>
      <c r="ES254" s="54"/>
      <c r="ET254" s="54"/>
      <c r="EU254" s="54"/>
      <c r="EV254" s="54"/>
      <c r="EW254" s="54"/>
      <c r="EX254" s="54"/>
      <c r="EY254" s="54"/>
      <c r="EZ254" s="54"/>
      <c r="FA254" s="54"/>
      <c r="FB254" s="54"/>
      <c r="FC254" s="54"/>
      <c r="FD254" s="54"/>
      <c r="FE254" s="54"/>
      <c r="FF254" s="54"/>
      <c r="FG254" s="54"/>
      <c r="FH254" s="15"/>
      <c r="FI254" s="15"/>
      <c r="FJ254" s="15"/>
    </row>
    <row r="255" spans="1:166" s="4" customFormat="1" ht="18" customHeight="1">
      <c r="A255" s="68" t="s">
        <v>308</v>
      </c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55"/>
      <c r="AL255" s="55"/>
      <c r="AM255" s="55"/>
      <c r="AN255" s="55"/>
      <c r="AO255" s="55"/>
      <c r="AP255" s="55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64">
        <f>BC256</f>
        <v>94000</v>
      </c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>
        <f>BU256</f>
        <v>24088.31</v>
      </c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>
        <f>CH256</f>
        <v>24088.31</v>
      </c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  <c r="DH255" s="54"/>
      <c r="DI255" s="54"/>
      <c r="DJ255" s="54"/>
      <c r="DK255" s="54"/>
      <c r="DL255" s="54"/>
      <c r="DM255" s="54"/>
      <c r="DN255" s="54"/>
      <c r="DO255" s="54"/>
      <c r="DP255" s="54"/>
      <c r="DQ255" s="54"/>
      <c r="DR255" s="54"/>
      <c r="DS255" s="54"/>
      <c r="DT255" s="54"/>
      <c r="DU255" s="54"/>
      <c r="DV255" s="54"/>
      <c r="DW255" s="54"/>
      <c r="DX255" s="64">
        <f>CH255</f>
        <v>24088.31</v>
      </c>
      <c r="DY255" s="64"/>
      <c r="DZ255" s="64"/>
      <c r="EA255" s="64"/>
      <c r="EB255" s="64"/>
      <c r="EC255" s="64"/>
      <c r="ED255" s="64"/>
      <c r="EE255" s="64"/>
      <c r="EF255" s="64"/>
      <c r="EG255" s="64"/>
      <c r="EH255" s="64"/>
      <c r="EI255" s="64"/>
      <c r="EJ255" s="64"/>
      <c r="EK255" s="64">
        <f>EK256</f>
        <v>69911.69</v>
      </c>
      <c r="EL255" s="64"/>
      <c r="EM255" s="64"/>
      <c r="EN255" s="64"/>
      <c r="EO255" s="64"/>
      <c r="EP255" s="64"/>
      <c r="EQ255" s="64"/>
      <c r="ER255" s="64"/>
      <c r="ES255" s="64"/>
      <c r="ET255" s="64"/>
      <c r="EU255" s="64"/>
      <c r="EV255" s="64"/>
      <c r="EW255" s="64"/>
      <c r="EX255" s="79">
        <f>EX256</f>
        <v>0</v>
      </c>
      <c r="EY255" s="50"/>
      <c r="EZ255" s="50"/>
      <c r="FA255" s="50"/>
      <c r="FB255" s="50"/>
      <c r="FC255" s="50"/>
      <c r="FD255" s="50"/>
      <c r="FE255" s="50"/>
      <c r="FF255" s="50"/>
      <c r="FG255" s="50"/>
      <c r="FH255" s="50"/>
      <c r="FI255" s="50"/>
      <c r="FJ255" s="51"/>
    </row>
    <row r="256" spans="1:166" s="4" customFormat="1" ht="17.25" customHeight="1">
      <c r="A256" s="66" t="s">
        <v>78</v>
      </c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55" t="s">
        <v>79</v>
      </c>
      <c r="AL256" s="55"/>
      <c r="AM256" s="55"/>
      <c r="AN256" s="55"/>
      <c r="AO256" s="55"/>
      <c r="AP256" s="55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>
        <v>94000</v>
      </c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>
        <v>24088.31</v>
      </c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>
        <v>24088.31</v>
      </c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  <c r="DL256" s="54"/>
      <c r="DM256" s="54"/>
      <c r="DN256" s="54"/>
      <c r="DO256" s="54"/>
      <c r="DP256" s="54"/>
      <c r="DQ256" s="54"/>
      <c r="DR256" s="54"/>
      <c r="DS256" s="54"/>
      <c r="DT256" s="54"/>
      <c r="DU256" s="54"/>
      <c r="DV256" s="54"/>
      <c r="DW256" s="54"/>
      <c r="DX256" s="54">
        <v>24088.31</v>
      </c>
      <c r="DY256" s="54"/>
      <c r="DZ256" s="54"/>
      <c r="EA256" s="54"/>
      <c r="EB256" s="54"/>
      <c r="EC256" s="54"/>
      <c r="ED256" s="54"/>
      <c r="EE256" s="54"/>
      <c r="EF256" s="54"/>
      <c r="EG256" s="54"/>
      <c r="EH256" s="54"/>
      <c r="EI256" s="54"/>
      <c r="EJ256" s="54"/>
      <c r="EK256" s="54">
        <f>BC256-CH256</f>
        <v>69911.69</v>
      </c>
      <c r="EL256" s="54"/>
      <c r="EM256" s="54"/>
      <c r="EN256" s="54"/>
      <c r="EO256" s="54"/>
      <c r="EP256" s="54"/>
      <c r="EQ256" s="54"/>
      <c r="ER256" s="54"/>
      <c r="ES256" s="54"/>
      <c r="ET256" s="54"/>
      <c r="EU256" s="54"/>
      <c r="EV256" s="54"/>
      <c r="EW256" s="54"/>
      <c r="EX256" s="76">
        <f>BU256-CH256</f>
        <v>0</v>
      </c>
      <c r="EY256" s="77"/>
      <c r="EZ256" s="77"/>
      <c r="FA256" s="77"/>
      <c r="FB256" s="77"/>
      <c r="FC256" s="77"/>
      <c r="FD256" s="77"/>
      <c r="FE256" s="77"/>
      <c r="FF256" s="77"/>
      <c r="FG256" s="77"/>
      <c r="FH256" s="77"/>
      <c r="FI256" s="77"/>
      <c r="FJ256" s="78"/>
    </row>
    <row r="257" spans="1:166" s="4" customFormat="1" ht="17.25" customHeight="1">
      <c r="A257" s="68" t="s">
        <v>309</v>
      </c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55"/>
      <c r="AL257" s="55"/>
      <c r="AM257" s="55"/>
      <c r="AN257" s="55"/>
      <c r="AO257" s="55"/>
      <c r="AP257" s="55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64">
        <f>BC258</f>
        <v>85000</v>
      </c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>
        <f>BU258</f>
        <v>30529</v>
      </c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>
        <f>CH258</f>
        <v>30529</v>
      </c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  <c r="DK257" s="54"/>
      <c r="DL257" s="54"/>
      <c r="DM257" s="54"/>
      <c r="DN257" s="54"/>
      <c r="DO257" s="54"/>
      <c r="DP257" s="54"/>
      <c r="DQ257" s="54"/>
      <c r="DR257" s="54"/>
      <c r="DS257" s="54"/>
      <c r="DT257" s="54"/>
      <c r="DU257" s="54"/>
      <c r="DV257" s="54"/>
      <c r="DW257" s="54"/>
      <c r="DX257" s="64">
        <f>DX258</f>
        <v>30529</v>
      </c>
      <c r="DY257" s="64"/>
      <c r="DZ257" s="64"/>
      <c r="EA257" s="64"/>
      <c r="EB257" s="64"/>
      <c r="EC257" s="64"/>
      <c r="ED257" s="64"/>
      <c r="EE257" s="64"/>
      <c r="EF257" s="64"/>
      <c r="EG257" s="64"/>
      <c r="EH257" s="64"/>
      <c r="EI257" s="64"/>
      <c r="EJ257" s="64"/>
      <c r="EK257" s="64">
        <f>EK258</f>
        <v>54471</v>
      </c>
      <c r="EL257" s="64"/>
      <c r="EM257" s="64"/>
      <c r="EN257" s="64"/>
      <c r="EO257" s="64"/>
      <c r="EP257" s="64"/>
      <c r="EQ257" s="64"/>
      <c r="ER257" s="64"/>
      <c r="ES257" s="64"/>
      <c r="ET257" s="64"/>
      <c r="EU257" s="64"/>
      <c r="EV257" s="64"/>
      <c r="EW257" s="64"/>
      <c r="EX257" s="79">
        <f>BU257-CH257</f>
        <v>0</v>
      </c>
      <c r="EY257" s="50"/>
      <c r="EZ257" s="50"/>
      <c r="FA257" s="50"/>
      <c r="FB257" s="50"/>
      <c r="FC257" s="50"/>
      <c r="FD257" s="50"/>
      <c r="FE257" s="50"/>
      <c r="FF257" s="50"/>
      <c r="FG257" s="50"/>
      <c r="FH257" s="50"/>
      <c r="FI257" s="50"/>
      <c r="FJ257" s="51"/>
    </row>
    <row r="258" spans="1:166" s="4" customFormat="1" ht="16.5" customHeight="1">
      <c r="A258" s="66" t="s">
        <v>236</v>
      </c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55" t="s">
        <v>65</v>
      </c>
      <c r="AL258" s="55"/>
      <c r="AM258" s="55"/>
      <c r="AN258" s="55"/>
      <c r="AO258" s="55"/>
      <c r="AP258" s="55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>
        <v>85000</v>
      </c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>
        <v>30529</v>
      </c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>
        <v>30529</v>
      </c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  <c r="DL258" s="54"/>
      <c r="DM258" s="54"/>
      <c r="DN258" s="54"/>
      <c r="DO258" s="54"/>
      <c r="DP258" s="54"/>
      <c r="DQ258" s="54"/>
      <c r="DR258" s="54"/>
      <c r="DS258" s="54"/>
      <c r="DT258" s="54"/>
      <c r="DU258" s="54"/>
      <c r="DV258" s="54"/>
      <c r="DW258" s="54"/>
      <c r="DX258" s="54">
        <f>CH258</f>
        <v>30529</v>
      </c>
      <c r="DY258" s="54"/>
      <c r="DZ258" s="54"/>
      <c r="EA258" s="54"/>
      <c r="EB258" s="54"/>
      <c r="EC258" s="54"/>
      <c r="ED258" s="54"/>
      <c r="EE258" s="54"/>
      <c r="EF258" s="54"/>
      <c r="EG258" s="54"/>
      <c r="EH258" s="54"/>
      <c r="EI258" s="54"/>
      <c r="EJ258" s="54"/>
      <c r="EK258" s="54">
        <f>BC258-CH258</f>
        <v>54471</v>
      </c>
      <c r="EL258" s="54"/>
      <c r="EM258" s="54"/>
      <c r="EN258" s="54"/>
      <c r="EO258" s="54"/>
      <c r="EP258" s="54"/>
      <c r="EQ258" s="54"/>
      <c r="ER258" s="54"/>
      <c r="ES258" s="54"/>
      <c r="ET258" s="54"/>
      <c r="EU258" s="54"/>
      <c r="EV258" s="54"/>
      <c r="EW258" s="54"/>
      <c r="EX258" s="76">
        <f>BU258-CH258</f>
        <v>0</v>
      </c>
      <c r="EY258" s="77"/>
      <c r="EZ258" s="77"/>
      <c r="FA258" s="77"/>
      <c r="FB258" s="77"/>
      <c r="FC258" s="77"/>
      <c r="FD258" s="77"/>
      <c r="FE258" s="77"/>
      <c r="FF258" s="77"/>
      <c r="FG258" s="77"/>
      <c r="FH258" s="77"/>
      <c r="FI258" s="77"/>
      <c r="FJ258" s="78"/>
    </row>
    <row r="259" spans="1:166" s="4" customFormat="1" ht="17.25" customHeight="1">
      <c r="A259" s="90" t="s">
        <v>307</v>
      </c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2"/>
      <c r="AI259" s="33"/>
      <c r="AJ259" s="33"/>
      <c r="AK259" s="174"/>
      <c r="AL259" s="175"/>
      <c r="AM259" s="175"/>
      <c r="AN259" s="175"/>
      <c r="AO259" s="175"/>
      <c r="AP259" s="175"/>
      <c r="AQ259" s="175"/>
      <c r="AR259" s="175"/>
      <c r="AS259" s="175"/>
      <c r="AT259" s="175"/>
      <c r="AU259" s="175"/>
      <c r="AV259" s="175"/>
      <c r="AW259" s="175"/>
      <c r="AX259" s="175"/>
      <c r="AY259" s="175"/>
      <c r="AZ259" s="175"/>
      <c r="BA259" s="175"/>
      <c r="BB259" s="176"/>
      <c r="BC259" s="79">
        <f>BC261+BC260</f>
        <v>283398</v>
      </c>
      <c r="BD259" s="50"/>
      <c r="BE259" s="50"/>
      <c r="BF259" s="50"/>
      <c r="BG259" s="50"/>
      <c r="BH259" s="50"/>
      <c r="BI259" s="51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79">
        <f>BU261</f>
        <v>88999</v>
      </c>
      <c r="BV259" s="50"/>
      <c r="BW259" s="50"/>
      <c r="BX259" s="50"/>
      <c r="BY259" s="50"/>
      <c r="BZ259" s="50"/>
      <c r="CA259" s="50"/>
      <c r="CB259" s="50"/>
      <c r="CC259" s="50"/>
      <c r="CD259" s="50"/>
      <c r="CE259" s="50"/>
      <c r="CF259" s="50"/>
      <c r="CG259" s="51"/>
      <c r="CH259" s="9"/>
      <c r="CI259" s="79">
        <f>CH261</f>
        <v>88999</v>
      </c>
      <c r="CJ259" s="50"/>
      <c r="CK259" s="50"/>
      <c r="CL259" s="50"/>
      <c r="CM259" s="50"/>
      <c r="CN259" s="50"/>
      <c r="CO259" s="50"/>
      <c r="CP259" s="50"/>
      <c r="CQ259" s="50"/>
      <c r="CR259" s="50"/>
      <c r="CS259" s="50"/>
      <c r="CT259" s="50"/>
      <c r="CU259" s="50"/>
      <c r="CV259" s="50"/>
      <c r="CW259" s="51"/>
      <c r="CX259" s="79"/>
      <c r="CY259" s="50"/>
      <c r="CZ259" s="50"/>
      <c r="DA259" s="50"/>
      <c r="DB259" s="50"/>
      <c r="DC259" s="50"/>
      <c r="DD259" s="50"/>
      <c r="DE259" s="50"/>
      <c r="DF259" s="50"/>
      <c r="DG259" s="50"/>
      <c r="DH259" s="50"/>
      <c r="DI259" s="50"/>
      <c r="DJ259" s="50"/>
      <c r="DK259" s="50"/>
      <c r="DL259" s="50"/>
      <c r="DM259" s="50"/>
      <c r="DN259" s="50"/>
      <c r="DO259" s="50"/>
      <c r="DP259" s="50"/>
      <c r="DQ259" s="50"/>
      <c r="DR259" s="51"/>
      <c r="DS259" s="9"/>
      <c r="DT259" s="9"/>
      <c r="DU259" s="9"/>
      <c r="DV259" s="9"/>
      <c r="DW259" s="9"/>
      <c r="DX259" s="79">
        <f>DX261</f>
        <v>88999</v>
      </c>
      <c r="DY259" s="50"/>
      <c r="DZ259" s="50"/>
      <c r="EA259" s="50"/>
      <c r="EB259" s="50"/>
      <c r="EC259" s="50"/>
      <c r="ED259" s="50"/>
      <c r="EE259" s="50"/>
      <c r="EF259" s="50"/>
      <c r="EG259" s="50"/>
      <c r="EH259" s="50"/>
      <c r="EI259" s="50"/>
      <c r="EJ259" s="51"/>
      <c r="EK259" s="79">
        <f>EK261</f>
        <v>999</v>
      </c>
      <c r="EL259" s="50"/>
      <c r="EM259" s="50"/>
      <c r="EN259" s="50"/>
      <c r="EO259" s="50"/>
      <c r="EP259" s="50"/>
      <c r="EQ259" s="50"/>
      <c r="ER259" s="50"/>
      <c r="ES259" s="50"/>
      <c r="ET259" s="50"/>
      <c r="EU259" s="50"/>
      <c r="EV259" s="50"/>
      <c r="EW259" s="51"/>
      <c r="EX259" s="79">
        <f>EX261</f>
        <v>0</v>
      </c>
      <c r="EY259" s="50"/>
      <c r="EZ259" s="50"/>
      <c r="FA259" s="50"/>
      <c r="FB259" s="50"/>
      <c r="FC259" s="50"/>
      <c r="FD259" s="50"/>
      <c r="FE259" s="51"/>
      <c r="FF259" s="15"/>
      <c r="FG259" s="15"/>
      <c r="FH259" s="15"/>
      <c r="FI259" s="15"/>
      <c r="FJ259" s="15"/>
    </row>
    <row r="260" spans="1:166" s="4" customFormat="1" ht="16.5" customHeight="1">
      <c r="A260" s="66" t="s">
        <v>236</v>
      </c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55" t="s">
        <v>65</v>
      </c>
      <c r="AL260" s="55"/>
      <c r="AM260" s="55"/>
      <c r="AN260" s="55"/>
      <c r="AO260" s="55"/>
      <c r="AP260" s="55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63">
        <v>193400</v>
      </c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13"/>
      <c r="BT260" s="13"/>
      <c r="BU260" s="63">
        <v>0</v>
      </c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>
        <v>0</v>
      </c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2"/>
      <c r="CY260" s="62"/>
      <c r="CZ260" s="62"/>
      <c r="DA260" s="62"/>
      <c r="DB260" s="62"/>
      <c r="DC260" s="62"/>
      <c r="DD260" s="62"/>
      <c r="DE260" s="62"/>
      <c r="DF260" s="62"/>
      <c r="DG260" s="62"/>
      <c r="DH260" s="62"/>
      <c r="DI260" s="62"/>
      <c r="DJ260" s="62"/>
      <c r="DK260" s="62"/>
      <c r="DL260" s="62"/>
      <c r="DM260" s="62"/>
      <c r="DN260" s="62"/>
      <c r="DO260" s="62"/>
      <c r="DP260" s="62"/>
      <c r="DQ260" s="62"/>
      <c r="DR260" s="62"/>
      <c r="DS260" s="62"/>
      <c r="DT260" s="62"/>
      <c r="DU260" s="62"/>
      <c r="DV260" s="62"/>
      <c r="DW260" s="62"/>
      <c r="DX260" s="61">
        <f>CH260</f>
        <v>0</v>
      </c>
      <c r="DY260" s="62"/>
      <c r="DZ260" s="62"/>
      <c r="EA260" s="62"/>
      <c r="EB260" s="62"/>
      <c r="EC260" s="62"/>
      <c r="ED260" s="62"/>
      <c r="EE260" s="62"/>
      <c r="EF260" s="62"/>
      <c r="EG260" s="62"/>
      <c r="EH260" s="62"/>
      <c r="EI260" s="62"/>
      <c r="EJ260" s="62"/>
      <c r="EK260" s="63">
        <f>BC260-BU260</f>
        <v>193400</v>
      </c>
      <c r="EL260" s="62"/>
      <c r="EM260" s="62"/>
      <c r="EN260" s="62"/>
      <c r="EO260" s="62"/>
      <c r="EP260" s="62"/>
      <c r="EQ260" s="62"/>
      <c r="ER260" s="62"/>
      <c r="ES260" s="62"/>
      <c r="ET260" s="62"/>
      <c r="EU260" s="62"/>
      <c r="EV260" s="62"/>
      <c r="EW260" s="62"/>
      <c r="EX260" s="61">
        <f>BU260-CH260</f>
        <v>0</v>
      </c>
      <c r="EY260" s="61"/>
      <c r="EZ260" s="61"/>
      <c r="FA260" s="61"/>
      <c r="FB260" s="61"/>
      <c r="FC260" s="61"/>
      <c r="FD260" s="61"/>
      <c r="FE260" s="61"/>
      <c r="FF260" s="61"/>
      <c r="FG260" s="61"/>
      <c r="FH260" s="15"/>
      <c r="FI260" s="15"/>
      <c r="FJ260" s="15"/>
    </row>
    <row r="261" spans="1:166" s="4" customFormat="1" ht="16.5" customHeight="1">
      <c r="A261" s="173" t="s">
        <v>217</v>
      </c>
      <c r="B261" s="173"/>
      <c r="C261" s="173"/>
      <c r="D261" s="173"/>
      <c r="E261" s="173"/>
      <c r="F261" s="173"/>
      <c r="G261" s="173"/>
      <c r="H261" s="173"/>
      <c r="I261" s="173"/>
      <c r="J261" s="173"/>
      <c r="K261" s="173"/>
      <c r="L261" s="173"/>
      <c r="M261" s="173"/>
      <c r="N261" s="173"/>
      <c r="O261" s="173"/>
      <c r="P261" s="173"/>
      <c r="Q261" s="173"/>
      <c r="R261" s="173"/>
      <c r="S261" s="173"/>
      <c r="T261" s="173"/>
      <c r="U261" s="173"/>
      <c r="V261" s="173"/>
      <c r="W261" s="173"/>
      <c r="X261" s="173"/>
      <c r="Y261" s="173"/>
      <c r="Z261" s="173"/>
      <c r="AA261" s="173"/>
      <c r="AB261" s="173"/>
      <c r="AC261" s="173"/>
      <c r="AD261" s="173"/>
      <c r="AE261" s="173"/>
      <c r="AF261" s="173"/>
      <c r="AG261" s="173"/>
      <c r="AH261" s="173"/>
      <c r="AI261" s="173"/>
      <c r="AJ261" s="173"/>
      <c r="AK261" s="55" t="s">
        <v>61</v>
      </c>
      <c r="AL261" s="55"/>
      <c r="AM261" s="55"/>
      <c r="AN261" s="55"/>
      <c r="AO261" s="55"/>
      <c r="AP261" s="55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63">
        <v>89998</v>
      </c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13"/>
      <c r="BT261" s="13"/>
      <c r="BU261" s="63">
        <v>88999</v>
      </c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>
        <v>88999</v>
      </c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2"/>
      <c r="CY261" s="62"/>
      <c r="CZ261" s="62"/>
      <c r="DA261" s="62"/>
      <c r="DB261" s="62"/>
      <c r="DC261" s="62"/>
      <c r="DD261" s="62"/>
      <c r="DE261" s="62"/>
      <c r="DF261" s="62"/>
      <c r="DG261" s="62"/>
      <c r="DH261" s="62"/>
      <c r="DI261" s="62"/>
      <c r="DJ261" s="62"/>
      <c r="DK261" s="62"/>
      <c r="DL261" s="62"/>
      <c r="DM261" s="62"/>
      <c r="DN261" s="62"/>
      <c r="DO261" s="62"/>
      <c r="DP261" s="62"/>
      <c r="DQ261" s="62"/>
      <c r="DR261" s="62"/>
      <c r="DS261" s="62"/>
      <c r="DT261" s="62"/>
      <c r="DU261" s="62"/>
      <c r="DV261" s="62"/>
      <c r="DW261" s="62"/>
      <c r="DX261" s="61">
        <f>CH261</f>
        <v>88999</v>
      </c>
      <c r="DY261" s="62"/>
      <c r="DZ261" s="62"/>
      <c r="EA261" s="62"/>
      <c r="EB261" s="62"/>
      <c r="EC261" s="62"/>
      <c r="ED261" s="62"/>
      <c r="EE261" s="62"/>
      <c r="EF261" s="62"/>
      <c r="EG261" s="62"/>
      <c r="EH261" s="62"/>
      <c r="EI261" s="62"/>
      <c r="EJ261" s="62"/>
      <c r="EK261" s="63">
        <f>BC261-BU261</f>
        <v>999</v>
      </c>
      <c r="EL261" s="62"/>
      <c r="EM261" s="62"/>
      <c r="EN261" s="62"/>
      <c r="EO261" s="62"/>
      <c r="EP261" s="62"/>
      <c r="EQ261" s="62"/>
      <c r="ER261" s="62"/>
      <c r="ES261" s="62"/>
      <c r="ET261" s="62"/>
      <c r="EU261" s="62"/>
      <c r="EV261" s="62"/>
      <c r="EW261" s="62"/>
      <c r="EX261" s="61">
        <f>BU261-CH261</f>
        <v>0</v>
      </c>
      <c r="EY261" s="61"/>
      <c r="EZ261" s="61"/>
      <c r="FA261" s="61"/>
      <c r="FB261" s="61"/>
      <c r="FC261" s="61"/>
      <c r="FD261" s="61"/>
      <c r="FE261" s="61"/>
      <c r="FF261" s="61"/>
      <c r="FG261" s="61"/>
      <c r="FH261" s="15"/>
      <c r="FI261" s="15"/>
      <c r="FJ261" s="15"/>
    </row>
    <row r="262" spans="1:166" s="4" customFormat="1" ht="15" customHeight="1">
      <c r="A262" s="111" t="s">
        <v>84</v>
      </c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  <c r="AA262" s="112"/>
      <c r="AB262" s="112"/>
      <c r="AC262" s="112"/>
      <c r="AD262" s="112"/>
      <c r="AE262" s="112"/>
      <c r="AF262" s="112"/>
      <c r="AG262" s="112"/>
      <c r="AH262" s="112"/>
      <c r="AI262" s="112"/>
      <c r="AJ262" s="112"/>
      <c r="AK262" s="112"/>
      <c r="AL262" s="112"/>
      <c r="AM262" s="112"/>
      <c r="AN262" s="112"/>
      <c r="AO262" s="112"/>
      <c r="AP262" s="112"/>
      <c r="AQ262" s="112"/>
      <c r="AR262" s="112"/>
      <c r="AS262" s="112"/>
      <c r="AT262" s="112"/>
      <c r="AU262" s="112"/>
      <c r="AV262" s="112"/>
      <c r="AW262" s="112"/>
      <c r="AX262" s="112"/>
      <c r="AY262" s="112"/>
      <c r="AZ262" s="112"/>
      <c r="BA262" s="112"/>
      <c r="BB262" s="112"/>
      <c r="BC262" s="112"/>
      <c r="BD262" s="112"/>
      <c r="BE262" s="112"/>
      <c r="BF262" s="112"/>
      <c r="BG262" s="112"/>
      <c r="BH262" s="112"/>
      <c r="BI262" s="112"/>
      <c r="BJ262" s="112"/>
      <c r="BK262" s="112"/>
      <c r="BL262" s="112"/>
      <c r="BM262" s="112"/>
      <c r="BN262" s="112"/>
      <c r="BO262" s="112"/>
      <c r="BP262" s="112"/>
      <c r="BQ262" s="112"/>
      <c r="BR262" s="112"/>
      <c r="BS262" s="112"/>
      <c r="BT262" s="112"/>
      <c r="BU262" s="112"/>
      <c r="BV262" s="112"/>
      <c r="BW262" s="112"/>
      <c r="BX262" s="112"/>
      <c r="BY262" s="112"/>
      <c r="BZ262" s="112"/>
      <c r="CA262" s="112"/>
      <c r="CB262" s="112"/>
      <c r="CC262" s="112"/>
      <c r="CD262" s="112"/>
      <c r="CE262" s="112"/>
      <c r="CF262" s="112"/>
      <c r="CG262" s="112"/>
      <c r="CH262" s="112"/>
      <c r="CI262" s="112"/>
      <c r="CJ262" s="112"/>
      <c r="CK262" s="112"/>
      <c r="CL262" s="112"/>
      <c r="CM262" s="112"/>
      <c r="CN262" s="112"/>
      <c r="CO262" s="112"/>
      <c r="CP262" s="112"/>
      <c r="CQ262" s="112"/>
      <c r="CR262" s="112"/>
      <c r="CS262" s="112"/>
      <c r="CT262" s="112"/>
      <c r="CU262" s="112"/>
      <c r="CV262" s="112"/>
      <c r="CW262" s="112"/>
      <c r="CX262" s="112"/>
      <c r="CY262" s="112"/>
      <c r="CZ262" s="112"/>
      <c r="DA262" s="112"/>
      <c r="DB262" s="112"/>
      <c r="DC262" s="112"/>
      <c r="DD262" s="112"/>
      <c r="DE262" s="112"/>
      <c r="DF262" s="112"/>
      <c r="DG262" s="112"/>
      <c r="DH262" s="112"/>
      <c r="DI262" s="112"/>
      <c r="DJ262" s="112"/>
      <c r="DK262" s="112"/>
      <c r="DL262" s="112"/>
      <c r="DM262" s="112"/>
      <c r="DN262" s="112"/>
      <c r="DO262" s="112"/>
      <c r="DP262" s="112"/>
      <c r="DQ262" s="112"/>
      <c r="DR262" s="112"/>
      <c r="DS262" s="112"/>
      <c r="DT262" s="112"/>
      <c r="DU262" s="112"/>
      <c r="DV262" s="112"/>
      <c r="DW262" s="112"/>
      <c r="DX262" s="112"/>
      <c r="DY262" s="112"/>
      <c r="DZ262" s="112"/>
      <c r="EA262" s="112"/>
      <c r="EB262" s="112"/>
      <c r="EC262" s="112"/>
      <c r="ED262" s="112"/>
      <c r="EE262" s="112"/>
      <c r="EF262" s="112"/>
      <c r="EG262" s="112"/>
      <c r="EH262" s="112"/>
      <c r="EI262" s="112"/>
      <c r="EJ262" s="112"/>
      <c r="EK262" s="112"/>
      <c r="EL262" s="112"/>
      <c r="EM262" s="112"/>
      <c r="EN262" s="112"/>
      <c r="EO262" s="112"/>
      <c r="EP262" s="112"/>
      <c r="EQ262" s="112"/>
      <c r="ER262" s="112"/>
      <c r="ES262" s="112"/>
      <c r="ET262" s="112"/>
      <c r="EU262" s="112"/>
      <c r="EV262" s="112"/>
      <c r="EW262" s="112"/>
      <c r="EX262" s="112"/>
      <c r="EY262" s="112"/>
      <c r="EZ262" s="112"/>
      <c r="FA262" s="112"/>
      <c r="FB262" s="112"/>
      <c r="FC262" s="112"/>
      <c r="FD262" s="112"/>
      <c r="FE262" s="112"/>
      <c r="FF262" s="112"/>
      <c r="FG262" s="112"/>
      <c r="FH262" s="112"/>
      <c r="FI262" s="112"/>
      <c r="FJ262" s="113"/>
    </row>
    <row r="263" spans="1:166" s="4" customFormat="1" ht="17.25" customHeight="1">
      <c r="A263" s="52" t="s">
        <v>8</v>
      </c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 t="s">
        <v>23</v>
      </c>
      <c r="AL263" s="52"/>
      <c r="AM263" s="52"/>
      <c r="AN263" s="52"/>
      <c r="AO263" s="52"/>
      <c r="AP263" s="52"/>
      <c r="AQ263" s="52" t="s">
        <v>35</v>
      </c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 t="s">
        <v>140</v>
      </c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 t="s">
        <v>37</v>
      </c>
      <c r="BV263" s="52"/>
      <c r="BW263" s="52"/>
      <c r="BX263" s="52"/>
      <c r="BY263" s="52"/>
      <c r="BZ263" s="52"/>
      <c r="CA263" s="52"/>
      <c r="CB263" s="52"/>
      <c r="CC263" s="52"/>
      <c r="CD263" s="52"/>
      <c r="CE263" s="52"/>
      <c r="CF263" s="52"/>
      <c r="CG263" s="52"/>
      <c r="CH263" s="52" t="s">
        <v>24</v>
      </c>
      <c r="CI263" s="52"/>
      <c r="CJ263" s="52"/>
      <c r="CK263" s="52"/>
      <c r="CL263" s="52"/>
      <c r="CM263" s="52"/>
      <c r="CN263" s="52"/>
      <c r="CO263" s="52"/>
      <c r="CP263" s="52"/>
      <c r="CQ263" s="52"/>
      <c r="CR263" s="52"/>
      <c r="CS263" s="52"/>
      <c r="CT263" s="52"/>
      <c r="CU263" s="52"/>
      <c r="CV263" s="52"/>
      <c r="CW263" s="52"/>
      <c r="CX263" s="52"/>
      <c r="CY263" s="52"/>
      <c r="CZ263" s="52"/>
      <c r="DA263" s="52"/>
      <c r="DB263" s="52"/>
      <c r="DC263" s="52"/>
      <c r="DD263" s="52"/>
      <c r="DE263" s="52"/>
      <c r="DF263" s="52"/>
      <c r="DG263" s="52"/>
      <c r="DH263" s="52"/>
      <c r="DI263" s="52"/>
      <c r="DJ263" s="52"/>
      <c r="DK263" s="52"/>
      <c r="DL263" s="52"/>
      <c r="DM263" s="52"/>
      <c r="DN263" s="52"/>
      <c r="DO263" s="52"/>
      <c r="DP263" s="52"/>
      <c r="DQ263" s="52"/>
      <c r="DR263" s="52"/>
      <c r="DS263" s="52"/>
      <c r="DT263" s="52"/>
      <c r="DU263" s="52"/>
      <c r="DV263" s="52"/>
      <c r="DW263" s="52"/>
      <c r="DX263" s="52"/>
      <c r="DY263" s="52"/>
      <c r="DZ263" s="52"/>
      <c r="EA263" s="52"/>
      <c r="EB263" s="52"/>
      <c r="EC263" s="52"/>
      <c r="ED263" s="52"/>
      <c r="EE263" s="52"/>
      <c r="EF263" s="52"/>
      <c r="EG263" s="52"/>
      <c r="EH263" s="52"/>
      <c r="EI263" s="52"/>
      <c r="EJ263" s="52"/>
      <c r="EK263" s="73" t="s">
        <v>29</v>
      </c>
      <c r="EL263" s="74"/>
      <c r="EM263" s="74"/>
      <c r="EN263" s="74"/>
      <c r="EO263" s="74"/>
      <c r="EP263" s="74"/>
      <c r="EQ263" s="74"/>
      <c r="ER263" s="74"/>
      <c r="ES263" s="74"/>
      <c r="ET263" s="74"/>
      <c r="EU263" s="74"/>
      <c r="EV263" s="74"/>
      <c r="EW263" s="74"/>
      <c r="EX263" s="74"/>
      <c r="EY263" s="74"/>
      <c r="EZ263" s="74"/>
      <c r="FA263" s="74"/>
      <c r="FB263" s="74"/>
      <c r="FC263" s="74"/>
      <c r="FD263" s="74"/>
      <c r="FE263" s="74"/>
      <c r="FF263" s="74"/>
      <c r="FG263" s="74"/>
      <c r="FH263" s="74"/>
      <c r="FI263" s="74"/>
      <c r="FJ263" s="75"/>
    </row>
    <row r="264" spans="1:166" s="4" customFormat="1" ht="76.5" customHeight="1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  <c r="CA264" s="52"/>
      <c r="CB264" s="52"/>
      <c r="CC264" s="52"/>
      <c r="CD264" s="52"/>
      <c r="CE264" s="52"/>
      <c r="CF264" s="52"/>
      <c r="CG264" s="52"/>
      <c r="CH264" s="52" t="s">
        <v>165</v>
      </c>
      <c r="CI264" s="52"/>
      <c r="CJ264" s="52"/>
      <c r="CK264" s="52"/>
      <c r="CL264" s="52"/>
      <c r="CM264" s="52"/>
      <c r="CN264" s="52"/>
      <c r="CO264" s="52"/>
      <c r="CP264" s="52"/>
      <c r="CQ264" s="52"/>
      <c r="CR264" s="52"/>
      <c r="CS264" s="52"/>
      <c r="CT264" s="52"/>
      <c r="CU264" s="52"/>
      <c r="CV264" s="52"/>
      <c r="CW264" s="52"/>
      <c r="CX264" s="52" t="s">
        <v>25</v>
      </c>
      <c r="CY264" s="52"/>
      <c r="CZ264" s="52"/>
      <c r="DA264" s="52"/>
      <c r="DB264" s="52"/>
      <c r="DC264" s="52"/>
      <c r="DD264" s="52"/>
      <c r="DE264" s="52"/>
      <c r="DF264" s="52"/>
      <c r="DG264" s="52"/>
      <c r="DH264" s="52"/>
      <c r="DI264" s="52"/>
      <c r="DJ264" s="52"/>
      <c r="DK264" s="52" t="s">
        <v>26</v>
      </c>
      <c r="DL264" s="52"/>
      <c r="DM264" s="52"/>
      <c r="DN264" s="52"/>
      <c r="DO264" s="52"/>
      <c r="DP264" s="52"/>
      <c r="DQ264" s="52"/>
      <c r="DR264" s="52"/>
      <c r="DS264" s="52"/>
      <c r="DT264" s="52"/>
      <c r="DU264" s="52"/>
      <c r="DV264" s="52"/>
      <c r="DW264" s="52"/>
      <c r="DX264" s="52" t="s">
        <v>27</v>
      </c>
      <c r="DY264" s="52"/>
      <c r="DZ264" s="52"/>
      <c r="EA264" s="52"/>
      <c r="EB264" s="52"/>
      <c r="EC264" s="52"/>
      <c r="ED264" s="52"/>
      <c r="EE264" s="52"/>
      <c r="EF264" s="52"/>
      <c r="EG264" s="52"/>
      <c r="EH264" s="52"/>
      <c r="EI264" s="52"/>
      <c r="EJ264" s="52"/>
      <c r="EK264" s="52" t="s">
        <v>38</v>
      </c>
      <c r="EL264" s="52"/>
      <c r="EM264" s="52"/>
      <c r="EN264" s="52"/>
      <c r="EO264" s="52"/>
      <c r="EP264" s="52"/>
      <c r="EQ264" s="52"/>
      <c r="ER264" s="52"/>
      <c r="ES264" s="52"/>
      <c r="ET264" s="52"/>
      <c r="EU264" s="52"/>
      <c r="EV264" s="52"/>
      <c r="EW264" s="52"/>
      <c r="EX264" s="73" t="s">
        <v>47</v>
      </c>
      <c r="EY264" s="74"/>
      <c r="EZ264" s="74"/>
      <c r="FA264" s="74"/>
      <c r="FB264" s="74"/>
      <c r="FC264" s="74"/>
      <c r="FD264" s="74"/>
      <c r="FE264" s="74"/>
      <c r="FF264" s="74"/>
      <c r="FG264" s="74"/>
      <c r="FH264" s="74"/>
      <c r="FI264" s="74"/>
      <c r="FJ264" s="75"/>
    </row>
    <row r="265" spans="1:166" s="4" customFormat="1" ht="15" customHeight="1">
      <c r="A265" s="62">
        <v>1</v>
      </c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>
        <v>2</v>
      </c>
      <c r="AL265" s="62"/>
      <c r="AM265" s="62"/>
      <c r="AN265" s="62"/>
      <c r="AO265" s="62"/>
      <c r="AP265" s="62"/>
      <c r="AQ265" s="62">
        <v>3</v>
      </c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  <c r="BB265" s="62"/>
      <c r="BC265" s="62">
        <v>4</v>
      </c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  <c r="BN265" s="62"/>
      <c r="BO265" s="62"/>
      <c r="BP265" s="62"/>
      <c r="BQ265" s="62"/>
      <c r="BR265" s="62"/>
      <c r="BS265" s="62"/>
      <c r="BT265" s="62"/>
      <c r="BU265" s="62">
        <v>5</v>
      </c>
      <c r="BV265" s="62"/>
      <c r="BW265" s="62"/>
      <c r="BX265" s="62"/>
      <c r="BY265" s="62"/>
      <c r="BZ265" s="62"/>
      <c r="CA265" s="62"/>
      <c r="CB265" s="62"/>
      <c r="CC265" s="62"/>
      <c r="CD265" s="62"/>
      <c r="CE265" s="62"/>
      <c r="CF265" s="62"/>
      <c r="CG265" s="62"/>
      <c r="CH265" s="62">
        <v>6</v>
      </c>
      <c r="CI265" s="62"/>
      <c r="CJ265" s="62"/>
      <c r="CK265" s="62"/>
      <c r="CL265" s="62"/>
      <c r="CM265" s="62"/>
      <c r="CN265" s="62"/>
      <c r="CO265" s="62"/>
      <c r="CP265" s="62"/>
      <c r="CQ265" s="62"/>
      <c r="CR265" s="62"/>
      <c r="CS265" s="62"/>
      <c r="CT265" s="62"/>
      <c r="CU265" s="62"/>
      <c r="CV265" s="62"/>
      <c r="CW265" s="62"/>
      <c r="CX265" s="62">
        <v>7</v>
      </c>
      <c r="CY265" s="62"/>
      <c r="CZ265" s="62"/>
      <c r="DA265" s="62"/>
      <c r="DB265" s="62"/>
      <c r="DC265" s="62"/>
      <c r="DD265" s="62"/>
      <c r="DE265" s="62"/>
      <c r="DF265" s="62"/>
      <c r="DG265" s="62"/>
      <c r="DH265" s="62"/>
      <c r="DI265" s="62"/>
      <c r="DJ265" s="62"/>
      <c r="DK265" s="62">
        <v>8</v>
      </c>
      <c r="DL265" s="62"/>
      <c r="DM265" s="62"/>
      <c r="DN265" s="62"/>
      <c r="DO265" s="62"/>
      <c r="DP265" s="62"/>
      <c r="DQ265" s="62"/>
      <c r="DR265" s="62"/>
      <c r="DS265" s="62"/>
      <c r="DT265" s="62"/>
      <c r="DU265" s="62"/>
      <c r="DV265" s="62"/>
      <c r="DW265" s="62"/>
      <c r="DX265" s="62">
        <v>9</v>
      </c>
      <c r="DY265" s="62"/>
      <c r="DZ265" s="62"/>
      <c r="EA265" s="62"/>
      <c r="EB265" s="62"/>
      <c r="EC265" s="62"/>
      <c r="ED265" s="62"/>
      <c r="EE265" s="62"/>
      <c r="EF265" s="62"/>
      <c r="EG265" s="62"/>
      <c r="EH265" s="62"/>
      <c r="EI265" s="62"/>
      <c r="EJ265" s="62"/>
      <c r="EK265" s="62">
        <v>10</v>
      </c>
      <c r="EL265" s="62"/>
      <c r="EM265" s="62"/>
      <c r="EN265" s="62"/>
      <c r="EO265" s="62"/>
      <c r="EP265" s="62"/>
      <c r="EQ265" s="62"/>
      <c r="ER265" s="62"/>
      <c r="ES265" s="62"/>
      <c r="ET265" s="62"/>
      <c r="EU265" s="62"/>
      <c r="EV265" s="62"/>
      <c r="EW265" s="62"/>
      <c r="EX265" s="85">
        <v>11</v>
      </c>
      <c r="EY265" s="86"/>
      <c r="EZ265" s="86"/>
      <c r="FA265" s="86"/>
      <c r="FB265" s="86"/>
      <c r="FC265" s="86"/>
      <c r="FD265" s="86"/>
      <c r="FE265" s="86"/>
      <c r="FF265" s="86"/>
      <c r="FG265" s="86"/>
      <c r="FH265" s="86"/>
      <c r="FI265" s="86"/>
      <c r="FJ265" s="87"/>
    </row>
    <row r="266" spans="1:166" s="4" customFormat="1" ht="18.75" customHeight="1">
      <c r="A266" s="181" t="s">
        <v>32</v>
      </c>
      <c r="B266" s="181"/>
      <c r="C266" s="181"/>
      <c r="D266" s="181"/>
      <c r="E266" s="181"/>
      <c r="F266" s="181"/>
      <c r="G266" s="181"/>
      <c r="H266" s="181"/>
      <c r="I266" s="181"/>
      <c r="J266" s="181"/>
      <c r="K266" s="181"/>
      <c r="L266" s="181"/>
      <c r="M266" s="181"/>
      <c r="N266" s="181"/>
      <c r="O266" s="181"/>
      <c r="P266" s="181"/>
      <c r="Q266" s="181"/>
      <c r="R266" s="181"/>
      <c r="S266" s="181"/>
      <c r="T266" s="181"/>
      <c r="U266" s="181"/>
      <c r="V266" s="181"/>
      <c r="W266" s="181"/>
      <c r="X266" s="181"/>
      <c r="Y266" s="181"/>
      <c r="Z266" s="181"/>
      <c r="AA266" s="181"/>
      <c r="AB266" s="181"/>
      <c r="AC266" s="181"/>
      <c r="AD266" s="181"/>
      <c r="AE266" s="181"/>
      <c r="AF266" s="181"/>
      <c r="AG266" s="181"/>
      <c r="AH266" s="181"/>
      <c r="AI266" s="181"/>
      <c r="AJ266" s="181"/>
      <c r="AK266" s="147" t="s">
        <v>33</v>
      </c>
      <c r="AL266" s="147"/>
      <c r="AM266" s="147"/>
      <c r="AN266" s="147"/>
      <c r="AO266" s="147"/>
      <c r="AP266" s="147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  <c r="BB266" s="69"/>
      <c r="BC266" s="64">
        <f>BC269+BC280</f>
        <v>1703100</v>
      </c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>
        <f>BU269+BU280</f>
        <v>567000</v>
      </c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>
        <f>CH269+CH280</f>
        <v>567000</v>
      </c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  <c r="CZ266" s="64"/>
      <c r="DA266" s="64"/>
      <c r="DB266" s="64"/>
      <c r="DC266" s="64"/>
      <c r="DD266" s="64"/>
      <c r="DE266" s="64"/>
      <c r="DF266" s="64"/>
      <c r="DG266" s="64"/>
      <c r="DH266" s="64"/>
      <c r="DI266" s="64"/>
      <c r="DJ266" s="64"/>
      <c r="DK266" s="64"/>
      <c r="DL266" s="64"/>
      <c r="DM266" s="64"/>
      <c r="DN266" s="64"/>
      <c r="DO266" s="64"/>
      <c r="DP266" s="64"/>
      <c r="DQ266" s="64"/>
      <c r="DR266" s="64"/>
      <c r="DS266" s="64"/>
      <c r="DT266" s="64"/>
      <c r="DU266" s="64"/>
      <c r="DV266" s="64"/>
      <c r="DW266" s="64"/>
      <c r="DX266" s="64">
        <f>DX269+DX280</f>
        <v>567000</v>
      </c>
      <c r="DY266" s="64"/>
      <c r="DZ266" s="64"/>
      <c r="EA266" s="64"/>
      <c r="EB266" s="64"/>
      <c r="EC266" s="64"/>
      <c r="ED266" s="64"/>
      <c r="EE266" s="64"/>
      <c r="EF266" s="64"/>
      <c r="EG266" s="64"/>
      <c r="EH266" s="64"/>
      <c r="EI266" s="64"/>
      <c r="EJ266" s="64"/>
      <c r="EK266" s="64">
        <f>EK269+EK280</f>
        <v>1136100</v>
      </c>
      <c r="EL266" s="64"/>
      <c r="EM266" s="64"/>
      <c r="EN266" s="64"/>
      <c r="EO266" s="64"/>
      <c r="EP266" s="64"/>
      <c r="EQ266" s="64"/>
      <c r="ER266" s="64"/>
      <c r="ES266" s="64"/>
      <c r="ET266" s="64"/>
      <c r="EU266" s="64"/>
      <c r="EV266" s="64"/>
      <c r="EW266" s="64"/>
      <c r="EX266" s="79">
        <f>BU266-CH266</f>
        <v>0</v>
      </c>
      <c r="EY266" s="50"/>
      <c r="EZ266" s="50"/>
      <c r="FA266" s="50"/>
      <c r="FB266" s="50"/>
      <c r="FC266" s="50"/>
      <c r="FD266" s="50"/>
      <c r="FE266" s="50"/>
      <c r="FF266" s="50"/>
      <c r="FG266" s="50"/>
      <c r="FH266" s="50"/>
      <c r="FI266" s="50"/>
      <c r="FJ266" s="51"/>
    </row>
    <row r="267" spans="1:166" s="4" customFormat="1" ht="15" customHeight="1">
      <c r="A267" s="131" t="s">
        <v>22</v>
      </c>
      <c r="B267" s="131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  <c r="V267" s="131"/>
      <c r="W267" s="131"/>
      <c r="X267" s="131"/>
      <c r="Y267" s="131"/>
      <c r="Z267" s="131"/>
      <c r="AA267" s="131"/>
      <c r="AB267" s="131"/>
      <c r="AC267" s="131"/>
      <c r="AD267" s="131"/>
      <c r="AE267" s="131"/>
      <c r="AF267" s="131"/>
      <c r="AG267" s="131"/>
      <c r="AH267" s="131"/>
      <c r="AI267" s="131"/>
      <c r="AJ267" s="131"/>
      <c r="AK267" s="118" t="s">
        <v>34</v>
      </c>
      <c r="AL267" s="118"/>
      <c r="AM267" s="118"/>
      <c r="AN267" s="118"/>
      <c r="AO267" s="118"/>
      <c r="AP267" s="118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  <c r="DL267" s="54"/>
      <c r="DM267" s="54"/>
      <c r="DN267" s="54"/>
      <c r="DO267" s="54"/>
      <c r="DP267" s="54"/>
      <c r="DQ267" s="54"/>
      <c r="DR267" s="54"/>
      <c r="DS267" s="54"/>
      <c r="DT267" s="54"/>
      <c r="DU267" s="54"/>
      <c r="DV267" s="54"/>
      <c r="DW267" s="54"/>
      <c r="DX267" s="54"/>
      <c r="DY267" s="54"/>
      <c r="DZ267" s="54"/>
      <c r="EA267" s="54"/>
      <c r="EB267" s="54"/>
      <c r="EC267" s="54"/>
      <c r="ED267" s="54"/>
      <c r="EE267" s="54"/>
      <c r="EF267" s="54"/>
      <c r="EG267" s="54"/>
      <c r="EH267" s="54"/>
      <c r="EI267" s="54"/>
      <c r="EJ267" s="54"/>
      <c r="EK267" s="54"/>
      <c r="EL267" s="54"/>
      <c r="EM267" s="54"/>
      <c r="EN267" s="54"/>
      <c r="EO267" s="54"/>
      <c r="EP267" s="54"/>
      <c r="EQ267" s="54"/>
      <c r="ER267" s="54"/>
      <c r="ES267" s="54"/>
      <c r="ET267" s="54"/>
      <c r="EU267" s="54"/>
      <c r="EV267" s="54"/>
      <c r="EW267" s="54"/>
      <c r="EX267" s="76"/>
      <c r="EY267" s="77"/>
      <c r="EZ267" s="77"/>
      <c r="FA267" s="77"/>
      <c r="FB267" s="77"/>
      <c r="FC267" s="77"/>
      <c r="FD267" s="77"/>
      <c r="FE267" s="77"/>
      <c r="FF267" s="77"/>
      <c r="FG267" s="77"/>
      <c r="FH267" s="77"/>
      <c r="FI267" s="77"/>
      <c r="FJ267" s="78"/>
    </row>
    <row r="268" spans="1:166" s="4" customFormat="1" ht="60.75" customHeight="1">
      <c r="A268" s="177" t="s">
        <v>223</v>
      </c>
      <c r="B268" s="177"/>
      <c r="C268" s="177"/>
      <c r="D268" s="177"/>
      <c r="E268" s="177"/>
      <c r="F268" s="177"/>
      <c r="G268" s="177"/>
      <c r="H268" s="177"/>
      <c r="I268" s="177"/>
      <c r="J268" s="177"/>
      <c r="K268" s="177"/>
      <c r="L268" s="177"/>
      <c r="M268" s="177"/>
      <c r="N268" s="177"/>
      <c r="O268" s="177"/>
      <c r="P268" s="177"/>
      <c r="Q268" s="177"/>
      <c r="R268" s="177"/>
      <c r="S268" s="177"/>
      <c r="T268" s="177"/>
      <c r="U268" s="177"/>
      <c r="V268" s="177"/>
      <c r="W268" s="177"/>
      <c r="X268" s="177"/>
      <c r="Y268" s="177"/>
      <c r="Z268" s="177"/>
      <c r="AA268" s="177"/>
      <c r="AB268" s="177"/>
      <c r="AC268" s="177"/>
      <c r="AD268" s="177"/>
      <c r="AE268" s="177"/>
      <c r="AF268" s="177"/>
      <c r="AG268" s="177"/>
      <c r="AH268" s="177"/>
      <c r="AI268" s="177"/>
      <c r="AJ268" s="177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  <c r="CW268" s="54"/>
      <c r="CX268" s="54"/>
      <c r="CY268" s="54"/>
      <c r="CZ268" s="54"/>
      <c r="DA268" s="54"/>
      <c r="DB268" s="54"/>
      <c r="DC268" s="54"/>
      <c r="DD268" s="54"/>
      <c r="DE268" s="54"/>
      <c r="DF268" s="54"/>
      <c r="DG268" s="54"/>
      <c r="DH268" s="54"/>
      <c r="DI268" s="54"/>
      <c r="DJ268" s="54"/>
      <c r="DK268" s="54"/>
      <c r="DL268" s="54"/>
      <c r="DM268" s="54"/>
      <c r="DN268" s="54"/>
      <c r="DO268" s="54"/>
      <c r="DP268" s="54"/>
      <c r="DQ268" s="54"/>
      <c r="DR268" s="54"/>
      <c r="DS268" s="54"/>
      <c r="DT268" s="54"/>
      <c r="DU268" s="54"/>
      <c r="DV268" s="54"/>
      <c r="DW268" s="54"/>
      <c r="DX268" s="54"/>
      <c r="DY268" s="54"/>
      <c r="DZ268" s="54"/>
      <c r="EA268" s="54"/>
      <c r="EB268" s="54"/>
      <c r="EC268" s="54"/>
      <c r="ED268" s="54"/>
      <c r="EE268" s="54"/>
      <c r="EF268" s="54"/>
      <c r="EG268" s="54"/>
      <c r="EH268" s="54"/>
      <c r="EI268" s="54"/>
      <c r="EJ268" s="54"/>
      <c r="EK268" s="54"/>
      <c r="EL268" s="54"/>
      <c r="EM268" s="54"/>
      <c r="EN268" s="54"/>
      <c r="EO268" s="54"/>
      <c r="EP268" s="54"/>
      <c r="EQ268" s="54"/>
      <c r="ER268" s="54"/>
      <c r="ES268" s="54"/>
      <c r="ET268" s="54"/>
      <c r="EU268" s="54"/>
      <c r="EV268" s="54"/>
      <c r="EW268" s="54"/>
      <c r="EX268" s="76"/>
      <c r="EY268" s="77"/>
      <c r="EZ268" s="77"/>
      <c r="FA268" s="77"/>
      <c r="FB268" s="77"/>
      <c r="FC268" s="77"/>
      <c r="FD268" s="77"/>
      <c r="FE268" s="77"/>
      <c r="FF268" s="77"/>
      <c r="FG268" s="77"/>
      <c r="FH268" s="77"/>
      <c r="FI268" s="77"/>
      <c r="FJ268" s="78"/>
    </row>
    <row r="269" spans="1:166" s="4" customFormat="1" ht="21.75" customHeight="1">
      <c r="A269" s="89" t="s">
        <v>234</v>
      </c>
      <c r="B269" s="89"/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C269" s="89"/>
      <c r="AD269" s="89"/>
      <c r="AE269" s="89"/>
      <c r="AF269" s="89"/>
      <c r="AG269" s="89"/>
      <c r="AH269" s="89"/>
      <c r="AI269" s="89"/>
      <c r="AJ269" s="89"/>
      <c r="AK269" s="102" t="s">
        <v>225</v>
      </c>
      <c r="AL269" s="102"/>
      <c r="AM269" s="102"/>
      <c r="AN269" s="102"/>
      <c r="AO269" s="102"/>
      <c r="AP269" s="102"/>
      <c r="AQ269" s="102"/>
      <c r="AR269" s="102"/>
      <c r="AS269" s="102"/>
      <c r="AT269" s="102"/>
      <c r="AU269" s="102"/>
      <c r="AV269" s="102"/>
      <c r="AW269" s="102"/>
      <c r="AX269" s="102"/>
      <c r="AY269" s="102"/>
      <c r="AZ269" s="102"/>
      <c r="BA269" s="102"/>
      <c r="BB269" s="102"/>
      <c r="BC269" s="72">
        <f>BC270</f>
        <v>1414000</v>
      </c>
      <c r="BD269" s="72"/>
      <c r="BE269" s="72"/>
      <c r="BF269" s="72"/>
      <c r="BG269" s="72"/>
      <c r="BH269" s="72"/>
      <c r="BI269" s="72"/>
      <c r="BJ269" s="72"/>
      <c r="BK269" s="72"/>
      <c r="BL269" s="72"/>
      <c r="BM269" s="72"/>
      <c r="BN269" s="72"/>
      <c r="BO269" s="72"/>
      <c r="BP269" s="72"/>
      <c r="BQ269" s="72"/>
      <c r="BR269" s="72"/>
      <c r="BS269" s="72"/>
      <c r="BT269" s="72"/>
      <c r="BU269" s="72">
        <f>BU270</f>
        <v>511200</v>
      </c>
      <c r="BV269" s="72"/>
      <c r="BW269" s="72"/>
      <c r="BX269" s="72"/>
      <c r="BY269" s="72"/>
      <c r="BZ269" s="72"/>
      <c r="CA269" s="72"/>
      <c r="CB269" s="72"/>
      <c r="CC269" s="72"/>
      <c r="CD269" s="72"/>
      <c r="CE269" s="72"/>
      <c r="CF269" s="72"/>
      <c r="CG269" s="72"/>
      <c r="CH269" s="72">
        <f>CH270</f>
        <v>511200</v>
      </c>
      <c r="CI269" s="72"/>
      <c r="CJ269" s="72"/>
      <c r="CK269" s="72"/>
      <c r="CL269" s="72"/>
      <c r="CM269" s="72"/>
      <c r="CN269" s="72"/>
      <c r="CO269" s="72"/>
      <c r="CP269" s="72"/>
      <c r="CQ269" s="72"/>
      <c r="CR269" s="72"/>
      <c r="CS269" s="72"/>
      <c r="CT269" s="72"/>
      <c r="CU269" s="72"/>
      <c r="CV269" s="72"/>
      <c r="CW269" s="72"/>
      <c r="CX269" s="72"/>
      <c r="CY269" s="72"/>
      <c r="CZ269" s="72"/>
      <c r="DA269" s="72"/>
      <c r="DB269" s="72"/>
      <c r="DC269" s="72"/>
      <c r="DD269" s="72"/>
      <c r="DE269" s="72"/>
      <c r="DF269" s="72"/>
      <c r="DG269" s="72"/>
      <c r="DH269" s="72"/>
      <c r="DI269" s="72"/>
      <c r="DJ269" s="72"/>
      <c r="DK269" s="72"/>
      <c r="DL269" s="72"/>
      <c r="DM269" s="72"/>
      <c r="DN269" s="72"/>
      <c r="DO269" s="72"/>
      <c r="DP269" s="72"/>
      <c r="DQ269" s="72"/>
      <c r="DR269" s="72"/>
      <c r="DS269" s="72"/>
      <c r="DT269" s="72"/>
      <c r="DU269" s="72"/>
      <c r="DV269" s="72"/>
      <c r="DW269" s="72"/>
      <c r="DX269" s="72">
        <f>CH269</f>
        <v>511200</v>
      </c>
      <c r="DY269" s="72"/>
      <c r="DZ269" s="72"/>
      <c r="EA269" s="72"/>
      <c r="EB269" s="72"/>
      <c r="EC269" s="72"/>
      <c r="ED269" s="72"/>
      <c r="EE269" s="72"/>
      <c r="EF269" s="72"/>
      <c r="EG269" s="72"/>
      <c r="EH269" s="72"/>
      <c r="EI269" s="72"/>
      <c r="EJ269" s="72"/>
      <c r="EK269" s="72">
        <f>SUM(EK270:EW270)</f>
        <v>902800</v>
      </c>
      <c r="EL269" s="72"/>
      <c r="EM269" s="72"/>
      <c r="EN269" s="72"/>
      <c r="EO269" s="72"/>
      <c r="EP269" s="72"/>
      <c r="EQ269" s="72"/>
      <c r="ER269" s="72"/>
      <c r="ES269" s="72"/>
      <c r="ET269" s="72"/>
      <c r="EU269" s="72"/>
      <c r="EV269" s="72"/>
      <c r="EW269" s="72"/>
      <c r="EX269" s="114">
        <f aca="true" t="shared" si="14" ref="EX269:EX275">BU269-CH269</f>
        <v>0</v>
      </c>
      <c r="EY269" s="115"/>
      <c r="EZ269" s="115"/>
      <c r="FA269" s="115"/>
      <c r="FB269" s="115"/>
      <c r="FC269" s="115"/>
      <c r="FD269" s="115"/>
      <c r="FE269" s="115"/>
      <c r="FF269" s="115"/>
      <c r="FG269" s="115"/>
      <c r="FH269" s="115"/>
      <c r="FI269" s="115"/>
      <c r="FJ269" s="116"/>
    </row>
    <row r="270" spans="1:166" s="4" customFormat="1" ht="34.5" customHeight="1">
      <c r="A270" s="178" t="s">
        <v>224</v>
      </c>
      <c r="B270" s="179"/>
      <c r="C270" s="179"/>
      <c r="D270" s="179"/>
      <c r="E270" s="179"/>
      <c r="F270" s="179"/>
      <c r="G270" s="179"/>
      <c r="H270" s="179"/>
      <c r="I270" s="179"/>
      <c r="J270" s="179"/>
      <c r="K270" s="179"/>
      <c r="L270" s="179"/>
      <c r="M270" s="179"/>
      <c r="N270" s="179"/>
      <c r="O270" s="179"/>
      <c r="P270" s="179"/>
      <c r="Q270" s="179"/>
      <c r="R270" s="179"/>
      <c r="S270" s="179"/>
      <c r="T270" s="179"/>
      <c r="U270" s="179"/>
      <c r="V270" s="179"/>
      <c r="W270" s="179"/>
      <c r="X270" s="179"/>
      <c r="Y270" s="179"/>
      <c r="Z270" s="179"/>
      <c r="AA270" s="179"/>
      <c r="AB270" s="179"/>
      <c r="AC270" s="179"/>
      <c r="AD270" s="179"/>
      <c r="AE270" s="179"/>
      <c r="AF270" s="179"/>
      <c r="AG270" s="179"/>
      <c r="AH270" s="179"/>
      <c r="AI270" s="179"/>
      <c r="AJ270" s="180"/>
      <c r="AK270" s="55" t="s">
        <v>182</v>
      </c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4">
        <f>BC271+BC272+BC273+BC274+BC275+BC278+BC277+BC276</f>
        <v>1414000</v>
      </c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6">
        <v>511200</v>
      </c>
      <c r="BV270" s="56"/>
      <c r="BW270" s="56"/>
      <c r="BX270" s="56"/>
      <c r="BY270" s="56"/>
      <c r="BZ270" s="56"/>
      <c r="CA270" s="56"/>
      <c r="CB270" s="56"/>
      <c r="CC270" s="56"/>
      <c r="CD270" s="56"/>
      <c r="CE270" s="56"/>
      <c r="CF270" s="56"/>
      <c r="CG270" s="56"/>
      <c r="CH270" s="56">
        <v>511200</v>
      </c>
      <c r="CI270" s="56"/>
      <c r="CJ270" s="56"/>
      <c r="CK270" s="56"/>
      <c r="CL270" s="56"/>
      <c r="CM270" s="56"/>
      <c r="CN270" s="56"/>
      <c r="CO270" s="56"/>
      <c r="CP270" s="56"/>
      <c r="CQ270" s="56"/>
      <c r="CR270" s="56"/>
      <c r="CS270" s="56"/>
      <c r="CT270" s="56"/>
      <c r="CU270" s="56"/>
      <c r="CV270" s="56"/>
      <c r="CW270" s="56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  <c r="DK270" s="54"/>
      <c r="DL270" s="54"/>
      <c r="DM270" s="54"/>
      <c r="DN270" s="54"/>
      <c r="DO270" s="54"/>
      <c r="DP270" s="54"/>
      <c r="DQ270" s="54"/>
      <c r="DR270" s="54"/>
      <c r="DS270" s="54"/>
      <c r="DT270" s="54"/>
      <c r="DU270" s="54"/>
      <c r="DV270" s="54"/>
      <c r="DW270" s="54"/>
      <c r="DX270" s="54">
        <f aca="true" t="shared" si="15" ref="DX270:DX276">CH270</f>
        <v>511200</v>
      </c>
      <c r="DY270" s="54"/>
      <c r="DZ270" s="54"/>
      <c r="EA270" s="54"/>
      <c r="EB270" s="54"/>
      <c r="EC270" s="54"/>
      <c r="ED270" s="54"/>
      <c r="EE270" s="54"/>
      <c r="EF270" s="54"/>
      <c r="EG270" s="54"/>
      <c r="EH270" s="54"/>
      <c r="EI270" s="54"/>
      <c r="EJ270" s="54"/>
      <c r="EK270" s="54">
        <f>BC270-BU270</f>
        <v>902800</v>
      </c>
      <c r="EL270" s="54"/>
      <c r="EM270" s="54"/>
      <c r="EN270" s="54"/>
      <c r="EO270" s="54"/>
      <c r="EP270" s="54"/>
      <c r="EQ270" s="54"/>
      <c r="ER270" s="54"/>
      <c r="ES270" s="54"/>
      <c r="ET270" s="54"/>
      <c r="EU270" s="54"/>
      <c r="EV270" s="54"/>
      <c r="EW270" s="54"/>
      <c r="EX270" s="76">
        <f t="shared" si="14"/>
        <v>0</v>
      </c>
      <c r="EY270" s="77"/>
      <c r="EZ270" s="77"/>
      <c r="FA270" s="77"/>
      <c r="FB270" s="77"/>
      <c r="FC270" s="77"/>
      <c r="FD270" s="77"/>
      <c r="FE270" s="77"/>
      <c r="FF270" s="77"/>
      <c r="FG270" s="77"/>
      <c r="FH270" s="77"/>
      <c r="FI270" s="77"/>
      <c r="FJ270" s="78"/>
    </row>
    <row r="271" spans="1:166" s="4" customFormat="1" ht="18.75" customHeight="1">
      <c r="A271" s="49" t="s">
        <v>57</v>
      </c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5"/>
      <c r="AK271" s="55" t="s">
        <v>54</v>
      </c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4">
        <v>738400</v>
      </c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6">
        <v>196339.45</v>
      </c>
      <c r="BV271" s="56"/>
      <c r="BW271" s="56"/>
      <c r="BX271" s="56"/>
      <c r="BY271" s="56"/>
      <c r="BZ271" s="56"/>
      <c r="CA271" s="56"/>
      <c r="CB271" s="56"/>
      <c r="CC271" s="56"/>
      <c r="CD271" s="56"/>
      <c r="CE271" s="56"/>
      <c r="CF271" s="56"/>
      <c r="CG271" s="56"/>
      <c r="CH271" s="56">
        <v>196339.45</v>
      </c>
      <c r="CI271" s="56"/>
      <c r="CJ271" s="56"/>
      <c r="CK271" s="56"/>
      <c r="CL271" s="56"/>
      <c r="CM271" s="56"/>
      <c r="CN271" s="56"/>
      <c r="CO271" s="56"/>
      <c r="CP271" s="56"/>
      <c r="CQ271" s="56"/>
      <c r="CR271" s="56"/>
      <c r="CS271" s="56"/>
      <c r="CT271" s="56"/>
      <c r="CU271" s="56"/>
      <c r="CV271" s="56"/>
      <c r="CW271" s="56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/>
      <c r="DN271" s="54"/>
      <c r="DO271" s="54"/>
      <c r="DP271" s="54"/>
      <c r="DQ271" s="54"/>
      <c r="DR271" s="54"/>
      <c r="DS271" s="54"/>
      <c r="DT271" s="54"/>
      <c r="DU271" s="54"/>
      <c r="DV271" s="54"/>
      <c r="DW271" s="54"/>
      <c r="DX271" s="54">
        <f t="shared" si="15"/>
        <v>196339.45</v>
      </c>
      <c r="DY271" s="54"/>
      <c r="DZ271" s="54"/>
      <c r="EA271" s="54"/>
      <c r="EB271" s="54"/>
      <c r="EC271" s="54"/>
      <c r="ED271" s="54"/>
      <c r="EE271" s="54"/>
      <c r="EF271" s="54"/>
      <c r="EG271" s="54"/>
      <c r="EH271" s="54"/>
      <c r="EI271" s="54"/>
      <c r="EJ271" s="54"/>
      <c r="EK271" s="54">
        <f aca="true" t="shared" si="16" ref="EK271:EK278">BC271-CH271</f>
        <v>542060.55</v>
      </c>
      <c r="EL271" s="54"/>
      <c r="EM271" s="54"/>
      <c r="EN271" s="54"/>
      <c r="EO271" s="54"/>
      <c r="EP271" s="54"/>
      <c r="EQ271" s="54"/>
      <c r="ER271" s="54"/>
      <c r="ES271" s="54"/>
      <c r="ET271" s="54"/>
      <c r="EU271" s="54"/>
      <c r="EV271" s="54"/>
      <c r="EW271" s="54"/>
      <c r="EX271" s="76">
        <f t="shared" si="14"/>
        <v>0</v>
      </c>
      <c r="EY271" s="77"/>
      <c r="EZ271" s="77"/>
      <c r="FA271" s="77"/>
      <c r="FB271" s="77"/>
      <c r="FC271" s="77"/>
      <c r="FD271" s="77"/>
      <c r="FE271" s="77"/>
      <c r="FF271" s="77"/>
      <c r="FG271" s="77"/>
      <c r="FH271" s="77"/>
      <c r="FI271" s="77"/>
      <c r="FJ271" s="78"/>
    </row>
    <row r="272" spans="1:166" s="4" customFormat="1" ht="18.75" customHeight="1">
      <c r="A272" s="49" t="s">
        <v>59</v>
      </c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5"/>
      <c r="AK272" s="55" t="s">
        <v>56</v>
      </c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4">
        <v>223000</v>
      </c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6">
        <v>53720.94</v>
      </c>
      <c r="BV272" s="56"/>
      <c r="BW272" s="56"/>
      <c r="BX272" s="56"/>
      <c r="BY272" s="56"/>
      <c r="BZ272" s="56"/>
      <c r="CA272" s="56"/>
      <c r="CB272" s="56"/>
      <c r="CC272" s="56"/>
      <c r="CD272" s="56"/>
      <c r="CE272" s="56"/>
      <c r="CF272" s="56"/>
      <c r="CG272" s="56"/>
      <c r="CH272" s="56">
        <v>53720.94</v>
      </c>
      <c r="CI272" s="56"/>
      <c r="CJ272" s="56"/>
      <c r="CK272" s="56"/>
      <c r="CL272" s="56"/>
      <c r="CM272" s="56"/>
      <c r="CN272" s="56"/>
      <c r="CO272" s="56"/>
      <c r="CP272" s="56"/>
      <c r="CQ272" s="56"/>
      <c r="CR272" s="56"/>
      <c r="CS272" s="56"/>
      <c r="CT272" s="56"/>
      <c r="CU272" s="56"/>
      <c r="CV272" s="56"/>
      <c r="CW272" s="56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  <c r="DL272" s="54"/>
      <c r="DM272" s="54"/>
      <c r="DN272" s="54"/>
      <c r="DO272" s="54"/>
      <c r="DP272" s="54"/>
      <c r="DQ272" s="54"/>
      <c r="DR272" s="54"/>
      <c r="DS272" s="54"/>
      <c r="DT272" s="54"/>
      <c r="DU272" s="54"/>
      <c r="DV272" s="54"/>
      <c r="DW272" s="54"/>
      <c r="DX272" s="54">
        <f t="shared" si="15"/>
        <v>53720.94</v>
      </c>
      <c r="DY272" s="54"/>
      <c r="DZ272" s="54"/>
      <c r="EA272" s="54"/>
      <c r="EB272" s="54"/>
      <c r="EC272" s="54"/>
      <c r="ED272" s="54"/>
      <c r="EE272" s="54"/>
      <c r="EF272" s="54"/>
      <c r="EG272" s="54"/>
      <c r="EH272" s="54"/>
      <c r="EI272" s="54"/>
      <c r="EJ272" s="54"/>
      <c r="EK272" s="54">
        <f t="shared" si="16"/>
        <v>169279.06</v>
      </c>
      <c r="EL272" s="54"/>
      <c r="EM272" s="54"/>
      <c r="EN272" s="54"/>
      <c r="EO272" s="54"/>
      <c r="EP272" s="54"/>
      <c r="EQ272" s="54"/>
      <c r="ER272" s="54"/>
      <c r="ES272" s="54"/>
      <c r="ET272" s="54"/>
      <c r="EU272" s="54"/>
      <c r="EV272" s="54"/>
      <c r="EW272" s="54"/>
      <c r="EX272" s="76">
        <f t="shared" si="14"/>
        <v>0</v>
      </c>
      <c r="EY272" s="77"/>
      <c r="EZ272" s="77"/>
      <c r="FA272" s="77"/>
      <c r="FB272" s="77"/>
      <c r="FC272" s="77"/>
      <c r="FD272" s="77"/>
      <c r="FE272" s="77"/>
      <c r="FF272" s="77"/>
      <c r="FG272" s="77"/>
      <c r="FH272" s="77"/>
      <c r="FI272" s="77"/>
      <c r="FJ272" s="78"/>
    </row>
    <row r="273" spans="1:166" s="4" customFormat="1" ht="18.75" customHeight="1">
      <c r="A273" s="49" t="s">
        <v>78</v>
      </c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5"/>
      <c r="AK273" s="55" t="s">
        <v>79</v>
      </c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4">
        <v>385600</v>
      </c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6">
        <v>244299.3</v>
      </c>
      <c r="BV273" s="56"/>
      <c r="BW273" s="56"/>
      <c r="BX273" s="56"/>
      <c r="BY273" s="56"/>
      <c r="BZ273" s="56"/>
      <c r="CA273" s="56"/>
      <c r="CB273" s="56"/>
      <c r="CC273" s="56"/>
      <c r="CD273" s="56"/>
      <c r="CE273" s="56"/>
      <c r="CF273" s="56"/>
      <c r="CG273" s="56"/>
      <c r="CH273" s="56">
        <v>244299.3</v>
      </c>
      <c r="CI273" s="56"/>
      <c r="CJ273" s="56"/>
      <c r="CK273" s="56"/>
      <c r="CL273" s="56"/>
      <c r="CM273" s="56"/>
      <c r="CN273" s="56"/>
      <c r="CO273" s="56"/>
      <c r="CP273" s="56"/>
      <c r="CQ273" s="56"/>
      <c r="CR273" s="56"/>
      <c r="CS273" s="56"/>
      <c r="CT273" s="56"/>
      <c r="CU273" s="56"/>
      <c r="CV273" s="56"/>
      <c r="CW273" s="56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  <c r="DL273" s="54"/>
      <c r="DM273" s="54"/>
      <c r="DN273" s="54"/>
      <c r="DO273" s="54"/>
      <c r="DP273" s="54"/>
      <c r="DQ273" s="54"/>
      <c r="DR273" s="54"/>
      <c r="DS273" s="54"/>
      <c r="DT273" s="54"/>
      <c r="DU273" s="54"/>
      <c r="DV273" s="54"/>
      <c r="DW273" s="54"/>
      <c r="DX273" s="54">
        <f t="shared" si="15"/>
        <v>244299.3</v>
      </c>
      <c r="DY273" s="54"/>
      <c r="DZ273" s="54"/>
      <c r="EA273" s="54"/>
      <c r="EB273" s="54"/>
      <c r="EC273" s="54"/>
      <c r="ED273" s="54"/>
      <c r="EE273" s="54"/>
      <c r="EF273" s="54"/>
      <c r="EG273" s="54"/>
      <c r="EH273" s="54"/>
      <c r="EI273" s="54"/>
      <c r="EJ273" s="54"/>
      <c r="EK273" s="54">
        <f t="shared" si="16"/>
        <v>141300.7</v>
      </c>
      <c r="EL273" s="54"/>
      <c r="EM273" s="54"/>
      <c r="EN273" s="54"/>
      <c r="EO273" s="54"/>
      <c r="EP273" s="54"/>
      <c r="EQ273" s="54"/>
      <c r="ER273" s="54"/>
      <c r="ES273" s="54"/>
      <c r="ET273" s="54"/>
      <c r="EU273" s="54"/>
      <c r="EV273" s="54"/>
      <c r="EW273" s="54"/>
      <c r="EX273" s="76">
        <f t="shared" si="14"/>
        <v>0</v>
      </c>
      <c r="EY273" s="77"/>
      <c r="EZ273" s="77"/>
      <c r="FA273" s="77"/>
      <c r="FB273" s="77"/>
      <c r="FC273" s="77"/>
      <c r="FD273" s="77"/>
      <c r="FE273" s="77"/>
      <c r="FF273" s="77"/>
      <c r="FG273" s="77"/>
      <c r="FH273" s="77"/>
      <c r="FI273" s="77"/>
      <c r="FJ273" s="78"/>
    </row>
    <row r="274" spans="1:166" s="4" customFormat="1" ht="18.75" customHeight="1">
      <c r="A274" s="49" t="s">
        <v>236</v>
      </c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5"/>
      <c r="AK274" s="55" t="s">
        <v>65</v>
      </c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4">
        <v>9500</v>
      </c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6">
        <v>1745.13</v>
      </c>
      <c r="BV274" s="56"/>
      <c r="BW274" s="56"/>
      <c r="BX274" s="56"/>
      <c r="BY274" s="56"/>
      <c r="BZ274" s="56"/>
      <c r="CA274" s="56"/>
      <c r="CB274" s="56"/>
      <c r="CC274" s="56"/>
      <c r="CD274" s="56"/>
      <c r="CE274" s="56"/>
      <c r="CF274" s="56"/>
      <c r="CG274" s="56"/>
      <c r="CH274" s="56">
        <v>1745.13</v>
      </c>
      <c r="CI274" s="56"/>
      <c r="CJ274" s="56"/>
      <c r="CK274" s="56"/>
      <c r="CL274" s="56"/>
      <c r="CM274" s="56"/>
      <c r="CN274" s="56"/>
      <c r="CO274" s="56"/>
      <c r="CP274" s="56"/>
      <c r="CQ274" s="56"/>
      <c r="CR274" s="56"/>
      <c r="CS274" s="56"/>
      <c r="CT274" s="56"/>
      <c r="CU274" s="56"/>
      <c r="CV274" s="56"/>
      <c r="CW274" s="56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  <c r="DL274" s="54"/>
      <c r="DM274" s="54"/>
      <c r="DN274" s="54"/>
      <c r="DO274" s="54"/>
      <c r="DP274" s="54"/>
      <c r="DQ274" s="54"/>
      <c r="DR274" s="54"/>
      <c r="DS274" s="54"/>
      <c r="DT274" s="54"/>
      <c r="DU274" s="54"/>
      <c r="DV274" s="54"/>
      <c r="DW274" s="54"/>
      <c r="DX274" s="54">
        <f t="shared" si="15"/>
        <v>1745.13</v>
      </c>
      <c r="DY274" s="54"/>
      <c r="DZ274" s="54"/>
      <c r="EA274" s="54"/>
      <c r="EB274" s="54"/>
      <c r="EC274" s="54"/>
      <c r="ED274" s="54"/>
      <c r="EE274" s="54"/>
      <c r="EF274" s="54"/>
      <c r="EG274" s="54"/>
      <c r="EH274" s="54"/>
      <c r="EI274" s="54"/>
      <c r="EJ274" s="54"/>
      <c r="EK274" s="54">
        <f t="shared" si="16"/>
        <v>7754.87</v>
      </c>
      <c r="EL274" s="54"/>
      <c r="EM274" s="54"/>
      <c r="EN274" s="54"/>
      <c r="EO274" s="54"/>
      <c r="EP274" s="54"/>
      <c r="EQ274" s="54"/>
      <c r="ER274" s="54"/>
      <c r="ES274" s="54"/>
      <c r="ET274" s="54"/>
      <c r="EU274" s="54"/>
      <c r="EV274" s="54"/>
      <c r="EW274" s="54"/>
      <c r="EX274" s="76">
        <f t="shared" si="14"/>
        <v>0</v>
      </c>
      <c r="EY274" s="77"/>
      <c r="EZ274" s="77"/>
      <c r="FA274" s="77"/>
      <c r="FB274" s="77"/>
      <c r="FC274" s="77"/>
      <c r="FD274" s="77"/>
      <c r="FE274" s="77"/>
      <c r="FF274" s="77"/>
      <c r="FG274" s="77"/>
      <c r="FH274" s="77"/>
      <c r="FI274" s="77"/>
      <c r="FJ274" s="78"/>
    </row>
    <row r="275" spans="1:166" s="4" customFormat="1" ht="18.75" customHeight="1">
      <c r="A275" s="49" t="s">
        <v>217</v>
      </c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5"/>
      <c r="AK275" s="55" t="s">
        <v>61</v>
      </c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4">
        <v>6500</v>
      </c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6">
        <v>2400</v>
      </c>
      <c r="BV275" s="56"/>
      <c r="BW275" s="56"/>
      <c r="BX275" s="56"/>
      <c r="BY275" s="56"/>
      <c r="BZ275" s="56"/>
      <c r="CA275" s="56"/>
      <c r="CB275" s="56"/>
      <c r="CC275" s="56"/>
      <c r="CD275" s="56"/>
      <c r="CE275" s="56"/>
      <c r="CF275" s="56"/>
      <c r="CG275" s="56"/>
      <c r="CH275" s="56">
        <v>2400</v>
      </c>
      <c r="CI275" s="56"/>
      <c r="CJ275" s="56"/>
      <c r="CK275" s="56"/>
      <c r="CL275" s="56"/>
      <c r="CM275" s="56"/>
      <c r="CN275" s="56"/>
      <c r="CO275" s="56"/>
      <c r="CP275" s="56"/>
      <c r="CQ275" s="56"/>
      <c r="CR275" s="56"/>
      <c r="CS275" s="56"/>
      <c r="CT275" s="56"/>
      <c r="CU275" s="56"/>
      <c r="CV275" s="56"/>
      <c r="CW275" s="56"/>
      <c r="CX275" s="54"/>
      <c r="CY275" s="54"/>
      <c r="CZ275" s="54"/>
      <c r="DA275" s="54"/>
      <c r="DB275" s="54"/>
      <c r="DC275" s="54"/>
      <c r="DD275" s="54"/>
      <c r="DE275" s="54"/>
      <c r="DF275" s="54"/>
      <c r="DG275" s="54"/>
      <c r="DH275" s="54"/>
      <c r="DI275" s="54"/>
      <c r="DJ275" s="54"/>
      <c r="DK275" s="54"/>
      <c r="DL275" s="54"/>
      <c r="DM275" s="54"/>
      <c r="DN275" s="54"/>
      <c r="DO275" s="54"/>
      <c r="DP275" s="54"/>
      <c r="DQ275" s="54"/>
      <c r="DR275" s="54"/>
      <c r="DS275" s="54"/>
      <c r="DT275" s="54"/>
      <c r="DU275" s="54"/>
      <c r="DV275" s="54"/>
      <c r="DW275" s="54"/>
      <c r="DX275" s="54">
        <f t="shared" si="15"/>
        <v>2400</v>
      </c>
      <c r="DY275" s="54"/>
      <c r="DZ275" s="54"/>
      <c r="EA275" s="54"/>
      <c r="EB275" s="54"/>
      <c r="EC275" s="54"/>
      <c r="ED275" s="54"/>
      <c r="EE275" s="54"/>
      <c r="EF275" s="54"/>
      <c r="EG275" s="54"/>
      <c r="EH275" s="54"/>
      <c r="EI275" s="54"/>
      <c r="EJ275" s="54"/>
      <c r="EK275" s="54">
        <f t="shared" si="16"/>
        <v>4100</v>
      </c>
      <c r="EL275" s="54"/>
      <c r="EM275" s="54"/>
      <c r="EN275" s="54"/>
      <c r="EO275" s="54"/>
      <c r="EP275" s="54"/>
      <c r="EQ275" s="54"/>
      <c r="ER275" s="54"/>
      <c r="ES275" s="54"/>
      <c r="ET275" s="54"/>
      <c r="EU275" s="54"/>
      <c r="EV275" s="54"/>
      <c r="EW275" s="54"/>
      <c r="EX275" s="76">
        <f t="shared" si="14"/>
        <v>0</v>
      </c>
      <c r="EY275" s="77"/>
      <c r="EZ275" s="77"/>
      <c r="FA275" s="77"/>
      <c r="FB275" s="77"/>
      <c r="FC275" s="77"/>
      <c r="FD275" s="77"/>
      <c r="FE275" s="77"/>
      <c r="FF275" s="77"/>
      <c r="FG275" s="77"/>
      <c r="FH275" s="77"/>
      <c r="FI275" s="77"/>
      <c r="FJ275" s="78"/>
    </row>
    <row r="276" spans="1:166" s="4" customFormat="1" ht="18.75" customHeight="1">
      <c r="A276" s="93" t="s">
        <v>60</v>
      </c>
      <c r="B276" s="93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3"/>
      <c r="Z276" s="93"/>
      <c r="AA276" s="93"/>
      <c r="AB276" s="93"/>
      <c r="AC276" s="93"/>
      <c r="AD276" s="93"/>
      <c r="AE276" s="93"/>
      <c r="AF276" s="93"/>
      <c r="AG276" s="93"/>
      <c r="AH276" s="93"/>
      <c r="AI276" s="93"/>
      <c r="AJ276" s="93"/>
      <c r="AK276" s="55" t="s">
        <v>69</v>
      </c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4">
        <v>15000</v>
      </c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15"/>
      <c r="BT276" s="15"/>
      <c r="BU276" s="54">
        <v>12620.37</v>
      </c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>
        <v>12620.37</v>
      </c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  <c r="DL276" s="54"/>
      <c r="DM276" s="54"/>
      <c r="DN276" s="54"/>
      <c r="DO276" s="54"/>
      <c r="DP276" s="54"/>
      <c r="DQ276" s="54"/>
      <c r="DR276" s="54"/>
      <c r="DS276" s="54"/>
      <c r="DT276" s="54"/>
      <c r="DU276" s="54"/>
      <c r="DV276" s="54"/>
      <c r="DW276" s="54"/>
      <c r="DX276" s="54">
        <f t="shared" si="15"/>
        <v>12620.37</v>
      </c>
      <c r="DY276" s="54"/>
      <c r="DZ276" s="54"/>
      <c r="EA276" s="54"/>
      <c r="EB276" s="54"/>
      <c r="EC276" s="54"/>
      <c r="ED276" s="54"/>
      <c r="EE276" s="54"/>
      <c r="EF276" s="54"/>
      <c r="EG276" s="54"/>
      <c r="EH276" s="54"/>
      <c r="EI276" s="54"/>
      <c r="EJ276" s="54"/>
      <c r="EK276" s="54">
        <f t="shared" si="16"/>
        <v>2379.629999999999</v>
      </c>
      <c r="EL276" s="54"/>
      <c r="EM276" s="54"/>
      <c r="EN276" s="54"/>
      <c r="EO276" s="54"/>
      <c r="EP276" s="54"/>
      <c r="EQ276" s="54"/>
      <c r="ER276" s="54"/>
      <c r="ES276" s="54"/>
      <c r="ET276" s="54"/>
      <c r="EU276" s="54"/>
      <c r="EV276" s="54"/>
      <c r="EW276" s="54"/>
      <c r="EX276" s="54">
        <v>0</v>
      </c>
      <c r="EY276" s="94"/>
      <c r="EZ276" s="94"/>
      <c r="FA276" s="94"/>
      <c r="FB276" s="94"/>
      <c r="FC276" s="94"/>
      <c r="FD276" s="94"/>
      <c r="FE276" s="94"/>
      <c r="FF276" s="94"/>
      <c r="FG276" s="94"/>
      <c r="FH276" s="15"/>
      <c r="FI276" s="15"/>
      <c r="FJ276" s="15"/>
    </row>
    <row r="277" spans="1:166" s="4" customFormat="1" ht="16.5" customHeight="1">
      <c r="A277" s="93" t="s">
        <v>83</v>
      </c>
      <c r="B277" s="93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  <c r="Z277" s="93"/>
      <c r="AA277" s="93"/>
      <c r="AB277" s="93"/>
      <c r="AC277" s="93"/>
      <c r="AD277" s="93"/>
      <c r="AE277" s="93"/>
      <c r="AF277" s="93"/>
      <c r="AG277" s="93"/>
      <c r="AH277" s="93"/>
      <c r="AI277" s="93"/>
      <c r="AJ277" s="93"/>
      <c r="AK277" s="55" t="s">
        <v>64</v>
      </c>
      <c r="AL277" s="55"/>
      <c r="AM277" s="55"/>
      <c r="AN277" s="55"/>
      <c r="AO277" s="55"/>
      <c r="AP277" s="55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63">
        <v>30000</v>
      </c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13"/>
      <c r="BT277" s="13"/>
      <c r="BU277" s="63">
        <v>0</v>
      </c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>
        <v>0</v>
      </c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2"/>
      <c r="CY277" s="62"/>
      <c r="CZ277" s="62"/>
      <c r="DA277" s="62"/>
      <c r="DB277" s="62"/>
      <c r="DC277" s="62"/>
      <c r="DD277" s="62"/>
      <c r="DE277" s="62"/>
      <c r="DF277" s="62"/>
      <c r="DG277" s="62"/>
      <c r="DH277" s="62"/>
      <c r="DI277" s="62"/>
      <c r="DJ277" s="62"/>
      <c r="DK277" s="62"/>
      <c r="DL277" s="62"/>
      <c r="DM277" s="62"/>
      <c r="DN277" s="62"/>
      <c r="DO277" s="62"/>
      <c r="DP277" s="62"/>
      <c r="DQ277" s="62"/>
      <c r="DR277" s="62"/>
      <c r="DS277" s="62"/>
      <c r="DT277" s="62"/>
      <c r="DU277" s="62"/>
      <c r="DV277" s="62"/>
      <c r="DW277" s="62"/>
      <c r="DX277" s="61">
        <v>38800</v>
      </c>
      <c r="DY277" s="62"/>
      <c r="DZ277" s="62"/>
      <c r="EA277" s="62"/>
      <c r="EB277" s="62"/>
      <c r="EC277" s="62"/>
      <c r="ED277" s="62"/>
      <c r="EE277" s="62"/>
      <c r="EF277" s="62"/>
      <c r="EG277" s="62"/>
      <c r="EH277" s="62"/>
      <c r="EI277" s="62"/>
      <c r="EJ277" s="62"/>
      <c r="EK277" s="63">
        <f t="shared" si="16"/>
        <v>30000</v>
      </c>
      <c r="EL277" s="62"/>
      <c r="EM277" s="62"/>
      <c r="EN277" s="62"/>
      <c r="EO277" s="62"/>
      <c r="EP277" s="62"/>
      <c r="EQ277" s="62"/>
      <c r="ER277" s="62"/>
      <c r="ES277" s="62"/>
      <c r="ET277" s="62"/>
      <c r="EU277" s="62"/>
      <c r="EV277" s="62"/>
      <c r="EW277" s="62"/>
      <c r="EX277" s="61">
        <f>BU277-CH277</f>
        <v>0</v>
      </c>
      <c r="EY277" s="61"/>
      <c r="EZ277" s="61"/>
      <c r="FA277" s="61"/>
      <c r="FB277" s="61"/>
      <c r="FC277" s="61"/>
      <c r="FD277" s="61"/>
      <c r="FE277" s="61"/>
      <c r="FF277" s="61"/>
      <c r="FG277" s="61"/>
      <c r="FH277" s="15"/>
      <c r="FI277" s="15"/>
      <c r="FJ277" s="15"/>
    </row>
    <row r="278" spans="1:166" s="4" customFormat="1" ht="18.75" customHeight="1">
      <c r="A278" s="49" t="s">
        <v>145</v>
      </c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5"/>
      <c r="AK278" s="55" t="s">
        <v>62</v>
      </c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4">
        <v>6000</v>
      </c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6">
        <v>0</v>
      </c>
      <c r="BV278" s="56"/>
      <c r="BW278" s="56"/>
      <c r="BX278" s="56"/>
      <c r="BY278" s="56"/>
      <c r="BZ278" s="56"/>
      <c r="CA278" s="56"/>
      <c r="CB278" s="56"/>
      <c r="CC278" s="56"/>
      <c r="CD278" s="56"/>
      <c r="CE278" s="56"/>
      <c r="CF278" s="56"/>
      <c r="CG278" s="56"/>
      <c r="CH278" s="56">
        <v>0</v>
      </c>
      <c r="CI278" s="56"/>
      <c r="CJ278" s="56"/>
      <c r="CK278" s="56"/>
      <c r="CL278" s="56"/>
      <c r="CM278" s="56"/>
      <c r="CN278" s="56"/>
      <c r="CO278" s="56"/>
      <c r="CP278" s="56"/>
      <c r="CQ278" s="56"/>
      <c r="CR278" s="56"/>
      <c r="CS278" s="56"/>
      <c r="CT278" s="56"/>
      <c r="CU278" s="56"/>
      <c r="CV278" s="56"/>
      <c r="CW278" s="56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  <c r="DL278" s="54"/>
      <c r="DM278" s="54"/>
      <c r="DN278" s="54"/>
      <c r="DO278" s="54"/>
      <c r="DP278" s="54"/>
      <c r="DQ278" s="54"/>
      <c r="DR278" s="54"/>
      <c r="DS278" s="54"/>
      <c r="DT278" s="54"/>
      <c r="DU278" s="54"/>
      <c r="DV278" s="54"/>
      <c r="DW278" s="54"/>
      <c r="DX278" s="54">
        <f>CH278</f>
        <v>0</v>
      </c>
      <c r="DY278" s="54"/>
      <c r="DZ278" s="54"/>
      <c r="EA278" s="54"/>
      <c r="EB278" s="54"/>
      <c r="EC278" s="54"/>
      <c r="ED278" s="54"/>
      <c r="EE278" s="54"/>
      <c r="EF278" s="54"/>
      <c r="EG278" s="54"/>
      <c r="EH278" s="54"/>
      <c r="EI278" s="54"/>
      <c r="EJ278" s="54"/>
      <c r="EK278" s="54">
        <f t="shared" si="16"/>
        <v>6000</v>
      </c>
      <c r="EL278" s="54"/>
      <c r="EM278" s="54"/>
      <c r="EN278" s="54"/>
      <c r="EO278" s="54"/>
      <c r="EP278" s="54"/>
      <c r="EQ278" s="54"/>
      <c r="ER278" s="54"/>
      <c r="ES278" s="54"/>
      <c r="ET278" s="54"/>
      <c r="EU278" s="54"/>
      <c r="EV278" s="54"/>
      <c r="EW278" s="54"/>
      <c r="EX278" s="76">
        <v>0</v>
      </c>
      <c r="EY278" s="77"/>
      <c r="EZ278" s="77"/>
      <c r="FA278" s="77"/>
      <c r="FB278" s="77"/>
      <c r="FC278" s="77"/>
      <c r="FD278" s="77"/>
      <c r="FE278" s="77"/>
      <c r="FF278" s="77"/>
      <c r="FG278" s="77"/>
      <c r="FH278" s="77"/>
      <c r="FI278" s="77"/>
      <c r="FJ278" s="78"/>
    </row>
    <row r="279" spans="1:166" s="4" customFormat="1" ht="63" customHeight="1">
      <c r="A279" s="177" t="s">
        <v>223</v>
      </c>
      <c r="B279" s="177"/>
      <c r="C279" s="177"/>
      <c r="D279" s="177"/>
      <c r="E279" s="177"/>
      <c r="F279" s="177"/>
      <c r="G279" s="177"/>
      <c r="H279" s="177"/>
      <c r="I279" s="177"/>
      <c r="J279" s="177"/>
      <c r="K279" s="177"/>
      <c r="L279" s="177"/>
      <c r="M279" s="177"/>
      <c r="N279" s="177"/>
      <c r="O279" s="177"/>
      <c r="P279" s="177"/>
      <c r="Q279" s="177"/>
      <c r="R279" s="177"/>
      <c r="S279" s="177"/>
      <c r="T279" s="177"/>
      <c r="U279" s="177"/>
      <c r="V279" s="177"/>
      <c r="W279" s="177"/>
      <c r="X279" s="177"/>
      <c r="Y279" s="177"/>
      <c r="Z279" s="177"/>
      <c r="AA279" s="177"/>
      <c r="AB279" s="177"/>
      <c r="AC279" s="177"/>
      <c r="AD279" s="177"/>
      <c r="AE279" s="177"/>
      <c r="AF279" s="177"/>
      <c r="AG279" s="177"/>
      <c r="AH279" s="177"/>
      <c r="AI279" s="177"/>
      <c r="AJ279" s="177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  <c r="DK279" s="54"/>
      <c r="DL279" s="54"/>
      <c r="DM279" s="54"/>
      <c r="DN279" s="54"/>
      <c r="DO279" s="54"/>
      <c r="DP279" s="54"/>
      <c r="DQ279" s="54"/>
      <c r="DR279" s="54"/>
      <c r="DS279" s="54"/>
      <c r="DT279" s="54"/>
      <c r="DU279" s="54"/>
      <c r="DV279" s="54"/>
      <c r="DW279" s="54"/>
      <c r="DX279" s="54"/>
      <c r="DY279" s="54"/>
      <c r="DZ279" s="54"/>
      <c r="EA279" s="54"/>
      <c r="EB279" s="54"/>
      <c r="EC279" s="54"/>
      <c r="ED279" s="54"/>
      <c r="EE279" s="54"/>
      <c r="EF279" s="54"/>
      <c r="EG279" s="54"/>
      <c r="EH279" s="54"/>
      <c r="EI279" s="54"/>
      <c r="EJ279" s="54"/>
      <c r="EK279" s="54"/>
      <c r="EL279" s="54"/>
      <c r="EM279" s="54"/>
      <c r="EN279" s="54"/>
      <c r="EO279" s="54"/>
      <c r="EP279" s="54"/>
      <c r="EQ279" s="54"/>
      <c r="ER279" s="54"/>
      <c r="ES279" s="54"/>
      <c r="ET279" s="54"/>
      <c r="EU279" s="54"/>
      <c r="EV279" s="54"/>
      <c r="EW279" s="54"/>
      <c r="EX279" s="76"/>
      <c r="EY279" s="77"/>
      <c r="EZ279" s="77"/>
      <c r="FA279" s="77"/>
      <c r="FB279" s="77"/>
      <c r="FC279" s="77"/>
      <c r="FD279" s="77"/>
      <c r="FE279" s="77"/>
      <c r="FF279" s="77"/>
      <c r="FG279" s="77"/>
      <c r="FH279" s="77"/>
      <c r="FI279" s="77"/>
      <c r="FJ279" s="78"/>
    </row>
    <row r="280" spans="1:166" s="4" customFormat="1" ht="20.25" customHeight="1">
      <c r="A280" s="89" t="s">
        <v>235</v>
      </c>
      <c r="B280" s="89"/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102" t="s">
        <v>225</v>
      </c>
      <c r="AL280" s="102"/>
      <c r="AM280" s="102"/>
      <c r="AN280" s="102"/>
      <c r="AO280" s="102"/>
      <c r="AP280" s="102"/>
      <c r="AQ280" s="102"/>
      <c r="AR280" s="102"/>
      <c r="AS280" s="102"/>
      <c r="AT280" s="102"/>
      <c r="AU280" s="102"/>
      <c r="AV280" s="102"/>
      <c r="AW280" s="102"/>
      <c r="AX280" s="102"/>
      <c r="AY280" s="102"/>
      <c r="AZ280" s="102"/>
      <c r="BA280" s="102"/>
      <c r="BB280" s="102"/>
      <c r="BC280" s="72">
        <f>BC281</f>
        <v>289100</v>
      </c>
      <c r="BD280" s="72"/>
      <c r="BE280" s="72"/>
      <c r="BF280" s="72"/>
      <c r="BG280" s="72"/>
      <c r="BH280" s="72"/>
      <c r="BI280" s="72"/>
      <c r="BJ280" s="72"/>
      <c r="BK280" s="72"/>
      <c r="BL280" s="72"/>
      <c r="BM280" s="72"/>
      <c r="BN280" s="72"/>
      <c r="BO280" s="72"/>
      <c r="BP280" s="72"/>
      <c r="BQ280" s="72"/>
      <c r="BR280" s="72"/>
      <c r="BS280" s="72"/>
      <c r="BT280" s="72"/>
      <c r="BU280" s="72">
        <f>BU281</f>
        <v>55800</v>
      </c>
      <c r="BV280" s="72"/>
      <c r="BW280" s="72"/>
      <c r="BX280" s="72"/>
      <c r="BY280" s="72"/>
      <c r="BZ280" s="72"/>
      <c r="CA280" s="72"/>
      <c r="CB280" s="72"/>
      <c r="CC280" s="72"/>
      <c r="CD280" s="72"/>
      <c r="CE280" s="72"/>
      <c r="CF280" s="72"/>
      <c r="CG280" s="72"/>
      <c r="CH280" s="72">
        <f>CH281</f>
        <v>55800</v>
      </c>
      <c r="CI280" s="72"/>
      <c r="CJ280" s="72"/>
      <c r="CK280" s="72"/>
      <c r="CL280" s="72"/>
      <c r="CM280" s="72"/>
      <c r="CN280" s="72"/>
      <c r="CO280" s="72"/>
      <c r="CP280" s="72"/>
      <c r="CQ280" s="72"/>
      <c r="CR280" s="72"/>
      <c r="CS280" s="72"/>
      <c r="CT280" s="72"/>
      <c r="CU280" s="72"/>
      <c r="CV280" s="72"/>
      <c r="CW280" s="72"/>
      <c r="CX280" s="72"/>
      <c r="CY280" s="72"/>
      <c r="CZ280" s="72"/>
      <c r="DA280" s="72"/>
      <c r="DB280" s="72"/>
      <c r="DC280" s="72"/>
      <c r="DD280" s="72"/>
      <c r="DE280" s="72"/>
      <c r="DF280" s="72"/>
      <c r="DG280" s="72"/>
      <c r="DH280" s="72"/>
      <c r="DI280" s="72"/>
      <c r="DJ280" s="72"/>
      <c r="DK280" s="72"/>
      <c r="DL280" s="72"/>
      <c r="DM280" s="72"/>
      <c r="DN280" s="72"/>
      <c r="DO280" s="72"/>
      <c r="DP280" s="72"/>
      <c r="DQ280" s="72"/>
      <c r="DR280" s="72"/>
      <c r="DS280" s="72"/>
      <c r="DT280" s="72"/>
      <c r="DU280" s="72"/>
      <c r="DV280" s="72"/>
      <c r="DW280" s="72"/>
      <c r="DX280" s="72">
        <f>DX281</f>
        <v>55800</v>
      </c>
      <c r="DY280" s="72"/>
      <c r="DZ280" s="72"/>
      <c r="EA280" s="72"/>
      <c r="EB280" s="72"/>
      <c r="EC280" s="72"/>
      <c r="ED280" s="72"/>
      <c r="EE280" s="72"/>
      <c r="EF280" s="72"/>
      <c r="EG280" s="72"/>
      <c r="EH280" s="72"/>
      <c r="EI280" s="72"/>
      <c r="EJ280" s="72"/>
      <c r="EK280" s="72">
        <f>SUM(EK281:EW281)</f>
        <v>233300</v>
      </c>
      <c r="EL280" s="72"/>
      <c r="EM280" s="72"/>
      <c r="EN280" s="72"/>
      <c r="EO280" s="72"/>
      <c r="EP280" s="72"/>
      <c r="EQ280" s="72"/>
      <c r="ER280" s="72"/>
      <c r="ES280" s="72"/>
      <c r="ET280" s="72"/>
      <c r="EU280" s="72"/>
      <c r="EV280" s="72"/>
      <c r="EW280" s="72"/>
      <c r="EX280" s="114">
        <f aca="true" t="shared" si="17" ref="EX280:EX285">BU280-CH280</f>
        <v>0</v>
      </c>
      <c r="EY280" s="115"/>
      <c r="EZ280" s="115"/>
      <c r="FA280" s="115"/>
      <c r="FB280" s="115"/>
      <c r="FC280" s="115"/>
      <c r="FD280" s="115"/>
      <c r="FE280" s="115"/>
      <c r="FF280" s="115"/>
      <c r="FG280" s="115"/>
      <c r="FH280" s="115"/>
      <c r="FI280" s="115"/>
      <c r="FJ280" s="116"/>
    </row>
    <row r="281" spans="1:166" s="4" customFormat="1" ht="31.5" customHeight="1">
      <c r="A281" s="178" t="s">
        <v>224</v>
      </c>
      <c r="B281" s="179"/>
      <c r="C281" s="179"/>
      <c r="D281" s="179"/>
      <c r="E281" s="179"/>
      <c r="F281" s="179"/>
      <c r="G281" s="179"/>
      <c r="H281" s="179"/>
      <c r="I281" s="179"/>
      <c r="J281" s="179"/>
      <c r="K281" s="179"/>
      <c r="L281" s="179"/>
      <c r="M281" s="179"/>
      <c r="N281" s="179"/>
      <c r="O281" s="179"/>
      <c r="P281" s="179"/>
      <c r="Q281" s="179"/>
      <c r="R281" s="179"/>
      <c r="S281" s="179"/>
      <c r="T281" s="179"/>
      <c r="U281" s="179"/>
      <c r="V281" s="179"/>
      <c r="W281" s="179"/>
      <c r="X281" s="179"/>
      <c r="Y281" s="179"/>
      <c r="Z281" s="179"/>
      <c r="AA281" s="179"/>
      <c r="AB281" s="179"/>
      <c r="AC281" s="179"/>
      <c r="AD281" s="179"/>
      <c r="AE281" s="179"/>
      <c r="AF281" s="179"/>
      <c r="AG281" s="179"/>
      <c r="AH281" s="179"/>
      <c r="AI281" s="179"/>
      <c r="AJ281" s="180"/>
      <c r="AK281" s="55" t="s">
        <v>182</v>
      </c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4">
        <f>BC282+BC283+BC284+BC286+BC288+BC287+BC289+BC285</f>
        <v>289100</v>
      </c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6">
        <v>55800</v>
      </c>
      <c r="BV281" s="56"/>
      <c r="BW281" s="56"/>
      <c r="BX281" s="56"/>
      <c r="BY281" s="56"/>
      <c r="BZ281" s="56"/>
      <c r="CA281" s="56"/>
      <c r="CB281" s="56"/>
      <c r="CC281" s="56"/>
      <c r="CD281" s="56"/>
      <c r="CE281" s="56"/>
      <c r="CF281" s="56"/>
      <c r="CG281" s="56"/>
      <c r="CH281" s="56">
        <v>55800</v>
      </c>
      <c r="CI281" s="56"/>
      <c r="CJ281" s="56"/>
      <c r="CK281" s="56"/>
      <c r="CL281" s="56"/>
      <c r="CM281" s="56"/>
      <c r="CN281" s="56"/>
      <c r="CO281" s="56"/>
      <c r="CP281" s="56"/>
      <c r="CQ281" s="56"/>
      <c r="CR281" s="56"/>
      <c r="CS281" s="56"/>
      <c r="CT281" s="56"/>
      <c r="CU281" s="56"/>
      <c r="CV281" s="56"/>
      <c r="CW281" s="56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  <c r="DK281" s="54"/>
      <c r="DL281" s="54"/>
      <c r="DM281" s="54"/>
      <c r="DN281" s="54"/>
      <c r="DO281" s="54"/>
      <c r="DP281" s="54"/>
      <c r="DQ281" s="54"/>
      <c r="DR281" s="54"/>
      <c r="DS281" s="54"/>
      <c r="DT281" s="54"/>
      <c r="DU281" s="54"/>
      <c r="DV281" s="54"/>
      <c r="DW281" s="54"/>
      <c r="DX281" s="54">
        <v>55800</v>
      </c>
      <c r="DY281" s="54"/>
      <c r="DZ281" s="54"/>
      <c r="EA281" s="54"/>
      <c r="EB281" s="54"/>
      <c r="EC281" s="54"/>
      <c r="ED281" s="54"/>
      <c r="EE281" s="54"/>
      <c r="EF281" s="54"/>
      <c r="EG281" s="54"/>
      <c r="EH281" s="54"/>
      <c r="EI281" s="54"/>
      <c r="EJ281" s="54"/>
      <c r="EK281" s="54">
        <f>BC281-BU281</f>
        <v>233300</v>
      </c>
      <c r="EL281" s="54"/>
      <c r="EM281" s="54"/>
      <c r="EN281" s="54"/>
      <c r="EO281" s="54"/>
      <c r="EP281" s="54"/>
      <c r="EQ281" s="54"/>
      <c r="ER281" s="54"/>
      <c r="ES281" s="54"/>
      <c r="ET281" s="54"/>
      <c r="EU281" s="54"/>
      <c r="EV281" s="54"/>
      <c r="EW281" s="54"/>
      <c r="EX281" s="76">
        <f t="shared" si="17"/>
        <v>0</v>
      </c>
      <c r="EY281" s="77"/>
      <c r="EZ281" s="77"/>
      <c r="FA281" s="77"/>
      <c r="FB281" s="77"/>
      <c r="FC281" s="77"/>
      <c r="FD281" s="77"/>
      <c r="FE281" s="77"/>
      <c r="FF281" s="77"/>
      <c r="FG281" s="77"/>
      <c r="FH281" s="77"/>
      <c r="FI281" s="77"/>
      <c r="FJ281" s="78"/>
    </row>
    <row r="282" spans="1:166" s="4" customFormat="1" ht="18.75" customHeight="1">
      <c r="A282" s="49" t="s">
        <v>57</v>
      </c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5"/>
      <c r="AK282" s="55" t="s">
        <v>54</v>
      </c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4">
        <v>190000</v>
      </c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6">
        <v>42161.5</v>
      </c>
      <c r="BV282" s="56"/>
      <c r="BW282" s="56"/>
      <c r="BX282" s="56"/>
      <c r="BY282" s="56"/>
      <c r="BZ282" s="56"/>
      <c r="CA282" s="56"/>
      <c r="CB282" s="56"/>
      <c r="CC282" s="56"/>
      <c r="CD282" s="56"/>
      <c r="CE282" s="56"/>
      <c r="CF282" s="56"/>
      <c r="CG282" s="56"/>
      <c r="CH282" s="56">
        <v>42161.5</v>
      </c>
      <c r="CI282" s="56"/>
      <c r="CJ282" s="56"/>
      <c r="CK282" s="56"/>
      <c r="CL282" s="56"/>
      <c r="CM282" s="56"/>
      <c r="CN282" s="56"/>
      <c r="CO282" s="56"/>
      <c r="CP282" s="56"/>
      <c r="CQ282" s="56"/>
      <c r="CR282" s="56"/>
      <c r="CS282" s="56"/>
      <c r="CT282" s="56"/>
      <c r="CU282" s="56"/>
      <c r="CV282" s="56"/>
      <c r="CW282" s="56"/>
      <c r="CX282" s="54"/>
      <c r="CY282" s="54"/>
      <c r="CZ282" s="54"/>
      <c r="DA282" s="54"/>
      <c r="DB282" s="54"/>
      <c r="DC282" s="54"/>
      <c r="DD282" s="54"/>
      <c r="DE282" s="54"/>
      <c r="DF282" s="54"/>
      <c r="DG282" s="54"/>
      <c r="DH282" s="54"/>
      <c r="DI282" s="54"/>
      <c r="DJ282" s="54"/>
      <c r="DK282" s="54"/>
      <c r="DL282" s="54"/>
      <c r="DM282" s="54"/>
      <c r="DN282" s="54"/>
      <c r="DO282" s="54"/>
      <c r="DP282" s="54"/>
      <c r="DQ282" s="54"/>
      <c r="DR282" s="54"/>
      <c r="DS282" s="54"/>
      <c r="DT282" s="54"/>
      <c r="DU282" s="54"/>
      <c r="DV282" s="54"/>
      <c r="DW282" s="54"/>
      <c r="DX282" s="54">
        <f>CH282</f>
        <v>42161.5</v>
      </c>
      <c r="DY282" s="54"/>
      <c r="DZ282" s="54"/>
      <c r="EA282" s="54"/>
      <c r="EB282" s="54"/>
      <c r="EC282" s="54"/>
      <c r="ED282" s="54"/>
      <c r="EE282" s="54"/>
      <c r="EF282" s="54"/>
      <c r="EG282" s="54"/>
      <c r="EH282" s="54"/>
      <c r="EI282" s="54"/>
      <c r="EJ282" s="54"/>
      <c r="EK282" s="54">
        <f aca="true" t="shared" si="18" ref="EK282:EK288">BC282-CH282</f>
        <v>147838.5</v>
      </c>
      <c r="EL282" s="54"/>
      <c r="EM282" s="54"/>
      <c r="EN282" s="54"/>
      <c r="EO282" s="54"/>
      <c r="EP282" s="54"/>
      <c r="EQ282" s="54"/>
      <c r="ER282" s="54"/>
      <c r="ES282" s="54"/>
      <c r="ET282" s="54"/>
      <c r="EU282" s="54"/>
      <c r="EV282" s="54"/>
      <c r="EW282" s="54"/>
      <c r="EX282" s="76">
        <f t="shared" si="17"/>
        <v>0</v>
      </c>
      <c r="EY282" s="77"/>
      <c r="EZ282" s="77"/>
      <c r="FA282" s="77"/>
      <c r="FB282" s="77"/>
      <c r="FC282" s="77"/>
      <c r="FD282" s="77"/>
      <c r="FE282" s="77"/>
      <c r="FF282" s="77"/>
      <c r="FG282" s="77"/>
      <c r="FH282" s="77"/>
      <c r="FI282" s="77"/>
      <c r="FJ282" s="78"/>
    </row>
    <row r="283" spans="1:166" s="4" customFormat="1" ht="18.75" customHeight="1">
      <c r="A283" s="49" t="s">
        <v>59</v>
      </c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5"/>
      <c r="AK283" s="55" t="s">
        <v>56</v>
      </c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4">
        <v>58000</v>
      </c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6">
        <v>13463.04</v>
      </c>
      <c r="BV283" s="56"/>
      <c r="BW283" s="56"/>
      <c r="BX283" s="56"/>
      <c r="BY283" s="56"/>
      <c r="BZ283" s="56"/>
      <c r="CA283" s="56"/>
      <c r="CB283" s="56"/>
      <c r="CC283" s="56"/>
      <c r="CD283" s="56"/>
      <c r="CE283" s="56"/>
      <c r="CF283" s="56"/>
      <c r="CG283" s="56"/>
      <c r="CH283" s="56">
        <v>13463.04</v>
      </c>
      <c r="CI283" s="56"/>
      <c r="CJ283" s="56"/>
      <c r="CK283" s="56"/>
      <c r="CL283" s="56"/>
      <c r="CM283" s="56"/>
      <c r="CN283" s="56"/>
      <c r="CO283" s="56"/>
      <c r="CP283" s="56"/>
      <c r="CQ283" s="56"/>
      <c r="CR283" s="56"/>
      <c r="CS283" s="56"/>
      <c r="CT283" s="56"/>
      <c r="CU283" s="56"/>
      <c r="CV283" s="56"/>
      <c r="CW283" s="56"/>
      <c r="CX283" s="54"/>
      <c r="CY283" s="54"/>
      <c r="CZ283" s="54"/>
      <c r="DA283" s="54"/>
      <c r="DB283" s="54"/>
      <c r="DC283" s="54"/>
      <c r="DD283" s="54"/>
      <c r="DE283" s="54"/>
      <c r="DF283" s="54"/>
      <c r="DG283" s="54"/>
      <c r="DH283" s="54"/>
      <c r="DI283" s="54"/>
      <c r="DJ283" s="54"/>
      <c r="DK283" s="54"/>
      <c r="DL283" s="54"/>
      <c r="DM283" s="54"/>
      <c r="DN283" s="54"/>
      <c r="DO283" s="54"/>
      <c r="DP283" s="54"/>
      <c r="DQ283" s="54"/>
      <c r="DR283" s="54"/>
      <c r="DS283" s="54"/>
      <c r="DT283" s="54"/>
      <c r="DU283" s="54"/>
      <c r="DV283" s="54"/>
      <c r="DW283" s="54"/>
      <c r="DX283" s="54">
        <f>CH283</f>
        <v>13463.04</v>
      </c>
      <c r="DY283" s="54"/>
      <c r="DZ283" s="54"/>
      <c r="EA283" s="54"/>
      <c r="EB283" s="54"/>
      <c r="EC283" s="54"/>
      <c r="ED283" s="54"/>
      <c r="EE283" s="54"/>
      <c r="EF283" s="54"/>
      <c r="EG283" s="54"/>
      <c r="EH283" s="54"/>
      <c r="EI283" s="54"/>
      <c r="EJ283" s="54"/>
      <c r="EK283" s="54">
        <f t="shared" si="18"/>
        <v>44536.96</v>
      </c>
      <c r="EL283" s="54"/>
      <c r="EM283" s="54"/>
      <c r="EN283" s="54"/>
      <c r="EO283" s="54"/>
      <c r="EP283" s="54"/>
      <c r="EQ283" s="54"/>
      <c r="ER283" s="54"/>
      <c r="ES283" s="54"/>
      <c r="ET283" s="54"/>
      <c r="EU283" s="54"/>
      <c r="EV283" s="54"/>
      <c r="EW283" s="54"/>
      <c r="EX283" s="76">
        <f t="shared" si="17"/>
        <v>0</v>
      </c>
      <c r="EY283" s="77"/>
      <c r="EZ283" s="77"/>
      <c r="FA283" s="77"/>
      <c r="FB283" s="77"/>
      <c r="FC283" s="77"/>
      <c r="FD283" s="77"/>
      <c r="FE283" s="77"/>
      <c r="FF283" s="77"/>
      <c r="FG283" s="77"/>
      <c r="FH283" s="77"/>
      <c r="FI283" s="77"/>
      <c r="FJ283" s="78"/>
    </row>
    <row r="284" spans="1:166" s="4" customFormat="1" ht="18.75" customHeight="1">
      <c r="A284" s="49" t="s">
        <v>80</v>
      </c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5"/>
      <c r="AK284" s="55" t="s">
        <v>81</v>
      </c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4">
        <v>11000</v>
      </c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6">
        <v>0</v>
      </c>
      <c r="BV284" s="56"/>
      <c r="BW284" s="56"/>
      <c r="BX284" s="56"/>
      <c r="BY284" s="56"/>
      <c r="BZ284" s="56"/>
      <c r="CA284" s="56"/>
      <c r="CB284" s="56"/>
      <c r="CC284" s="56"/>
      <c r="CD284" s="56"/>
      <c r="CE284" s="56"/>
      <c r="CF284" s="56"/>
      <c r="CG284" s="56"/>
      <c r="CH284" s="56">
        <v>0</v>
      </c>
      <c r="CI284" s="56"/>
      <c r="CJ284" s="56"/>
      <c r="CK284" s="56"/>
      <c r="CL284" s="56"/>
      <c r="CM284" s="56"/>
      <c r="CN284" s="56"/>
      <c r="CO284" s="56"/>
      <c r="CP284" s="56"/>
      <c r="CQ284" s="56"/>
      <c r="CR284" s="56"/>
      <c r="CS284" s="56"/>
      <c r="CT284" s="56"/>
      <c r="CU284" s="56"/>
      <c r="CV284" s="56"/>
      <c r="CW284" s="56"/>
      <c r="CX284" s="54"/>
      <c r="CY284" s="54"/>
      <c r="CZ284" s="54"/>
      <c r="DA284" s="54"/>
      <c r="DB284" s="54"/>
      <c r="DC284" s="54"/>
      <c r="DD284" s="54"/>
      <c r="DE284" s="54"/>
      <c r="DF284" s="54"/>
      <c r="DG284" s="54"/>
      <c r="DH284" s="54"/>
      <c r="DI284" s="54"/>
      <c r="DJ284" s="54"/>
      <c r="DK284" s="54"/>
      <c r="DL284" s="54"/>
      <c r="DM284" s="54"/>
      <c r="DN284" s="54"/>
      <c r="DO284" s="54"/>
      <c r="DP284" s="54"/>
      <c r="DQ284" s="54"/>
      <c r="DR284" s="54"/>
      <c r="DS284" s="54"/>
      <c r="DT284" s="54"/>
      <c r="DU284" s="54"/>
      <c r="DV284" s="54"/>
      <c r="DW284" s="54"/>
      <c r="DX284" s="54">
        <v>0</v>
      </c>
      <c r="DY284" s="54"/>
      <c r="DZ284" s="54"/>
      <c r="EA284" s="54"/>
      <c r="EB284" s="54"/>
      <c r="EC284" s="54"/>
      <c r="ED284" s="54"/>
      <c r="EE284" s="54"/>
      <c r="EF284" s="54"/>
      <c r="EG284" s="54"/>
      <c r="EH284" s="54"/>
      <c r="EI284" s="54"/>
      <c r="EJ284" s="54"/>
      <c r="EK284" s="54">
        <f t="shared" si="18"/>
        <v>11000</v>
      </c>
      <c r="EL284" s="54"/>
      <c r="EM284" s="54"/>
      <c r="EN284" s="54"/>
      <c r="EO284" s="54"/>
      <c r="EP284" s="54"/>
      <c r="EQ284" s="54"/>
      <c r="ER284" s="54"/>
      <c r="ES284" s="54"/>
      <c r="ET284" s="54"/>
      <c r="EU284" s="54"/>
      <c r="EV284" s="54"/>
      <c r="EW284" s="54"/>
      <c r="EX284" s="76">
        <f t="shared" si="17"/>
        <v>0</v>
      </c>
      <c r="EY284" s="77"/>
      <c r="EZ284" s="77"/>
      <c r="FA284" s="77"/>
      <c r="FB284" s="77"/>
      <c r="FC284" s="77"/>
      <c r="FD284" s="77"/>
      <c r="FE284" s="77"/>
      <c r="FF284" s="77"/>
      <c r="FG284" s="77"/>
      <c r="FH284" s="77"/>
      <c r="FI284" s="77"/>
      <c r="FJ284" s="78"/>
    </row>
    <row r="285" spans="1:166" s="4" customFormat="1" ht="18.75" customHeight="1">
      <c r="A285" s="49" t="s">
        <v>236</v>
      </c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5"/>
      <c r="AK285" s="55" t="s">
        <v>65</v>
      </c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4">
        <v>1000</v>
      </c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6">
        <v>0</v>
      </c>
      <c r="BV285" s="56"/>
      <c r="BW285" s="56"/>
      <c r="BX285" s="56"/>
      <c r="BY285" s="56"/>
      <c r="BZ285" s="56"/>
      <c r="CA285" s="56"/>
      <c r="CB285" s="56"/>
      <c r="CC285" s="56"/>
      <c r="CD285" s="56"/>
      <c r="CE285" s="56"/>
      <c r="CF285" s="56"/>
      <c r="CG285" s="56"/>
      <c r="CH285" s="56">
        <v>0</v>
      </c>
      <c r="CI285" s="56"/>
      <c r="CJ285" s="56"/>
      <c r="CK285" s="56"/>
      <c r="CL285" s="56"/>
      <c r="CM285" s="56"/>
      <c r="CN285" s="56"/>
      <c r="CO285" s="56"/>
      <c r="CP285" s="56"/>
      <c r="CQ285" s="56"/>
      <c r="CR285" s="56"/>
      <c r="CS285" s="56"/>
      <c r="CT285" s="56"/>
      <c r="CU285" s="56"/>
      <c r="CV285" s="56"/>
      <c r="CW285" s="56"/>
      <c r="CX285" s="54"/>
      <c r="CY285" s="54"/>
      <c r="CZ285" s="54"/>
      <c r="DA285" s="54"/>
      <c r="DB285" s="54"/>
      <c r="DC285" s="54"/>
      <c r="DD285" s="54"/>
      <c r="DE285" s="54"/>
      <c r="DF285" s="54"/>
      <c r="DG285" s="54"/>
      <c r="DH285" s="54"/>
      <c r="DI285" s="54"/>
      <c r="DJ285" s="54"/>
      <c r="DK285" s="54"/>
      <c r="DL285" s="54"/>
      <c r="DM285" s="54"/>
      <c r="DN285" s="54"/>
      <c r="DO285" s="54"/>
      <c r="DP285" s="54"/>
      <c r="DQ285" s="54"/>
      <c r="DR285" s="54"/>
      <c r="DS285" s="54"/>
      <c r="DT285" s="54"/>
      <c r="DU285" s="54"/>
      <c r="DV285" s="54"/>
      <c r="DW285" s="54"/>
      <c r="DX285" s="54">
        <f>CH285</f>
        <v>0</v>
      </c>
      <c r="DY285" s="54"/>
      <c r="DZ285" s="54"/>
      <c r="EA285" s="54"/>
      <c r="EB285" s="54"/>
      <c r="EC285" s="54"/>
      <c r="ED285" s="54"/>
      <c r="EE285" s="54"/>
      <c r="EF285" s="54"/>
      <c r="EG285" s="54"/>
      <c r="EH285" s="54"/>
      <c r="EI285" s="54"/>
      <c r="EJ285" s="54"/>
      <c r="EK285" s="54">
        <f t="shared" si="18"/>
        <v>1000</v>
      </c>
      <c r="EL285" s="54"/>
      <c r="EM285" s="54"/>
      <c r="EN285" s="54"/>
      <c r="EO285" s="54"/>
      <c r="EP285" s="54"/>
      <c r="EQ285" s="54"/>
      <c r="ER285" s="54"/>
      <c r="ES285" s="54"/>
      <c r="ET285" s="54"/>
      <c r="EU285" s="54"/>
      <c r="EV285" s="54"/>
      <c r="EW285" s="54"/>
      <c r="EX285" s="76">
        <f t="shared" si="17"/>
        <v>0</v>
      </c>
      <c r="EY285" s="77"/>
      <c r="EZ285" s="77"/>
      <c r="FA285" s="77"/>
      <c r="FB285" s="77"/>
      <c r="FC285" s="77"/>
      <c r="FD285" s="77"/>
      <c r="FE285" s="77"/>
      <c r="FF285" s="77"/>
      <c r="FG285" s="77"/>
      <c r="FH285" s="77"/>
      <c r="FI285" s="77"/>
      <c r="FJ285" s="78"/>
    </row>
    <row r="286" spans="1:166" s="4" customFormat="1" ht="18.75" customHeight="1">
      <c r="A286" s="49" t="s">
        <v>217</v>
      </c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5"/>
      <c r="AK286" s="55" t="s">
        <v>61</v>
      </c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4">
        <v>9400</v>
      </c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6">
        <v>0</v>
      </c>
      <c r="BV286" s="56"/>
      <c r="BW286" s="56"/>
      <c r="BX286" s="56"/>
      <c r="BY286" s="56"/>
      <c r="BZ286" s="56"/>
      <c r="CA286" s="56"/>
      <c r="CB286" s="56"/>
      <c r="CC286" s="56"/>
      <c r="CD286" s="56"/>
      <c r="CE286" s="56"/>
      <c r="CF286" s="56"/>
      <c r="CG286" s="56"/>
      <c r="CH286" s="56">
        <v>0</v>
      </c>
      <c r="CI286" s="56"/>
      <c r="CJ286" s="56"/>
      <c r="CK286" s="56"/>
      <c r="CL286" s="56"/>
      <c r="CM286" s="56"/>
      <c r="CN286" s="56"/>
      <c r="CO286" s="56"/>
      <c r="CP286" s="56"/>
      <c r="CQ286" s="56"/>
      <c r="CR286" s="56"/>
      <c r="CS286" s="56"/>
      <c r="CT286" s="56"/>
      <c r="CU286" s="56"/>
      <c r="CV286" s="56"/>
      <c r="CW286" s="56"/>
      <c r="CX286" s="54"/>
      <c r="CY286" s="54"/>
      <c r="CZ286" s="54"/>
      <c r="DA286" s="54"/>
      <c r="DB286" s="54"/>
      <c r="DC286" s="54"/>
      <c r="DD286" s="54"/>
      <c r="DE286" s="54"/>
      <c r="DF286" s="54"/>
      <c r="DG286" s="54"/>
      <c r="DH286" s="54"/>
      <c r="DI286" s="54"/>
      <c r="DJ286" s="54"/>
      <c r="DK286" s="54"/>
      <c r="DL286" s="54"/>
      <c r="DM286" s="54"/>
      <c r="DN286" s="54"/>
      <c r="DO286" s="54"/>
      <c r="DP286" s="54"/>
      <c r="DQ286" s="54"/>
      <c r="DR286" s="54"/>
      <c r="DS286" s="54"/>
      <c r="DT286" s="54"/>
      <c r="DU286" s="54"/>
      <c r="DV286" s="54"/>
      <c r="DW286" s="54"/>
      <c r="DX286" s="54">
        <f>CH286</f>
        <v>0</v>
      </c>
      <c r="DY286" s="54"/>
      <c r="DZ286" s="54"/>
      <c r="EA286" s="54"/>
      <c r="EB286" s="54"/>
      <c r="EC286" s="54"/>
      <c r="ED286" s="54"/>
      <c r="EE286" s="54"/>
      <c r="EF286" s="54"/>
      <c r="EG286" s="54"/>
      <c r="EH286" s="54"/>
      <c r="EI286" s="54"/>
      <c r="EJ286" s="54"/>
      <c r="EK286" s="54">
        <f t="shared" si="18"/>
        <v>9400</v>
      </c>
      <c r="EL286" s="54"/>
      <c r="EM286" s="54"/>
      <c r="EN286" s="54"/>
      <c r="EO286" s="54"/>
      <c r="EP286" s="54"/>
      <c r="EQ286" s="54"/>
      <c r="ER286" s="54"/>
      <c r="ES286" s="54"/>
      <c r="ET286" s="54"/>
      <c r="EU286" s="54"/>
      <c r="EV286" s="54"/>
      <c r="EW286" s="54"/>
      <c r="EX286" s="76">
        <v>0</v>
      </c>
      <c r="EY286" s="77"/>
      <c r="EZ286" s="77"/>
      <c r="FA286" s="77"/>
      <c r="FB286" s="77"/>
      <c r="FC286" s="77"/>
      <c r="FD286" s="77"/>
      <c r="FE286" s="77"/>
      <c r="FF286" s="77"/>
      <c r="FG286" s="77"/>
      <c r="FH286" s="77"/>
      <c r="FI286" s="77"/>
      <c r="FJ286" s="78"/>
    </row>
    <row r="287" spans="1:166" s="4" customFormat="1" ht="18.75" customHeight="1">
      <c r="A287" s="93" t="s">
        <v>60</v>
      </c>
      <c r="B287" s="93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93"/>
      <c r="U287" s="93"/>
      <c r="V287" s="93"/>
      <c r="W287" s="93"/>
      <c r="X287" s="93"/>
      <c r="Y287" s="93"/>
      <c r="Z287" s="93"/>
      <c r="AA287" s="93"/>
      <c r="AB287" s="93"/>
      <c r="AC287" s="93"/>
      <c r="AD287" s="93"/>
      <c r="AE287" s="93"/>
      <c r="AF287" s="93"/>
      <c r="AG287" s="93"/>
      <c r="AH287" s="93"/>
      <c r="AI287" s="93"/>
      <c r="AJ287" s="93"/>
      <c r="AK287" s="55" t="s">
        <v>69</v>
      </c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4">
        <v>3000</v>
      </c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15"/>
      <c r="BT287" s="15"/>
      <c r="BU287" s="54">
        <v>15.2</v>
      </c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>
        <v>15.2</v>
      </c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  <c r="DK287" s="54"/>
      <c r="DL287" s="54"/>
      <c r="DM287" s="54"/>
      <c r="DN287" s="54"/>
      <c r="DO287" s="54"/>
      <c r="DP287" s="54"/>
      <c r="DQ287" s="54"/>
      <c r="DR287" s="54"/>
      <c r="DS287" s="54"/>
      <c r="DT287" s="54"/>
      <c r="DU287" s="54"/>
      <c r="DV287" s="54"/>
      <c r="DW287" s="54"/>
      <c r="DX287" s="54">
        <f>CH287</f>
        <v>15.2</v>
      </c>
      <c r="DY287" s="54"/>
      <c r="DZ287" s="54"/>
      <c r="EA287" s="54"/>
      <c r="EB287" s="54"/>
      <c r="EC287" s="54"/>
      <c r="ED287" s="54"/>
      <c r="EE287" s="54"/>
      <c r="EF287" s="54"/>
      <c r="EG287" s="54"/>
      <c r="EH287" s="54"/>
      <c r="EI287" s="54"/>
      <c r="EJ287" s="54"/>
      <c r="EK287" s="54">
        <f t="shared" si="18"/>
        <v>2984.8</v>
      </c>
      <c r="EL287" s="54"/>
      <c r="EM287" s="54"/>
      <c r="EN287" s="54"/>
      <c r="EO287" s="54"/>
      <c r="EP287" s="54"/>
      <c r="EQ287" s="54"/>
      <c r="ER287" s="54"/>
      <c r="ES287" s="54"/>
      <c r="ET287" s="54"/>
      <c r="EU287" s="54"/>
      <c r="EV287" s="54"/>
      <c r="EW287" s="54"/>
      <c r="EX287" s="54">
        <v>0</v>
      </c>
      <c r="EY287" s="94"/>
      <c r="EZ287" s="94"/>
      <c r="FA287" s="94"/>
      <c r="FB287" s="94"/>
      <c r="FC287" s="94"/>
      <c r="FD287" s="94"/>
      <c r="FE287" s="94"/>
      <c r="FF287" s="94"/>
      <c r="FG287" s="94"/>
      <c r="FH287" s="15"/>
      <c r="FI287" s="15"/>
      <c r="FJ287" s="15"/>
    </row>
    <row r="288" spans="1:166" s="4" customFormat="1" ht="18.75" customHeight="1">
      <c r="A288" s="49" t="s">
        <v>124</v>
      </c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5"/>
      <c r="AK288" s="55" t="s">
        <v>64</v>
      </c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4">
        <v>13700</v>
      </c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6">
        <v>0</v>
      </c>
      <c r="BV288" s="56"/>
      <c r="BW288" s="56"/>
      <c r="BX288" s="56"/>
      <c r="BY288" s="56"/>
      <c r="BZ288" s="56"/>
      <c r="CA288" s="56"/>
      <c r="CB288" s="56"/>
      <c r="CC288" s="56"/>
      <c r="CD288" s="56"/>
      <c r="CE288" s="56"/>
      <c r="CF288" s="56"/>
      <c r="CG288" s="56"/>
      <c r="CH288" s="56">
        <v>0</v>
      </c>
      <c r="CI288" s="56"/>
      <c r="CJ288" s="56"/>
      <c r="CK288" s="56"/>
      <c r="CL288" s="56"/>
      <c r="CM288" s="56"/>
      <c r="CN288" s="56"/>
      <c r="CO288" s="56"/>
      <c r="CP288" s="56"/>
      <c r="CQ288" s="56"/>
      <c r="CR288" s="56"/>
      <c r="CS288" s="56"/>
      <c r="CT288" s="56"/>
      <c r="CU288" s="56"/>
      <c r="CV288" s="56"/>
      <c r="CW288" s="56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  <c r="DL288" s="54"/>
      <c r="DM288" s="54"/>
      <c r="DN288" s="54"/>
      <c r="DO288" s="54"/>
      <c r="DP288" s="54"/>
      <c r="DQ288" s="54"/>
      <c r="DR288" s="54"/>
      <c r="DS288" s="54"/>
      <c r="DT288" s="54"/>
      <c r="DU288" s="54"/>
      <c r="DV288" s="54"/>
      <c r="DW288" s="54"/>
      <c r="DX288" s="54">
        <v>0</v>
      </c>
      <c r="DY288" s="54"/>
      <c r="DZ288" s="54"/>
      <c r="EA288" s="54"/>
      <c r="EB288" s="54"/>
      <c r="EC288" s="54"/>
      <c r="ED288" s="54"/>
      <c r="EE288" s="54"/>
      <c r="EF288" s="54"/>
      <c r="EG288" s="54"/>
      <c r="EH288" s="54"/>
      <c r="EI288" s="54"/>
      <c r="EJ288" s="54"/>
      <c r="EK288" s="54">
        <f t="shared" si="18"/>
        <v>13700</v>
      </c>
      <c r="EL288" s="54"/>
      <c r="EM288" s="54"/>
      <c r="EN288" s="54"/>
      <c r="EO288" s="54"/>
      <c r="EP288" s="54"/>
      <c r="EQ288" s="54"/>
      <c r="ER288" s="54"/>
      <c r="ES288" s="54"/>
      <c r="ET288" s="54"/>
      <c r="EU288" s="54"/>
      <c r="EV288" s="54"/>
      <c r="EW288" s="54"/>
      <c r="EX288" s="76">
        <v>0</v>
      </c>
      <c r="EY288" s="77"/>
      <c r="EZ288" s="77"/>
      <c r="FA288" s="77"/>
      <c r="FB288" s="77"/>
      <c r="FC288" s="77"/>
      <c r="FD288" s="77"/>
      <c r="FE288" s="77"/>
      <c r="FF288" s="77"/>
      <c r="FG288" s="77"/>
      <c r="FH288" s="77"/>
      <c r="FI288" s="77"/>
      <c r="FJ288" s="78"/>
    </row>
    <row r="289" spans="1:166" s="4" customFormat="1" ht="18.75" customHeight="1">
      <c r="A289" s="49" t="s">
        <v>145</v>
      </c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5"/>
      <c r="AK289" s="55" t="s">
        <v>62</v>
      </c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4">
        <v>3000</v>
      </c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6">
        <v>0</v>
      </c>
      <c r="BV289" s="56"/>
      <c r="BW289" s="56"/>
      <c r="BX289" s="56"/>
      <c r="BY289" s="56"/>
      <c r="BZ289" s="56"/>
      <c r="CA289" s="56"/>
      <c r="CB289" s="56"/>
      <c r="CC289" s="56"/>
      <c r="CD289" s="56"/>
      <c r="CE289" s="56"/>
      <c r="CF289" s="56"/>
      <c r="CG289" s="56"/>
      <c r="CH289" s="56">
        <v>0</v>
      </c>
      <c r="CI289" s="56"/>
      <c r="CJ289" s="56"/>
      <c r="CK289" s="56"/>
      <c r="CL289" s="56"/>
      <c r="CM289" s="56"/>
      <c r="CN289" s="56"/>
      <c r="CO289" s="56"/>
      <c r="CP289" s="56"/>
      <c r="CQ289" s="56"/>
      <c r="CR289" s="56"/>
      <c r="CS289" s="56"/>
      <c r="CT289" s="56"/>
      <c r="CU289" s="56"/>
      <c r="CV289" s="56"/>
      <c r="CW289" s="56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  <c r="DL289" s="54"/>
      <c r="DM289" s="54"/>
      <c r="DN289" s="54"/>
      <c r="DO289" s="54"/>
      <c r="DP289" s="54"/>
      <c r="DQ289" s="54"/>
      <c r="DR289" s="54"/>
      <c r="DS289" s="54"/>
      <c r="DT289" s="54"/>
      <c r="DU289" s="54"/>
      <c r="DV289" s="54"/>
      <c r="DW289" s="54"/>
      <c r="DX289" s="54">
        <v>0</v>
      </c>
      <c r="DY289" s="54"/>
      <c r="DZ289" s="54"/>
      <c r="EA289" s="54"/>
      <c r="EB289" s="54"/>
      <c r="EC289" s="54"/>
      <c r="ED289" s="54"/>
      <c r="EE289" s="54"/>
      <c r="EF289" s="54"/>
      <c r="EG289" s="54"/>
      <c r="EH289" s="54"/>
      <c r="EI289" s="54"/>
      <c r="EJ289" s="54"/>
      <c r="EK289" s="54">
        <f>BC289-CH289</f>
        <v>3000</v>
      </c>
      <c r="EL289" s="54"/>
      <c r="EM289" s="54"/>
      <c r="EN289" s="54"/>
      <c r="EO289" s="54"/>
      <c r="EP289" s="54"/>
      <c r="EQ289" s="54"/>
      <c r="ER289" s="54"/>
      <c r="ES289" s="54"/>
      <c r="ET289" s="54"/>
      <c r="EU289" s="54"/>
      <c r="EV289" s="54"/>
      <c r="EW289" s="54"/>
      <c r="EX289" s="76">
        <v>0</v>
      </c>
      <c r="EY289" s="77"/>
      <c r="EZ289" s="77"/>
      <c r="FA289" s="77"/>
      <c r="FB289" s="77"/>
      <c r="FC289" s="77"/>
      <c r="FD289" s="77"/>
      <c r="FE289" s="77"/>
      <c r="FF289" s="77"/>
      <c r="FG289" s="77"/>
      <c r="FH289" s="77"/>
      <c r="FI289" s="77"/>
      <c r="FJ289" s="78"/>
    </row>
    <row r="290" spans="1:166" s="4" customFormat="1" ht="15" customHeight="1">
      <c r="A290" s="111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  <c r="AA290" s="112"/>
      <c r="AB290" s="112"/>
      <c r="AC290" s="112"/>
      <c r="AD290" s="112"/>
      <c r="AE290" s="112"/>
      <c r="AF290" s="112"/>
      <c r="AG290" s="112"/>
      <c r="AH290" s="112"/>
      <c r="AI290" s="112"/>
      <c r="AJ290" s="112"/>
      <c r="AK290" s="112"/>
      <c r="AL290" s="112"/>
      <c r="AM290" s="112"/>
      <c r="AN290" s="112"/>
      <c r="AO290" s="112"/>
      <c r="AP290" s="112"/>
      <c r="AQ290" s="112"/>
      <c r="AR290" s="112"/>
      <c r="AS290" s="112"/>
      <c r="AT290" s="112"/>
      <c r="AU290" s="112"/>
      <c r="AV290" s="112"/>
      <c r="AW290" s="112"/>
      <c r="AX290" s="112"/>
      <c r="AY290" s="112"/>
      <c r="AZ290" s="112"/>
      <c r="BA290" s="112"/>
      <c r="BB290" s="112"/>
      <c r="BC290" s="112"/>
      <c r="BD290" s="112"/>
      <c r="BE290" s="112"/>
      <c r="BF290" s="112"/>
      <c r="BG290" s="112"/>
      <c r="BH290" s="112"/>
      <c r="BI290" s="112"/>
      <c r="BJ290" s="112"/>
      <c r="BK290" s="112"/>
      <c r="BL290" s="112"/>
      <c r="BM290" s="112"/>
      <c r="BN290" s="112"/>
      <c r="BO290" s="112"/>
      <c r="BP290" s="112"/>
      <c r="BQ290" s="112"/>
      <c r="BR290" s="112"/>
      <c r="BS290" s="112"/>
      <c r="BT290" s="112"/>
      <c r="BU290" s="112"/>
      <c r="BV290" s="112"/>
      <c r="BW290" s="112"/>
      <c r="BX290" s="112"/>
      <c r="BY290" s="112"/>
      <c r="BZ290" s="112"/>
      <c r="CA290" s="112"/>
      <c r="CB290" s="112"/>
      <c r="CC290" s="112"/>
      <c r="CD290" s="112"/>
      <c r="CE290" s="112"/>
      <c r="CF290" s="112"/>
      <c r="CG290" s="112"/>
      <c r="CH290" s="112"/>
      <c r="CI290" s="112"/>
      <c r="CJ290" s="112"/>
      <c r="CK290" s="112"/>
      <c r="CL290" s="112"/>
      <c r="CM290" s="112"/>
      <c r="CN290" s="112"/>
      <c r="CO290" s="112"/>
      <c r="CP290" s="112"/>
      <c r="CQ290" s="112"/>
      <c r="CR290" s="112"/>
      <c r="CS290" s="112"/>
      <c r="CT290" s="112"/>
      <c r="CU290" s="112"/>
      <c r="CV290" s="112"/>
      <c r="CW290" s="112"/>
      <c r="CX290" s="112"/>
      <c r="CY290" s="112"/>
      <c r="CZ290" s="112"/>
      <c r="DA290" s="112"/>
      <c r="DB290" s="112"/>
      <c r="DC290" s="112"/>
      <c r="DD290" s="112"/>
      <c r="DE290" s="112"/>
      <c r="DF290" s="112"/>
      <c r="DG290" s="112"/>
      <c r="DH290" s="112"/>
      <c r="DI290" s="112"/>
      <c r="DJ290" s="112"/>
      <c r="DK290" s="112"/>
      <c r="DL290" s="112"/>
      <c r="DM290" s="112"/>
      <c r="DN290" s="112"/>
      <c r="DO290" s="112"/>
      <c r="DP290" s="112"/>
      <c r="DQ290" s="112"/>
      <c r="DR290" s="112"/>
      <c r="DS290" s="112"/>
      <c r="DT290" s="112"/>
      <c r="DU290" s="112"/>
      <c r="DV290" s="112"/>
      <c r="DW290" s="112"/>
      <c r="DX290" s="112"/>
      <c r="DY290" s="112"/>
      <c r="DZ290" s="112"/>
      <c r="EA290" s="112"/>
      <c r="EB290" s="112"/>
      <c r="EC290" s="112"/>
      <c r="ED290" s="112"/>
      <c r="EE290" s="112"/>
      <c r="EF290" s="112"/>
      <c r="EG290" s="112"/>
      <c r="EH290" s="112"/>
      <c r="EI290" s="112"/>
      <c r="EJ290" s="112"/>
      <c r="EK290" s="112"/>
      <c r="EL290" s="112"/>
      <c r="EM290" s="112"/>
      <c r="EN290" s="112"/>
      <c r="EO290" s="112"/>
      <c r="EP290" s="112"/>
      <c r="EQ290" s="112"/>
      <c r="ER290" s="112"/>
      <c r="ES290" s="112"/>
      <c r="ET290" s="112"/>
      <c r="EU290" s="112"/>
      <c r="EV290" s="112"/>
      <c r="EW290" s="112"/>
      <c r="EX290" s="112"/>
      <c r="EY290" s="112"/>
      <c r="EZ290" s="112"/>
      <c r="FA290" s="112"/>
      <c r="FB290" s="112"/>
      <c r="FC290" s="112"/>
      <c r="FD290" s="112"/>
      <c r="FE290" s="112"/>
      <c r="FF290" s="112"/>
      <c r="FG290" s="113"/>
      <c r="FH290" s="13"/>
      <c r="FI290" s="13"/>
      <c r="FJ290" s="18" t="s">
        <v>39</v>
      </c>
    </row>
    <row r="291" spans="1:166" s="4" customFormat="1" ht="16.5" customHeight="1">
      <c r="A291" s="111" t="s">
        <v>84</v>
      </c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  <c r="AA291" s="112"/>
      <c r="AB291" s="112"/>
      <c r="AC291" s="112"/>
      <c r="AD291" s="112"/>
      <c r="AE291" s="112"/>
      <c r="AF291" s="112"/>
      <c r="AG291" s="112"/>
      <c r="AH291" s="112"/>
      <c r="AI291" s="112"/>
      <c r="AJ291" s="112"/>
      <c r="AK291" s="112"/>
      <c r="AL291" s="112"/>
      <c r="AM291" s="112"/>
      <c r="AN291" s="112"/>
      <c r="AO291" s="112"/>
      <c r="AP291" s="112"/>
      <c r="AQ291" s="112"/>
      <c r="AR291" s="112"/>
      <c r="AS291" s="112"/>
      <c r="AT291" s="112"/>
      <c r="AU291" s="112"/>
      <c r="AV291" s="112"/>
      <c r="AW291" s="112"/>
      <c r="AX291" s="112"/>
      <c r="AY291" s="112"/>
      <c r="AZ291" s="112"/>
      <c r="BA291" s="112"/>
      <c r="BB291" s="112"/>
      <c r="BC291" s="112"/>
      <c r="BD291" s="112"/>
      <c r="BE291" s="112"/>
      <c r="BF291" s="112"/>
      <c r="BG291" s="112"/>
      <c r="BH291" s="112"/>
      <c r="BI291" s="112"/>
      <c r="BJ291" s="112"/>
      <c r="BK291" s="112"/>
      <c r="BL291" s="112"/>
      <c r="BM291" s="112"/>
      <c r="BN291" s="112"/>
      <c r="BO291" s="112"/>
      <c r="BP291" s="112"/>
      <c r="BQ291" s="112"/>
      <c r="BR291" s="112"/>
      <c r="BS291" s="112"/>
      <c r="BT291" s="112"/>
      <c r="BU291" s="112"/>
      <c r="BV291" s="112"/>
      <c r="BW291" s="112"/>
      <c r="BX291" s="112"/>
      <c r="BY291" s="112"/>
      <c r="BZ291" s="112"/>
      <c r="CA291" s="112"/>
      <c r="CB291" s="112"/>
      <c r="CC291" s="112"/>
      <c r="CD291" s="112"/>
      <c r="CE291" s="112"/>
      <c r="CF291" s="112"/>
      <c r="CG291" s="112"/>
      <c r="CH291" s="112"/>
      <c r="CI291" s="112"/>
      <c r="CJ291" s="112"/>
      <c r="CK291" s="112"/>
      <c r="CL291" s="112"/>
      <c r="CM291" s="112"/>
      <c r="CN291" s="112"/>
      <c r="CO291" s="112"/>
      <c r="CP291" s="112"/>
      <c r="CQ291" s="112"/>
      <c r="CR291" s="112"/>
      <c r="CS291" s="112"/>
      <c r="CT291" s="112"/>
      <c r="CU291" s="112"/>
      <c r="CV291" s="112"/>
      <c r="CW291" s="112"/>
      <c r="CX291" s="112"/>
      <c r="CY291" s="112"/>
      <c r="CZ291" s="112"/>
      <c r="DA291" s="112"/>
      <c r="DB291" s="112"/>
      <c r="DC291" s="112"/>
      <c r="DD291" s="112"/>
      <c r="DE291" s="112"/>
      <c r="DF291" s="112"/>
      <c r="DG291" s="112"/>
      <c r="DH291" s="112"/>
      <c r="DI291" s="112"/>
      <c r="DJ291" s="112"/>
      <c r="DK291" s="112"/>
      <c r="DL291" s="112"/>
      <c r="DM291" s="112"/>
      <c r="DN291" s="112"/>
      <c r="DO291" s="112"/>
      <c r="DP291" s="112"/>
      <c r="DQ291" s="112"/>
      <c r="DR291" s="112"/>
      <c r="DS291" s="112"/>
      <c r="DT291" s="112"/>
      <c r="DU291" s="112"/>
      <c r="DV291" s="112"/>
      <c r="DW291" s="112"/>
      <c r="DX291" s="112"/>
      <c r="DY291" s="112"/>
      <c r="DZ291" s="112"/>
      <c r="EA291" s="112"/>
      <c r="EB291" s="112"/>
      <c r="EC291" s="112"/>
      <c r="ED291" s="112"/>
      <c r="EE291" s="112"/>
      <c r="EF291" s="112"/>
      <c r="EG291" s="112"/>
      <c r="EH291" s="112"/>
      <c r="EI291" s="112"/>
      <c r="EJ291" s="112"/>
      <c r="EK291" s="112"/>
      <c r="EL291" s="112"/>
      <c r="EM291" s="112"/>
      <c r="EN291" s="112"/>
      <c r="EO291" s="112"/>
      <c r="EP291" s="112"/>
      <c r="EQ291" s="112"/>
      <c r="ER291" s="112"/>
      <c r="ES291" s="112"/>
      <c r="ET291" s="112"/>
      <c r="EU291" s="112"/>
      <c r="EV291" s="112"/>
      <c r="EW291" s="112"/>
      <c r="EX291" s="112"/>
      <c r="EY291" s="112"/>
      <c r="EZ291" s="112"/>
      <c r="FA291" s="112"/>
      <c r="FB291" s="112"/>
      <c r="FC291" s="112"/>
      <c r="FD291" s="112"/>
      <c r="FE291" s="112"/>
      <c r="FF291" s="112"/>
      <c r="FG291" s="112"/>
      <c r="FH291" s="112"/>
      <c r="FI291" s="112"/>
      <c r="FJ291" s="113"/>
    </row>
    <row r="292" spans="1:166" s="4" customFormat="1" ht="66" customHeight="1">
      <c r="A292" s="52" t="s">
        <v>8</v>
      </c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 t="s">
        <v>23</v>
      </c>
      <c r="AL292" s="52"/>
      <c r="AM292" s="52"/>
      <c r="AN292" s="52"/>
      <c r="AO292" s="52"/>
      <c r="AP292" s="52"/>
      <c r="AQ292" s="52" t="s">
        <v>35</v>
      </c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 t="s">
        <v>36</v>
      </c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 t="s">
        <v>37</v>
      </c>
      <c r="BV292" s="52"/>
      <c r="BW292" s="52"/>
      <c r="BX292" s="52"/>
      <c r="BY292" s="52"/>
      <c r="BZ292" s="52"/>
      <c r="CA292" s="52"/>
      <c r="CB292" s="52"/>
      <c r="CC292" s="52"/>
      <c r="CD292" s="52"/>
      <c r="CE292" s="52"/>
      <c r="CF292" s="52"/>
      <c r="CG292" s="52"/>
      <c r="CH292" s="52" t="s">
        <v>24</v>
      </c>
      <c r="CI292" s="52"/>
      <c r="CJ292" s="52"/>
      <c r="CK292" s="52"/>
      <c r="CL292" s="52"/>
      <c r="CM292" s="52"/>
      <c r="CN292" s="52"/>
      <c r="CO292" s="52"/>
      <c r="CP292" s="52"/>
      <c r="CQ292" s="52"/>
      <c r="CR292" s="52"/>
      <c r="CS292" s="52"/>
      <c r="CT292" s="52"/>
      <c r="CU292" s="52"/>
      <c r="CV292" s="52"/>
      <c r="CW292" s="52"/>
      <c r="CX292" s="52"/>
      <c r="CY292" s="52"/>
      <c r="CZ292" s="52"/>
      <c r="DA292" s="52"/>
      <c r="DB292" s="52"/>
      <c r="DC292" s="52"/>
      <c r="DD292" s="52"/>
      <c r="DE292" s="52"/>
      <c r="DF292" s="52"/>
      <c r="DG292" s="52"/>
      <c r="DH292" s="52"/>
      <c r="DI292" s="52"/>
      <c r="DJ292" s="52"/>
      <c r="DK292" s="52"/>
      <c r="DL292" s="52"/>
      <c r="DM292" s="52"/>
      <c r="DN292" s="52"/>
      <c r="DO292" s="52"/>
      <c r="DP292" s="52"/>
      <c r="DQ292" s="52"/>
      <c r="DR292" s="52"/>
      <c r="DS292" s="52"/>
      <c r="DT292" s="52"/>
      <c r="DU292" s="52"/>
      <c r="DV292" s="52"/>
      <c r="DW292" s="52"/>
      <c r="DX292" s="52"/>
      <c r="DY292" s="52"/>
      <c r="DZ292" s="52"/>
      <c r="EA292" s="52"/>
      <c r="EB292" s="52"/>
      <c r="EC292" s="52"/>
      <c r="ED292" s="52"/>
      <c r="EE292" s="52"/>
      <c r="EF292" s="52"/>
      <c r="EG292" s="52"/>
      <c r="EH292" s="52"/>
      <c r="EI292" s="52"/>
      <c r="EJ292" s="52"/>
      <c r="EK292" s="73" t="s">
        <v>29</v>
      </c>
      <c r="EL292" s="74"/>
      <c r="EM292" s="74"/>
      <c r="EN292" s="74"/>
      <c r="EO292" s="74"/>
      <c r="EP292" s="74"/>
      <c r="EQ292" s="74"/>
      <c r="ER292" s="74"/>
      <c r="ES292" s="74"/>
      <c r="ET292" s="74"/>
      <c r="EU292" s="74"/>
      <c r="EV292" s="74"/>
      <c r="EW292" s="74"/>
      <c r="EX292" s="74"/>
      <c r="EY292" s="74"/>
      <c r="EZ292" s="74"/>
      <c r="FA292" s="74"/>
      <c r="FB292" s="74"/>
      <c r="FC292" s="74"/>
      <c r="FD292" s="74"/>
      <c r="FE292" s="74"/>
      <c r="FF292" s="74"/>
      <c r="FG292" s="74"/>
      <c r="FH292" s="74"/>
      <c r="FI292" s="74"/>
      <c r="FJ292" s="75"/>
    </row>
    <row r="293" spans="1:166" s="4" customFormat="1" ht="84.75" customHeight="1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  <c r="CA293" s="52"/>
      <c r="CB293" s="52"/>
      <c r="CC293" s="52"/>
      <c r="CD293" s="52"/>
      <c r="CE293" s="52"/>
      <c r="CF293" s="52"/>
      <c r="CG293" s="52"/>
      <c r="CH293" s="52" t="s">
        <v>46</v>
      </c>
      <c r="CI293" s="52"/>
      <c r="CJ293" s="52"/>
      <c r="CK293" s="52"/>
      <c r="CL293" s="52"/>
      <c r="CM293" s="52"/>
      <c r="CN293" s="52"/>
      <c r="CO293" s="52"/>
      <c r="CP293" s="52"/>
      <c r="CQ293" s="52"/>
      <c r="CR293" s="52"/>
      <c r="CS293" s="52"/>
      <c r="CT293" s="52"/>
      <c r="CU293" s="52"/>
      <c r="CV293" s="52"/>
      <c r="CW293" s="52"/>
      <c r="CX293" s="52" t="s">
        <v>25</v>
      </c>
      <c r="CY293" s="52"/>
      <c r="CZ293" s="52"/>
      <c r="DA293" s="52"/>
      <c r="DB293" s="52"/>
      <c r="DC293" s="52"/>
      <c r="DD293" s="52"/>
      <c r="DE293" s="52"/>
      <c r="DF293" s="52"/>
      <c r="DG293" s="52"/>
      <c r="DH293" s="52"/>
      <c r="DI293" s="52"/>
      <c r="DJ293" s="52"/>
      <c r="DK293" s="52" t="s">
        <v>26</v>
      </c>
      <c r="DL293" s="52"/>
      <c r="DM293" s="52"/>
      <c r="DN293" s="52"/>
      <c r="DO293" s="52"/>
      <c r="DP293" s="52"/>
      <c r="DQ293" s="52"/>
      <c r="DR293" s="52"/>
      <c r="DS293" s="52"/>
      <c r="DT293" s="52"/>
      <c r="DU293" s="52"/>
      <c r="DV293" s="52"/>
      <c r="DW293" s="52"/>
      <c r="DX293" s="52" t="s">
        <v>27</v>
      </c>
      <c r="DY293" s="52"/>
      <c r="DZ293" s="52"/>
      <c r="EA293" s="52"/>
      <c r="EB293" s="52"/>
      <c r="EC293" s="52"/>
      <c r="ED293" s="52"/>
      <c r="EE293" s="52"/>
      <c r="EF293" s="52"/>
      <c r="EG293" s="52"/>
      <c r="EH293" s="52"/>
      <c r="EI293" s="52"/>
      <c r="EJ293" s="52"/>
      <c r="EK293" s="52" t="s">
        <v>38</v>
      </c>
      <c r="EL293" s="52"/>
      <c r="EM293" s="52"/>
      <c r="EN293" s="52"/>
      <c r="EO293" s="52"/>
      <c r="EP293" s="52"/>
      <c r="EQ293" s="52"/>
      <c r="ER293" s="52"/>
      <c r="ES293" s="52"/>
      <c r="ET293" s="52"/>
      <c r="EU293" s="52"/>
      <c r="EV293" s="52"/>
      <c r="EW293" s="52"/>
      <c r="EX293" s="73" t="s">
        <v>47</v>
      </c>
      <c r="EY293" s="74"/>
      <c r="EZ293" s="74"/>
      <c r="FA293" s="74"/>
      <c r="FB293" s="74"/>
      <c r="FC293" s="74"/>
      <c r="FD293" s="74"/>
      <c r="FE293" s="74"/>
      <c r="FF293" s="74"/>
      <c r="FG293" s="74"/>
      <c r="FH293" s="74"/>
      <c r="FI293" s="74"/>
      <c r="FJ293" s="75"/>
    </row>
    <row r="294" spans="1:166" s="4" customFormat="1" ht="15" customHeight="1">
      <c r="A294" s="62">
        <v>1</v>
      </c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>
        <v>2</v>
      </c>
      <c r="AL294" s="62"/>
      <c r="AM294" s="62"/>
      <c r="AN294" s="62"/>
      <c r="AO294" s="62"/>
      <c r="AP294" s="62"/>
      <c r="AQ294" s="62">
        <v>3</v>
      </c>
      <c r="AR294" s="62"/>
      <c r="AS294" s="62"/>
      <c r="AT294" s="62"/>
      <c r="AU294" s="62"/>
      <c r="AV294" s="62"/>
      <c r="AW294" s="62"/>
      <c r="AX294" s="62"/>
      <c r="AY294" s="62"/>
      <c r="AZ294" s="62"/>
      <c r="BA294" s="62"/>
      <c r="BB294" s="62"/>
      <c r="BC294" s="62">
        <v>4</v>
      </c>
      <c r="BD294" s="62"/>
      <c r="BE294" s="62"/>
      <c r="BF294" s="62"/>
      <c r="BG294" s="62"/>
      <c r="BH294" s="62"/>
      <c r="BI294" s="62"/>
      <c r="BJ294" s="62"/>
      <c r="BK294" s="62"/>
      <c r="BL294" s="62"/>
      <c r="BM294" s="62"/>
      <c r="BN294" s="62"/>
      <c r="BO294" s="62"/>
      <c r="BP294" s="62"/>
      <c r="BQ294" s="62"/>
      <c r="BR294" s="62"/>
      <c r="BS294" s="62"/>
      <c r="BT294" s="62"/>
      <c r="BU294" s="62">
        <v>5</v>
      </c>
      <c r="BV294" s="62"/>
      <c r="BW294" s="62"/>
      <c r="BX294" s="62"/>
      <c r="BY294" s="62"/>
      <c r="BZ294" s="62"/>
      <c r="CA294" s="62"/>
      <c r="CB294" s="62"/>
      <c r="CC294" s="62"/>
      <c r="CD294" s="62"/>
      <c r="CE294" s="62"/>
      <c r="CF294" s="62"/>
      <c r="CG294" s="62"/>
      <c r="CH294" s="62">
        <v>6</v>
      </c>
      <c r="CI294" s="62"/>
      <c r="CJ294" s="62"/>
      <c r="CK294" s="62"/>
      <c r="CL294" s="62"/>
      <c r="CM294" s="62"/>
      <c r="CN294" s="62"/>
      <c r="CO294" s="62"/>
      <c r="CP294" s="62"/>
      <c r="CQ294" s="62"/>
      <c r="CR294" s="62"/>
      <c r="CS294" s="62"/>
      <c r="CT294" s="62"/>
      <c r="CU294" s="62"/>
      <c r="CV294" s="62"/>
      <c r="CW294" s="62"/>
      <c r="CX294" s="62">
        <v>7</v>
      </c>
      <c r="CY294" s="62"/>
      <c r="CZ294" s="62"/>
      <c r="DA294" s="62"/>
      <c r="DB294" s="62"/>
      <c r="DC294" s="62"/>
      <c r="DD294" s="62"/>
      <c r="DE294" s="62"/>
      <c r="DF294" s="62"/>
      <c r="DG294" s="62"/>
      <c r="DH294" s="62"/>
      <c r="DI294" s="62"/>
      <c r="DJ294" s="62"/>
      <c r="DK294" s="62">
        <v>8</v>
      </c>
      <c r="DL294" s="62"/>
      <c r="DM294" s="62"/>
      <c r="DN294" s="62"/>
      <c r="DO294" s="62"/>
      <c r="DP294" s="62"/>
      <c r="DQ294" s="62"/>
      <c r="DR294" s="62"/>
      <c r="DS294" s="62"/>
      <c r="DT294" s="62"/>
      <c r="DU294" s="62"/>
      <c r="DV294" s="62"/>
      <c r="DW294" s="62"/>
      <c r="DX294" s="62">
        <v>9</v>
      </c>
      <c r="DY294" s="62"/>
      <c r="DZ294" s="62"/>
      <c r="EA294" s="62"/>
      <c r="EB294" s="62"/>
      <c r="EC294" s="62"/>
      <c r="ED294" s="62"/>
      <c r="EE294" s="62"/>
      <c r="EF294" s="62"/>
      <c r="EG294" s="62"/>
      <c r="EH294" s="62"/>
      <c r="EI294" s="62"/>
      <c r="EJ294" s="62"/>
      <c r="EK294" s="62">
        <v>10</v>
      </c>
      <c r="EL294" s="62"/>
      <c r="EM294" s="62"/>
      <c r="EN294" s="62"/>
      <c r="EO294" s="62"/>
      <c r="EP294" s="62"/>
      <c r="EQ294" s="62"/>
      <c r="ER294" s="62"/>
      <c r="ES294" s="62"/>
      <c r="ET294" s="62"/>
      <c r="EU294" s="62"/>
      <c r="EV294" s="62"/>
      <c r="EW294" s="62"/>
      <c r="EX294" s="85">
        <v>11</v>
      </c>
      <c r="EY294" s="86"/>
      <c r="EZ294" s="86"/>
      <c r="FA294" s="86"/>
      <c r="FB294" s="86"/>
      <c r="FC294" s="86"/>
      <c r="FD294" s="86"/>
      <c r="FE294" s="86"/>
      <c r="FF294" s="86"/>
      <c r="FG294" s="86"/>
      <c r="FH294" s="86"/>
      <c r="FI294" s="86"/>
      <c r="FJ294" s="87"/>
    </row>
    <row r="295" spans="1:166" s="4" customFormat="1" ht="21.75" customHeight="1">
      <c r="A295" s="181" t="s">
        <v>32</v>
      </c>
      <c r="B295" s="181"/>
      <c r="C295" s="181"/>
      <c r="D295" s="181"/>
      <c r="E295" s="181"/>
      <c r="F295" s="181"/>
      <c r="G295" s="181"/>
      <c r="H295" s="181"/>
      <c r="I295" s="181"/>
      <c r="J295" s="181"/>
      <c r="K295" s="181"/>
      <c r="L295" s="181"/>
      <c r="M295" s="181"/>
      <c r="N295" s="181"/>
      <c r="O295" s="181"/>
      <c r="P295" s="181"/>
      <c r="Q295" s="181"/>
      <c r="R295" s="181"/>
      <c r="S295" s="181"/>
      <c r="T295" s="181"/>
      <c r="U295" s="181"/>
      <c r="V295" s="181"/>
      <c r="W295" s="181"/>
      <c r="X295" s="181"/>
      <c r="Y295" s="181"/>
      <c r="Z295" s="181"/>
      <c r="AA295" s="181"/>
      <c r="AB295" s="181"/>
      <c r="AC295" s="181"/>
      <c r="AD295" s="181"/>
      <c r="AE295" s="181"/>
      <c r="AF295" s="181"/>
      <c r="AG295" s="181"/>
      <c r="AH295" s="181"/>
      <c r="AI295" s="181"/>
      <c r="AJ295" s="181"/>
      <c r="AK295" s="147" t="s">
        <v>33</v>
      </c>
      <c r="AL295" s="147"/>
      <c r="AM295" s="147"/>
      <c r="AN295" s="147"/>
      <c r="AO295" s="147"/>
      <c r="AP295" s="147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4">
        <f>BC298</f>
        <v>9500</v>
      </c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>
        <f>BU298</f>
        <v>0</v>
      </c>
      <c r="BV295" s="64"/>
      <c r="BW295" s="64"/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  <c r="CH295" s="64">
        <f>CH298</f>
        <v>0</v>
      </c>
      <c r="CI295" s="64"/>
      <c r="CJ295" s="64"/>
      <c r="CK295" s="64"/>
      <c r="CL295" s="64"/>
      <c r="CM295" s="64"/>
      <c r="CN295" s="64"/>
      <c r="CO295" s="64"/>
      <c r="CP295" s="64"/>
      <c r="CQ295" s="64"/>
      <c r="CR295" s="64"/>
      <c r="CS295" s="64"/>
      <c r="CT295" s="64"/>
      <c r="CU295" s="64"/>
      <c r="CV295" s="64"/>
      <c r="CW295" s="64"/>
      <c r="CX295" s="64"/>
      <c r="CY295" s="64"/>
      <c r="CZ295" s="64"/>
      <c r="DA295" s="64"/>
      <c r="DB295" s="64"/>
      <c r="DC295" s="64"/>
      <c r="DD295" s="64"/>
      <c r="DE295" s="64"/>
      <c r="DF295" s="64"/>
      <c r="DG295" s="64"/>
      <c r="DH295" s="64"/>
      <c r="DI295" s="64"/>
      <c r="DJ295" s="64"/>
      <c r="DK295" s="64"/>
      <c r="DL295" s="64"/>
      <c r="DM295" s="64"/>
      <c r="DN295" s="64"/>
      <c r="DO295" s="64"/>
      <c r="DP295" s="64"/>
      <c r="DQ295" s="64"/>
      <c r="DR295" s="64"/>
      <c r="DS295" s="64"/>
      <c r="DT295" s="64"/>
      <c r="DU295" s="64"/>
      <c r="DV295" s="64"/>
      <c r="DW295" s="64"/>
      <c r="DX295" s="64">
        <f>CH295</f>
        <v>0</v>
      </c>
      <c r="DY295" s="64"/>
      <c r="DZ295" s="64"/>
      <c r="EA295" s="64"/>
      <c r="EB295" s="64"/>
      <c r="EC295" s="64"/>
      <c r="ED295" s="64"/>
      <c r="EE295" s="64"/>
      <c r="EF295" s="64"/>
      <c r="EG295" s="64"/>
      <c r="EH295" s="64"/>
      <c r="EI295" s="64"/>
      <c r="EJ295" s="64"/>
      <c r="EK295" s="64">
        <f>EK298</f>
        <v>9500</v>
      </c>
      <c r="EL295" s="64"/>
      <c r="EM295" s="64"/>
      <c r="EN295" s="64"/>
      <c r="EO295" s="64"/>
      <c r="EP295" s="64"/>
      <c r="EQ295" s="64"/>
      <c r="ER295" s="64"/>
      <c r="ES295" s="64"/>
      <c r="ET295" s="64"/>
      <c r="EU295" s="64"/>
      <c r="EV295" s="64"/>
      <c r="EW295" s="64"/>
      <c r="EX295" s="79">
        <f>EX298</f>
        <v>0</v>
      </c>
      <c r="EY295" s="50"/>
      <c r="EZ295" s="50"/>
      <c r="FA295" s="50"/>
      <c r="FB295" s="50"/>
      <c r="FC295" s="50"/>
      <c r="FD295" s="50"/>
      <c r="FE295" s="50"/>
      <c r="FF295" s="50"/>
      <c r="FG295" s="50"/>
      <c r="FH295" s="50"/>
      <c r="FI295" s="50"/>
      <c r="FJ295" s="51"/>
    </row>
    <row r="296" spans="1:166" s="4" customFormat="1" ht="18" customHeight="1">
      <c r="A296" s="131" t="s">
        <v>22</v>
      </c>
      <c r="B296" s="131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131"/>
      <c r="U296" s="131"/>
      <c r="V296" s="131"/>
      <c r="W296" s="131"/>
      <c r="X296" s="131"/>
      <c r="Y296" s="131"/>
      <c r="Z296" s="131"/>
      <c r="AA296" s="131"/>
      <c r="AB296" s="131"/>
      <c r="AC296" s="131"/>
      <c r="AD296" s="131"/>
      <c r="AE296" s="131"/>
      <c r="AF296" s="131"/>
      <c r="AG296" s="131"/>
      <c r="AH296" s="131"/>
      <c r="AI296" s="131"/>
      <c r="AJ296" s="131"/>
      <c r="AK296" s="118" t="s">
        <v>34</v>
      </c>
      <c r="AL296" s="118"/>
      <c r="AM296" s="118"/>
      <c r="AN296" s="118"/>
      <c r="AO296" s="118"/>
      <c r="AP296" s="118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  <c r="CZ296" s="54"/>
      <c r="DA296" s="54"/>
      <c r="DB296" s="54"/>
      <c r="DC296" s="54"/>
      <c r="DD296" s="54"/>
      <c r="DE296" s="54"/>
      <c r="DF296" s="54"/>
      <c r="DG296" s="54"/>
      <c r="DH296" s="54"/>
      <c r="DI296" s="54"/>
      <c r="DJ296" s="54"/>
      <c r="DK296" s="54"/>
      <c r="DL296" s="54"/>
      <c r="DM296" s="54"/>
      <c r="DN296" s="54"/>
      <c r="DO296" s="54"/>
      <c r="DP296" s="54"/>
      <c r="DQ296" s="54"/>
      <c r="DR296" s="54"/>
      <c r="DS296" s="54"/>
      <c r="DT296" s="54"/>
      <c r="DU296" s="54"/>
      <c r="DV296" s="54"/>
      <c r="DW296" s="54"/>
      <c r="DX296" s="54"/>
      <c r="DY296" s="54"/>
      <c r="DZ296" s="54"/>
      <c r="EA296" s="54"/>
      <c r="EB296" s="54"/>
      <c r="EC296" s="54"/>
      <c r="ED296" s="54"/>
      <c r="EE296" s="54"/>
      <c r="EF296" s="54"/>
      <c r="EG296" s="54"/>
      <c r="EH296" s="54"/>
      <c r="EI296" s="54"/>
      <c r="EJ296" s="54"/>
      <c r="EK296" s="54"/>
      <c r="EL296" s="54"/>
      <c r="EM296" s="54"/>
      <c r="EN296" s="54"/>
      <c r="EO296" s="54"/>
      <c r="EP296" s="54"/>
      <c r="EQ296" s="54"/>
      <c r="ER296" s="54"/>
      <c r="ES296" s="54"/>
      <c r="ET296" s="54"/>
      <c r="EU296" s="54"/>
      <c r="EV296" s="54"/>
      <c r="EW296" s="54"/>
      <c r="EX296" s="76"/>
      <c r="EY296" s="77"/>
      <c r="EZ296" s="77"/>
      <c r="FA296" s="77"/>
      <c r="FB296" s="77"/>
      <c r="FC296" s="77"/>
      <c r="FD296" s="77"/>
      <c r="FE296" s="77"/>
      <c r="FF296" s="77"/>
      <c r="FG296" s="77"/>
      <c r="FH296" s="77"/>
      <c r="FI296" s="77"/>
      <c r="FJ296" s="78"/>
    </row>
    <row r="297" spans="1:166" s="4" customFormat="1" ht="54.75" customHeight="1">
      <c r="A297" s="117" t="s">
        <v>226</v>
      </c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  <c r="T297" s="117"/>
      <c r="U297" s="117"/>
      <c r="V297" s="117"/>
      <c r="W297" s="117"/>
      <c r="X297" s="117"/>
      <c r="Y297" s="117"/>
      <c r="Z297" s="117"/>
      <c r="AA297" s="117"/>
      <c r="AB297" s="117"/>
      <c r="AC297" s="117"/>
      <c r="AD297" s="117"/>
      <c r="AE297" s="117"/>
      <c r="AF297" s="117"/>
      <c r="AG297" s="117"/>
      <c r="AH297" s="117"/>
      <c r="AI297" s="117"/>
      <c r="AJ297" s="117"/>
      <c r="AK297" s="118"/>
      <c r="AL297" s="118"/>
      <c r="AM297" s="118"/>
      <c r="AN297" s="118"/>
      <c r="AO297" s="118"/>
      <c r="AP297" s="118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76"/>
      <c r="BD297" s="77"/>
      <c r="BE297" s="77"/>
      <c r="BF297" s="77"/>
      <c r="BG297" s="77"/>
      <c r="BH297" s="77"/>
      <c r="BI297" s="77"/>
      <c r="BJ297" s="77"/>
      <c r="BK297" s="77"/>
      <c r="BL297" s="77"/>
      <c r="BM297" s="77"/>
      <c r="BN297" s="77"/>
      <c r="BO297" s="77"/>
      <c r="BP297" s="77"/>
      <c r="BQ297" s="77"/>
      <c r="BR297" s="77"/>
      <c r="BS297" s="77"/>
      <c r="BT297" s="78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  <c r="CE297" s="54"/>
      <c r="CF297" s="54"/>
      <c r="CG297" s="54"/>
      <c r="CH297" s="54"/>
      <c r="CI297" s="54"/>
      <c r="CJ297" s="54"/>
      <c r="CK297" s="54"/>
      <c r="CL297" s="54"/>
      <c r="CM297" s="54"/>
      <c r="CN297" s="54"/>
      <c r="CO297" s="54"/>
      <c r="CP297" s="54"/>
      <c r="CQ297" s="54"/>
      <c r="CR297" s="54"/>
      <c r="CS297" s="54"/>
      <c r="CT297" s="54"/>
      <c r="CU297" s="54"/>
      <c r="CV297" s="54"/>
      <c r="CW297" s="54"/>
      <c r="CX297" s="54"/>
      <c r="CY297" s="54"/>
      <c r="CZ297" s="54"/>
      <c r="DA297" s="54"/>
      <c r="DB297" s="54"/>
      <c r="DC297" s="54"/>
      <c r="DD297" s="54"/>
      <c r="DE297" s="54"/>
      <c r="DF297" s="54"/>
      <c r="DG297" s="54"/>
      <c r="DH297" s="54"/>
      <c r="DI297" s="54"/>
      <c r="DJ297" s="54"/>
      <c r="DK297" s="54"/>
      <c r="DL297" s="54"/>
      <c r="DM297" s="54"/>
      <c r="DN297" s="54"/>
      <c r="DO297" s="54"/>
      <c r="DP297" s="54"/>
      <c r="DQ297" s="54"/>
      <c r="DR297" s="54"/>
      <c r="DS297" s="54"/>
      <c r="DT297" s="54"/>
      <c r="DU297" s="54"/>
      <c r="DV297" s="54"/>
      <c r="DW297" s="54"/>
      <c r="DX297" s="54"/>
      <c r="DY297" s="54"/>
      <c r="DZ297" s="54"/>
      <c r="EA297" s="54"/>
      <c r="EB297" s="54"/>
      <c r="EC297" s="54"/>
      <c r="ED297" s="54"/>
      <c r="EE297" s="54"/>
      <c r="EF297" s="54"/>
      <c r="EG297" s="54"/>
      <c r="EH297" s="54"/>
      <c r="EI297" s="54"/>
      <c r="EJ297" s="54"/>
      <c r="EK297" s="54"/>
      <c r="EL297" s="54"/>
      <c r="EM297" s="54"/>
      <c r="EN297" s="54"/>
      <c r="EO297" s="54"/>
      <c r="EP297" s="54"/>
      <c r="EQ297" s="54"/>
      <c r="ER297" s="54"/>
      <c r="ES297" s="54"/>
      <c r="ET297" s="54"/>
      <c r="EU297" s="54"/>
      <c r="EV297" s="54"/>
      <c r="EW297" s="54"/>
      <c r="EX297" s="54"/>
      <c r="EY297" s="54"/>
      <c r="EZ297" s="54"/>
      <c r="FA297" s="54"/>
      <c r="FB297" s="54"/>
      <c r="FC297" s="54"/>
      <c r="FD297" s="54"/>
      <c r="FE297" s="54"/>
      <c r="FF297" s="54"/>
      <c r="FG297" s="54"/>
      <c r="FH297" s="15"/>
      <c r="FI297" s="15"/>
      <c r="FJ297" s="15"/>
    </row>
    <row r="298" spans="1:166" s="4" customFormat="1" ht="22.5" customHeight="1">
      <c r="A298" s="68" t="s">
        <v>227</v>
      </c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  <c r="AI298" s="68"/>
      <c r="AJ298" s="68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64">
        <f>BC299</f>
        <v>9500</v>
      </c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>
        <f>BU299</f>
        <v>0</v>
      </c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>
        <v>0</v>
      </c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64"/>
      <c r="CV298" s="64"/>
      <c r="CW298" s="64"/>
      <c r="CX298" s="64"/>
      <c r="CY298" s="64"/>
      <c r="CZ298" s="64"/>
      <c r="DA298" s="64"/>
      <c r="DB298" s="64"/>
      <c r="DC298" s="64"/>
      <c r="DD298" s="64"/>
      <c r="DE298" s="64"/>
      <c r="DF298" s="64"/>
      <c r="DG298" s="64"/>
      <c r="DH298" s="64"/>
      <c r="DI298" s="64"/>
      <c r="DJ298" s="64"/>
      <c r="DK298" s="64"/>
      <c r="DL298" s="64"/>
      <c r="DM298" s="64"/>
      <c r="DN298" s="64"/>
      <c r="DO298" s="64"/>
      <c r="DP298" s="64"/>
      <c r="DQ298" s="64"/>
      <c r="DR298" s="64"/>
      <c r="DS298" s="64"/>
      <c r="DT298" s="64"/>
      <c r="DU298" s="64"/>
      <c r="DV298" s="64"/>
      <c r="DW298" s="64"/>
      <c r="DX298" s="64">
        <v>0</v>
      </c>
      <c r="DY298" s="64"/>
      <c r="DZ298" s="64"/>
      <c r="EA298" s="64"/>
      <c r="EB298" s="64"/>
      <c r="EC298" s="64"/>
      <c r="ED298" s="64"/>
      <c r="EE298" s="64"/>
      <c r="EF298" s="64"/>
      <c r="EG298" s="64"/>
      <c r="EH298" s="64"/>
      <c r="EI298" s="64"/>
      <c r="EJ298" s="64"/>
      <c r="EK298" s="64">
        <f>EK299</f>
        <v>9500</v>
      </c>
      <c r="EL298" s="64"/>
      <c r="EM298" s="64"/>
      <c r="EN298" s="64"/>
      <c r="EO298" s="64"/>
      <c r="EP298" s="64"/>
      <c r="EQ298" s="64"/>
      <c r="ER298" s="64"/>
      <c r="ES298" s="64"/>
      <c r="ET298" s="64"/>
      <c r="EU298" s="64"/>
      <c r="EV298" s="64"/>
      <c r="EW298" s="64"/>
      <c r="EX298" s="79">
        <v>0</v>
      </c>
      <c r="EY298" s="50"/>
      <c r="EZ298" s="50"/>
      <c r="FA298" s="50"/>
      <c r="FB298" s="50"/>
      <c r="FC298" s="50"/>
      <c r="FD298" s="50"/>
      <c r="FE298" s="50"/>
      <c r="FF298" s="50"/>
      <c r="FG298" s="50"/>
      <c r="FH298" s="50"/>
      <c r="FI298" s="50"/>
      <c r="FJ298" s="51"/>
    </row>
    <row r="299" spans="1:166" s="4" customFormat="1" ht="19.5" customHeight="1">
      <c r="A299" s="66" t="s">
        <v>124</v>
      </c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55" t="s">
        <v>64</v>
      </c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4">
        <v>9500</v>
      </c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>
        <v>0</v>
      </c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>
        <v>0</v>
      </c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  <c r="CW299" s="54"/>
      <c r="CX299" s="54"/>
      <c r="CY299" s="54"/>
      <c r="CZ299" s="54"/>
      <c r="DA299" s="54"/>
      <c r="DB299" s="54"/>
      <c r="DC299" s="54"/>
      <c r="DD299" s="54"/>
      <c r="DE299" s="54"/>
      <c r="DF299" s="54"/>
      <c r="DG299" s="54"/>
      <c r="DH299" s="54"/>
      <c r="DI299" s="54"/>
      <c r="DJ299" s="54"/>
      <c r="DK299" s="54"/>
      <c r="DL299" s="54"/>
      <c r="DM299" s="54"/>
      <c r="DN299" s="54"/>
      <c r="DO299" s="54"/>
      <c r="DP299" s="54"/>
      <c r="DQ299" s="54"/>
      <c r="DR299" s="54"/>
      <c r="DS299" s="54"/>
      <c r="DT299" s="54"/>
      <c r="DU299" s="54"/>
      <c r="DV299" s="54"/>
      <c r="DW299" s="54"/>
      <c r="DX299" s="54">
        <f>CH299</f>
        <v>0</v>
      </c>
      <c r="DY299" s="54"/>
      <c r="DZ299" s="54"/>
      <c r="EA299" s="54"/>
      <c r="EB299" s="54"/>
      <c r="EC299" s="54"/>
      <c r="ED299" s="54"/>
      <c r="EE299" s="54"/>
      <c r="EF299" s="54"/>
      <c r="EG299" s="54"/>
      <c r="EH299" s="54"/>
      <c r="EI299" s="54"/>
      <c r="EJ299" s="54"/>
      <c r="EK299" s="54">
        <f>BC299-BU299</f>
        <v>9500</v>
      </c>
      <c r="EL299" s="54"/>
      <c r="EM299" s="54"/>
      <c r="EN299" s="54"/>
      <c r="EO299" s="54"/>
      <c r="EP299" s="54"/>
      <c r="EQ299" s="54"/>
      <c r="ER299" s="54"/>
      <c r="ES299" s="54"/>
      <c r="ET299" s="54"/>
      <c r="EU299" s="54"/>
      <c r="EV299" s="54"/>
      <c r="EW299" s="54"/>
      <c r="EX299" s="76">
        <v>0</v>
      </c>
      <c r="EY299" s="77"/>
      <c r="EZ299" s="77"/>
      <c r="FA299" s="77"/>
      <c r="FB299" s="77"/>
      <c r="FC299" s="77"/>
      <c r="FD299" s="77"/>
      <c r="FE299" s="77"/>
      <c r="FF299" s="77"/>
      <c r="FG299" s="77"/>
      <c r="FH299" s="77"/>
      <c r="FI299" s="77"/>
      <c r="FJ299" s="78"/>
    </row>
    <row r="300" spans="1:166" s="4" customFormat="1" ht="18.75">
      <c r="A300" s="41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53"/>
      <c r="AR300" s="53"/>
      <c r="AS300" s="53"/>
      <c r="AT300" s="53"/>
      <c r="AU300" s="53"/>
      <c r="AV300" s="53"/>
      <c r="AW300" s="53"/>
      <c r="AX300" s="53"/>
      <c r="AY300" s="53"/>
      <c r="AZ300" s="53"/>
      <c r="BA300" s="53"/>
      <c r="BB300" s="53"/>
      <c r="BC300" s="53"/>
      <c r="BD300" s="53"/>
      <c r="BE300" s="53"/>
      <c r="BF300" s="53"/>
      <c r="BG300" s="53"/>
      <c r="BH300" s="53"/>
      <c r="BI300" s="53"/>
      <c r="BJ300" s="53"/>
      <c r="BK300" s="53"/>
      <c r="BL300" s="53"/>
      <c r="BM300" s="53"/>
      <c r="BN300" s="53"/>
      <c r="BO300" s="53"/>
      <c r="BP300" s="53"/>
      <c r="BQ300" s="53"/>
      <c r="BR300" s="53"/>
      <c r="BS300" s="53"/>
      <c r="BT300" s="53"/>
      <c r="BU300" s="53"/>
      <c r="BV300" s="53"/>
      <c r="BW300" s="53"/>
      <c r="BX300" s="53"/>
      <c r="BY300" s="53"/>
      <c r="BZ300" s="53"/>
      <c r="CA300" s="53"/>
      <c r="CB300" s="53"/>
      <c r="CC300" s="53"/>
      <c r="CD300" s="53"/>
      <c r="CE300" s="53"/>
      <c r="CF300" s="53"/>
      <c r="CG300" s="53"/>
      <c r="CH300" s="53"/>
      <c r="CI300" s="53"/>
      <c r="CJ300" s="53"/>
      <c r="CK300" s="53"/>
      <c r="CL300" s="53"/>
      <c r="CM300" s="53"/>
      <c r="CN300" s="53"/>
      <c r="CO300" s="53"/>
      <c r="CP300" s="53"/>
      <c r="CQ300" s="53"/>
      <c r="CR300" s="53"/>
      <c r="CS300" s="53"/>
      <c r="CT300" s="53"/>
      <c r="CU300" s="53"/>
      <c r="CV300" s="53"/>
      <c r="CW300" s="53"/>
      <c r="CX300" s="53"/>
      <c r="CY300" s="53"/>
      <c r="CZ300" s="53"/>
      <c r="DA300" s="53"/>
      <c r="DB300" s="53"/>
      <c r="DC300" s="53"/>
      <c r="DD300" s="53"/>
      <c r="DE300" s="53"/>
      <c r="DF300" s="53"/>
      <c r="DG300" s="53"/>
      <c r="DH300" s="53"/>
      <c r="DI300" s="53"/>
      <c r="DJ300" s="53"/>
      <c r="DK300" s="53"/>
      <c r="DL300" s="53"/>
      <c r="DM300" s="53"/>
      <c r="DN300" s="53"/>
      <c r="DO300" s="53"/>
      <c r="DP300" s="53"/>
      <c r="DQ300" s="53"/>
      <c r="DR300" s="53"/>
      <c r="DS300" s="53"/>
      <c r="DT300" s="53"/>
      <c r="DU300" s="53"/>
      <c r="DV300" s="53"/>
      <c r="DW300" s="53"/>
      <c r="DX300" s="53"/>
      <c r="DY300" s="53"/>
      <c r="DZ300" s="53"/>
      <c r="EA300" s="53"/>
      <c r="EB300" s="53"/>
      <c r="EC300" s="53"/>
      <c r="ED300" s="53"/>
      <c r="EE300" s="53"/>
      <c r="EF300" s="53"/>
      <c r="EG300" s="53"/>
      <c r="EH300" s="53"/>
      <c r="EI300" s="53"/>
      <c r="EJ300" s="53"/>
      <c r="EK300" s="53"/>
      <c r="EL300" s="53"/>
      <c r="EM300" s="53"/>
      <c r="EN300" s="53"/>
      <c r="EO300" s="53"/>
      <c r="EP300" s="53"/>
      <c r="EQ300" s="53"/>
      <c r="ER300" s="53"/>
      <c r="ES300" s="53"/>
      <c r="ET300" s="53"/>
      <c r="EU300" s="53"/>
      <c r="EV300" s="53"/>
      <c r="EW300" s="53"/>
      <c r="EX300" s="53"/>
      <c r="EY300" s="53"/>
      <c r="EZ300" s="53"/>
      <c r="FA300" s="53"/>
      <c r="FB300" s="53"/>
      <c r="FC300" s="53"/>
      <c r="FD300" s="53"/>
      <c r="FE300" s="53"/>
      <c r="FF300" s="53"/>
      <c r="FG300" s="53"/>
      <c r="FH300" s="15"/>
      <c r="FI300" s="15"/>
      <c r="FJ300" s="15"/>
    </row>
    <row r="301" spans="1:166" s="12" customFormat="1" ht="31.5" customHeight="1">
      <c r="A301" s="68" t="s">
        <v>187</v>
      </c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8"/>
      <c r="AK301" s="69"/>
      <c r="AL301" s="69"/>
      <c r="AM301" s="6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69"/>
      <c r="BB301" s="69"/>
      <c r="BC301" s="64">
        <f>BC132+BC163+BC172+BC188+BC206+BC221+BC250+BC266+BC295+BC115+BC237</f>
        <v>8603846</v>
      </c>
      <c r="BD301" s="41"/>
      <c r="BE301" s="41"/>
      <c r="BF301" s="41"/>
      <c r="BG301" s="41"/>
      <c r="BH301" s="41"/>
      <c r="BI301" s="41"/>
      <c r="BJ301" s="41"/>
      <c r="BK301" s="41"/>
      <c r="BL301" s="41"/>
      <c r="BM301" s="41"/>
      <c r="BN301" s="41"/>
      <c r="BO301" s="41"/>
      <c r="BP301" s="41"/>
      <c r="BQ301" s="41"/>
      <c r="BR301" s="41"/>
      <c r="BS301" s="41"/>
      <c r="BT301" s="41"/>
      <c r="BU301" s="64">
        <f>+BU295+BU266+BU250+BU221+BU206+BU188+BU172+BU163+BU132+BU115+BU237</f>
        <v>1544243.7</v>
      </c>
      <c r="BV301" s="41"/>
      <c r="BW301" s="41"/>
      <c r="BX301" s="41"/>
      <c r="BY301" s="41"/>
      <c r="BZ301" s="41"/>
      <c r="CA301" s="41"/>
      <c r="CB301" s="41"/>
      <c r="CC301" s="41"/>
      <c r="CD301" s="41"/>
      <c r="CE301" s="41"/>
      <c r="CF301" s="41"/>
      <c r="CG301" s="41"/>
      <c r="CH301" s="64">
        <f>CH295+CH266+CH250+CH221+CH206+CH188+CH172+CH163+CH132+CH115+CH237</f>
        <v>1544243.7</v>
      </c>
      <c r="CI301" s="41"/>
      <c r="CJ301" s="41"/>
      <c r="CK301" s="41"/>
      <c r="CL301" s="41"/>
      <c r="CM301" s="41"/>
      <c r="CN301" s="41"/>
      <c r="CO301" s="41"/>
      <c r="CP301" s="41"/>
      <c r="CQ301" s="41"/>
      <c r="CR301" s="41"/>
      <c r="CS301" s="41"/>
      <c r="CT301" s="41"/>
      <c r="CU301" s="41"/>
      <c r="CV301" s="41"/>
      <c r="CW301" s="41"/>
      <c r="CX301" s="41"/>
      <c r="CY301" s="41"/>
      <c r="CZ301" s="41"/>
      <c r="DA301" s="41"/>
      <c r="DB301" s="41"/>
      <c r="DC301" s="41"/>
      <c r="DD301" s="41"/>
      <c r="DE301" s="41"/>
      <c r="DF301" s="41"/>
      <c r="DG301" s="41"/>
      <c r="DH301" s="41"/>
      <c r="DI301" s="41"/>
      <c r="DJ301" s="41"/>
      <c r="DK301" s="41"/>
      <c r="DL301" s="41"/>
      <c r="DM301" s="41"/>
      <c r="DN301" s="41"/>
      <c r="DO301" s="41"/>
      <c r="DP301" s="41"/>
      <c r="DQ301" s="41"/>
      <c r="DR301" s="41"/>
      <c r="DS301" s="41"/>
      <c r="DT301" s="41"/>
      <c r="DU301" s="41"/>
      <c r="DV301" s="41"/>
      <c r="DW301" s="41"/>
      <c r="DX301" s="64">
        <f>CH301</f>
        <v>1544243.7</v>
      </c>
      <c r="DY301" s="41"/>
      <c r="DZ301" s="41"/>
      <c r="EA301" s="41"/>
      <c r="EB301" s="41"/>
      <c r="EC301" s="41"/>
      <c r="ED301" s="41"/>
      <c r="EE301" s="41"/>
      <c r="EF301" s="41"/>
      <c r="EG301" s="41"/>
      <c r="EH301" s="41"/>
      <c r="EI301" s="41"/>
      <c r="EJ301" s="41"/>
      <c r="EK301" s="64">
        <f>BC301-BU301</f>
        <v>7059602.3</v>
      </c>
      <c r="EL301" s="41"/>
      <c r="EM301" s="41"/>
      <c r="EN301" s="41"/>
      <c r="EO301" s="41"/>
      <c r="EP301" s="41"/>
      <c r="EQ301" s="41"/>
      <c r="ER301" s="41"/>
      <c r="ES301" s="41"/>
      <c r="ET301" s="41"/>
      <c r="EU301" s="41"/>
      <c r="EV301" s="41"/>
      <c r="EW301" s="41"/>
      <c r="EX301" s="79">
        <f>BU301-CH301</f>
        <v>0</v>
      </c>
      <c r="EY301" s="50"/>
      <c r="EZ301" s="50"/>
      <c r="FA301" s="50"/>
      <c r="FB301" s="50"/>
      <c r="FC301" s="50"/>
      <c r="FD301" s="50"/>
      <c r="FE301" s="50"/>
      <c r="FF301" s="50"/>
      <c r="FG301" s="50"/>
      <c r="FH301" s="50"/>
      <c r="FI301" s="50"/>
      <c r="FJ301" s="51"/>
    </row>
    <row r="302" spans="1:166" s="4" customFormat="1" ht="19.5" customHeight="1">
      <c r="A302" s="85"/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  <c r="AZ302" s="86"/>
      <c r="BA302" s="86"/>
      <c r="BB302" s="86"/>
      <c r="BC302" s="87"/>
      <c r="BD302" s="8" t="s">
        <v>40</v>
      </c>
      <c r="BE302" s="13"/>
      <c r="BF302" s="13"/>
      <c r="BG302" s="13"/>
      <c r="BH302" s="13"/>
      <c r="BI302" s="34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8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85"/>
      <c r="CU302" s="86"/>
      <c r="CV302" s="86"/>
      <c r="CW302" s="86"/>
      <c r="CX302" s="86"/>
      <c r="CY302" s="86"/>
      <c r="CZ302" s="86"/>
      <c r="DA302" s="86"/>
      <c r="DB302" s="86"/>
      <c r="DC302" s="86"/>
      <c r="DD302" s="86"/>
      <c r="DE302" s="86"/>
      <c r="DF302" s="86"/>
      <c r="DG302" s="86"/>
      <c r="DH302" s="86"/>
      <c r="DI302" s="86"/>
      <c r="DJ302" s="86"/>
      <c r="DK302" s="86"/>
      <c r="DL302" s="86"/>
      <c r="DM302" s="86"/>
      <c r="DN302" s="86"/>
      <c r="DO302" s="86"/>
      <c r="DP302" s="86"/>
      <c r="DQ302" s="86"/>
      <c r="DR302" s="86"/>
      <c r="DS302" s="86"/>
      <c r="DT302" s="86"/>
      <c r="DU302" s="86"/>
      <c r="DV302" s="86"/>
      <c r="DW302" s="86"/>
      <c r="DX302" s="86"/>
      <c r="DY302" s="86"/>
      <c r="DZ302" s="86"/>
      <c r="EA302" s="86"/>
      <c r="EB302" s="86"/>
      <c r="EC302" s="86"/>
      <c r="ED302" s="86"/>
      <c r="EE302" s="86"/>
      <c r="EF302" s="86"/>
      <c r="EG302" s="86"/>
      <c r="EH302" s="86"/>
      <c r="EI302" s="86"/>
      <c r="EJ302" s="86"/>
      <c r="EK302" s="86"/>
      <c r="EL302" s="86"/>
      <c r="EM302" s="86"/>
      <c r="EN302" s="86"/>
      <c r="EO302" s="86"/>
      <c r="EP302" s="86"/>
      <c r="EQ302" s="86"/>
      <c r="ER302" s="86"/>
      <c r="ES302" s="86"/>
      <c r="ET302" s="86"/>
      <c r="EU302" s="86"/>
      <c r="EV302" s="86"/>
      <c r="EW302" s="86"/>
      <c r="EX302" s="86"/>
      <c r="EY302" s="86"/>
      <c r="EZ302" s="86"/>
      <c r="FA302" s="86"/>
      <c r="FB302" s="86"/>
      <c r="FC302" s="86"/>
      <c r="FD302" s="86"/>
      <c r="FE302" s="86"/>
      <c r="FF302" s="86"/>
      <c r="FG302" s="87"/>
      <c r="FH302" s="13"/>
      <c r="FI302" s="13"/>
      <c r="FJ302" s="18" t="s">
        <v>48</v>
      </c>
    </row>
    <row r="303" spans="1:166" s="4" customFormat="1" ht="18.75">
      <c r="A303" s="111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  <c r="AA303" s="112"/>
      <c r="AB303" s="112"/>
      <c r="AC303" s="112"/>
      <c r="AD303" s="112"/>
      <c r="AE303" s="112"/>
      <c r="AF303" s="112"/>
      <c r="AG303" s="112"/>
      <c r="AH303" s="112"/>
      <c r="AI303" s="112"/>
      <c r="AJ303" s="112"/>
      <c r="AK303" s="112"/>
      <c r="AL303" s="112"/>
      <c r="AM303" s="112"/>
      <c r="AN303" s="112"/>
      <c r="AO303" s="112"/>
      <c r="AP303" s="112"/>
      <c r="AQ303" s="112"/>
      <c r="AR303" s="112"/>
      <c r="AS303" s="112"/>
      <c r="AT303" s="112"/>
      <c r="AU303" s="112"/>
      <c r="AV303" s="112"/>
      <c r="AW303" s="112"/>
      <c r="AX303" s="112"/>
      <c r="AY303" s="112"/>
      <c r="AZ303" s="112"/>
      <c r="BA303" s="112"/>
      <c r="BB303" s="112"/>
      <c r="BC303" s="112"/>
      <c r="BD303" s="112"/>
      <c r="BE303" s="112"/>
      <c r="BF303" s="112"/>
      <c r="BG303" s="112"/>
      <c r="BH303" s="112"/>
      <c r="BI303" s="112"/>
      <c r="BJ303" s="112"/>
      <c r="BK303" s="112"/>
      <c r="BL303" s="112"/>
      <c r="BM303" s="112"/>
      <c r="BN303" s="112"/>
      <c r="BO303" s="112"/>
      <c r="BP303" s="112"/>
      <c r="BQ303" s="112"/>
      <c r="BR303" s="112"/>
      <c r="BS303" s="112"/>
      <c r="BT303" s="112"/>
      <c r="BU303" s="112"/>
      <c r="BV303" s="112"/>
      <c r="BW303" s="112"/>
      <c r="BX303" s="112"/>
      <c r="BY303" s="112"/>
      <c r="BZ303" s="112"/>
      <c r="CA303" s="112"/>
      <c r="CB303" s="112"/>
      <c r="CC303" s="112"/>
      <c r="CD303" s="112"/>
      <c r="CE303" s="112"/>
      <c r="CF303" s="112"/>
      <c r="CG303" s="112"/>
      <c r="CH303" s="112"/>
      <c r="CI303" s="112"/>
      <c r="CJ303" s="112"/>
      <c r="CK303" s="112"/>
      <c r="CL303" s="112"/>
      <c r="CM303" s="112"/>
      <c r="CN303" s="112"/>
      <c r="CO303" s="112"/>
      <c r="CP303" s="112"/>
      <c r="CQ303" s="112"/>
      <c r="CR303" s="112"/>
      <c r="CS303" s="112"/>
      <c r="CT303" s="112"/>
      <c r="CU303" s="112"/>
      <c r="CV303" s="112"/>
      <c r="CW303" s="112"/>
      <c r="CX303" s="112"/>
      <c r="CY303" s="112"/>
      <c r="CZ303" s="112"/>
      <c r="DA303" s="112"/>
      <c r="DB303" s="112"/>
      <c r="DC303" s="112"/>
      <c r="DD303" s="112"/>
      <c r="DE303" s="112"/>
      <c r="DF303" s="112"/>
      <c r="DG303" s="112"/>
      <c r="DH303" s="112"/>
      <c r="DI303" s="112"/>
      <c r="DJ303" s="112"/>
      <c r="DK303" s="112"/>
      <c r="DL303" s="112"/>
      <c r="DM303" s="112"/>
      <c r="DN303" s="112"/>
      <c r="DO303" s="112"/>
      <c r="DP303" s="112"/>
      <c r="DQ303" s="112"/>
      <c r="DR303" s="112"/>
      <c r="DS303" s="112"/>
      <c r="DT303" s="112"/>
      <c r="DU303" s="112"/>
      <c r="DV303" s="112"/>
      <c r="DW303" s="112"/>
      <c r="DX303" s="112"/>
      <c r="DY303" s="112"/>
      <c r="DZ303" s="112"/>
      <c r="EA303" s="112"/>
      <c r="EB303" s="112"/>
      <c r="EC303" s="112"/>
      <c r="ED303" s="112"/>
      <c r="EE303" s="112"/>
      <c r="EF303" s="112"/>
      <c r="EG303" s="112"/>
      <c r="EH303" s="112"/>
      <c r="EI303" s="112"/>
      <c r="EJ303" s="112"/>
      <c r="EK303" s="112"/>
      <c r="EL303" s="112"/>
      <c r="EM303" s="112"/>
      <c r="EN303" s="112"/>
      <c r="EO303" s="112"/>
      <c r="EP303" s="112"/>
      <c r="EQ303" s="112"/>
      <c r="ER303" s="112"/>
      <c r="ES303" s="112"/>
      <c r="ET303" s="112"/>
      <c r="EU303" s="112"/>
      <c r="EV303" s="112"/>
      <c r="EW303" s="112"/>
      <c r="EX303" s="112"/>
      <c r="EY303" s="112"/>
      <c r="EZ303" s="112"/>
      <c r="FA303" s="112"/>
      <c r="FB303" s="112"/>
      <c r="FC303" s="112"/>
      <c r="FD303" s="112"/>
      <c r="FE303" s="112"/>
      <c r="FF303" s="112"/>
      <c r="FG303" s="112"/>
      <c r="FH303" s="112"/>
      <c r="FI303" s="112"/>
      <c r="FJ303" s="113"/>
    </row>
    <row r="304" spans="1:166" s="4" customFormat="1" ht="18.75" customHeight="1">
      <c r="A304" s="119" t="s">
        <v>8</v>
      </c>
      <c r="B304" s="119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52" t="s">
        <v>23</v>
      </c>
      <c r="AQ304" s="52"/>
      <c r="AR304" s="52"/>
      <c r="AS304" s="52"/>
      <c r="AT304" s="52"/>
      <c r="AU304" s="52"/>
      <c r="AV304" s="133" t="s">
        <v>41</v>
      </c>
      <c r="AW304" s="134"/>
      <c r="AX304" s="134"/>
      <c r="AY304" s="134"/>
      <c r="AZ304" s="134"/>
      <c r="BA304" s="134"/>
      <c r="BB304" s="134"/>
      <c r="BC304" s="134"/>
      <c r="BD304" s="134"/>
      <c r="BE304" s="134"/>
      <c r="BF304" s="134"/>
      <c r="BG304" s="134"/>
      <c r="BH304" s="134"/>
      <c r="BI304" s="134"/>
      <c r="BJ304" s="134"/>
      <c r="BK304" s="135"/>
      <c r="BL304" s="133" t="s">
        <v>49</v>
      </c>
      <c r="BM304" s="134"/>
      <c r="BN304" s="134"/>
      <c r="BO304" s="134"/>
      <c r="BP304" s="134"/>
      <c r="BQ304" s="134"/>
      <c r="BR304" s="134"/>
      <c r="BS304" s="134"/>
      <c r="BT304" s="134"/>
      <c r="BU304" s="134"/>
      <c r="BV304" s="134"/>
      <c r="BW304" s="134"/>
      <c r="BX304" s="134"/>
      <c r="BY304" s="134"/>
      <c r="BZ304" s="134"/>
      <c r="CA304" s="134"/>
      <c r="CB304" s="134"/>
      <c r="CC304" s="134"/>
      <c r="CD304" s="134"/>
      <c r="CE304" s="135"/>
      <c r="CF304" s="52" t="s">
        <v>24</v>
      </c>
      <c r="CG304" s="52"/>
      <c r="CH304" s="52"/>
      <c r="CI304" s="52"/>
      <c r="CJ304" s="52"/>
      <c r="CK304" s="52"/>
      <c r="CL304" s="52"/>
      <c r="CM304" s="52"/>
      <c r="CN304" s="52"/>
      <c r="CO304" s="52"/>
      <c r="CP304" s="52"/>
      <c r="CQ304" s="52"/>
      <c r="CR304" s="52"/>
      <c r="CS304" s="52"/>
      <c r="CT304" s="52"/>
      <c r="CU304" s="52"/>
      <c r="CV304" s="52"/>
      <c r="CW304" s="52"/>
      <c r="CX304" s="52"/>
      <c r="CY304" s="52"/>
      <c r="CZ304" s="52"/>
      <c r="DA304" s="52"/>
      <c r="DB304" s="52"/>
      <c r="DC304" s="52"/>
      <c r="DD304" s="52"/>
      <c r="DE304" s="52"/>
      <c r="DF304" s="52"/>
      <c r="DG304" s="52"/>
      <c r="DH304" s="52"/>
      <c r="DI304" s="52"/>
      <c r="DJ304" s="52"/>
      <c r="DK304" s="52"/>
      <c r="DL304" s="52"/>
      <c r="DM304" s="52"/>
      <c r="DN304" s="52"/>
      <c r="DO304" s="52"/>
      <c r="DP304" s="52"/>
      <c r="DQ304" s="52"/>
      <c r="DR304" s="52"/>
      <c r="DS304" s="52"/>
      <c r="DT304" s="52"/>
      <c r="DU304" s="52"/>
      <c r="DV304" s="52"/>
      <c r="DW304" s="52"/>
      <c r="DX304" s="52"/>
      <c r="DY304" s="52"/>
      <c r="DZ304" s="52"/>
      <c r="EA304" s="52"/>
      <c r="EB304" s="52"/>
      <c r="EC304" s="52"/>
      <c r="ED304" s="52"/>
      <c r="EE304" s="52"/>
      <c r="EF304" s="52"/>
      <c r="EG304" s="52"/>
      <c r="EH304" s="52"/>
      <c r="EI304" s="52"/>
      <c r="EJ304" s="52"/>
      <c r="EK304" s="52"/>
      <c r="EL304" s="52"/>
      <c r="EM304" s="52"/>
      <c r="EN304" s="52"/>
      <c r="EO304" s="52"/>
      <c r="EP304" s="52"/>
      <c r="EQ304" s="52"/>
      <c r="ER304" s="52"/>
      <c r="ES304" s="52"/>
      <c r="ET304" s="133" t="s">
        <v>29</v>
      </c>
      <c r="EU304" s="134"/>
      <c r="EV304" s="134"/>
      <c r="EW304" s="134"/>
      <c r="EX304" s="134"/>
      <c r="EY304" s="134"/>
      <c r="EZ304" s="134"/>
      <c r="FA304" s="134"/>
      <c r="FB304" s="134"/>
      <c r="FC304" s="134"/>
      <c r="FD304" s="134"/>
      <c r="FE304" s="134"/>
      <c r="FF304" s="134"/>
      <c r="FG304" s="134"/>
      <c r="FH304" s="134"/>
      <c r="FI304" s="134"/>
      <c r="FJ304" s="135"/>
    </row>
    <row r="305" spans="1:166" s="4" customFormat="1" ht="97.5" customHeight="1">
      <c r="A305" s="119"/>
      <c r="B305" s="119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52"/>
      <c r="AQ305" s="52"/>
      <c r="AR305" s="52"/>
      <c r="AS305" s="52"/>
      <c r="AT305" s="52"/>
      <c r="AU305" s="52"/>
      <c r="AV305" s="136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8"/>
      <c r="BL305" s="136"/>
      <c r="BM305" s="137"/>
      <c r="BN305" s="137"/>
      <c r="BO305" s="137"/>
      <c r="BP305" s="137"/>
      <c r="BQ305" s="137"/>
      <c r="BR305" s="137"/>
      <c r="BS305" s="137"/>
      <c r="BT305" s="137"/>
      <c r="BU305" s="137"/>
      <c r="BV305" s="137"/>
      <c r="BW305" s="137"/>
      <c r="BX305" s="137"/>
      <c r="BY305" s="137"/>
      <c r="BZ305" s="137"/>
      <c r="CA305" s="137"/>
      <c r="CB305" s="137"/>
      <c r="CC305" s="137"/>
      <c r="CD305" s="137"/>
      <c r="CE305" s="138"/>
      <c r="CF305" s="52" t="s">
        <v>289</v>
      </c>
      <c r="CG305" s="52"/>
      <c r="CH305" s="52"/>
      <c r="CI305" s="52"/>
      <c r="CJ305" s="52"/>
      <c r="CK305" s="52"/>
      <c r="CL305" s="52"/>
      <c r="CM305" s="52"/>
      <c r="CN305" s="52"/>
      <c r="CO305" s="52"/>
      <c r="CP305" s="52"/>
      <c r="CQ305" s="52"/>
      <c r="CR305" s="52"/>
      <c r="CS305" s="52"/>
      <c r="CT305" s="52"/>
      <c r="CU305" s="52"/>
      <c r="CV305" s="52"/>
      <c r="CW305" s="52" t="s">
        <v>25</v>
      </c>
      <c r="CX305" s="52"/>
      <c r="CY305" s="52"/>
      <c r="CZ305" s="52"/>
      <c r="DA305" s="52"/>
      <c r="DB305" s="52"/>
      <c r="DC305" s="52"/>
      <c r="DD305" s="52"/>
      <c r="DE305" s="52"/>
      <c r="DF305" s="52"/>
      <c r="DG305" s="52"/>
      <c r="DH305" s="52"/>
      <c r="DI305" s="52"/>
      <c r="DJ305" s="52"/>
      <c r="DK305" s="52"/>
      <c r="DL305" s="52"/>
      <c r="DM305" s="52"/>
      <c r="DN305" s="52" t="s">
        <v>26</v>
      </c>
      <c r="DO305" s="52"/>
      <c r="DP305" s="52"/>
      <c r="DQ305" s="52"/>
      <c r="DR305" s="52"/>
      <c r="DS305" s="52"/>
      <c r="DT305" s="52"/>
      <c r="DU305" s="52"/>
      <c r="DV305" s="52"/>
      <c r="DW305" s="52"/>
      <c r="DX305" s="52"/>
      <c r="DY305" s="52"/>
      <c r="DZ305" s="52"/>
      <c r="EA305" s="52"/>
      <c r="EB305" s="52"/>
      <c r="EC305" s="52"/>
      <c r="ED305" s="52"/>
      <c r="EE305" s="52" t="s">
        <v>27</v>
      </c>
      <c r="EF305" s="52"/>
      <c r="EG305" s="52"/>
      <c r="EH305" s="52"/>
      <c r="EI305" s="52"/>
      <c r="EJ305" s="52"/>
      <c r="EK305" s="52"/>
      <c r="EL305" s="52"/>
      <c r="EM305" s="52"/>
      <c r="EN305" s="52"/>
      <c r="EO305" s="52"/>
      <c r="EP305" s="52"/>
      <c r="EQ305" s="52"/>
      <c r="ER305" s="52"/>
      <c r="ES305" s="52"/>
      <c r="ET305" s="136"/>
      <c r="EU305" s="137"/>
      <c r="EV305" s="137"/>
      <c r="EW305" s="137"/>
      <c r="EX305" s="137"/>
      <c r="EY305" s="137"/>
      <c r="EZ305" s="137"/>
      <c r="FA305" s="137"/>
      <c r="FB305" s="137"/>
      <c r="FC305" s="137"/>
      <c r="FD305" s="137"/>
      <c r="FE305" s="137"/>
      <c r="FF305" s="137"/>
      <c r="FG305" s="137"/>
      <c r="FH305" s="137"/>
      <c r="FI305" s="137"/>
      <c r="FJ305" s="138"/>
    </row>
    <row r="306" spans="1:166" s="4" customFormat="1" ht="18.75">
      <c r="A306" s="62">
        <v>1</v>
      </c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>
        <v>2</v>
      </c>
      <c r="AQ306" s="62"/>
      <c r="AR306" s="62"/>
      <c r="AS306" s="62"/>
      <c r="AT306" s="62"/>
      <c r="AU306" s="62"/>
      <c r="AV306" s="85">
        <v>3</v>
      </c>
      <c r="AW306" s="86"/>
      <c r="AX306" s="86"/>
      <c r="AY306" s="86"/>
      <c r="AZ306" s="86"/>
      <c r="BA306" s="86"/>
      <c r="BB306" s="86"/>
      <c r="BC306" s="86"/>
      <c r="BD306" s="86"/>
      <c r="BE306" s="86"/>
      <c r="BF306" s="86"/>
      <c r="BG306" s="86"/>
      <c r="BH306" s="86"/>
      <c r="BI306" s="86"/>
      <c r="BJ306" s="86"/>
      <c r="BK306" s="87"/>
      <c r="BL306" s="85">
        <v>4</v>
      </c>
      <c r="BM306" s="86"/>
      <c r="BN306" s="86"/>
      <c r="BO306" s="86"/>
      <c r="BP306" s="86"/>
      <c r="BQ306" s="86"/>
      <c r="BR306" s="86"/>
      <c r="BS306" s="86"/>
      <c r="BT306" s="86"/>
      <c r="BU306" s="86"/>
      <c r="BV306" s="86"/>
      <c r="BW306" s="86"/>
      <c r="BX306" s="86"/>
      <c r="BY306" s="86"/>
      <c r="BZ306" s="86"/>
      <c r="CA306" s="86"/>
      <c r="CB306" s="86"/>
      <c r="CC306" s="86"/>
      <c r="CD306" s="86"/>
      <c r="CE306" s="87"/>
      <c r="CF306" s="62">
        <v>5</v>
      </c>
      <c r="CG306" s="62"/>
      <c r="CH306" s="62"/>
      <c r="CI306" s="62"/>
      <c r="CJ306" s="62"/>
      <c r="CK306" s="62"/>
      <c r="CL306" s="62"/>
      <c r="CM306" s="62"/>
      <c r="CN306" s="62"/>
      <c r="CO306" s="62"/>
      <c r="CP306" s="62"/>
      <c r="CQ306" s="62"/>
      <c r="CR306" s="62"/>
      <c r="CS306" s="62"/>
      <c r="CT306" s="62"/>
      <c r="CU306" s="62"/>
      <c r="CV306" s="62"/>
      <c r="CW306" s="62">
        <v>6</v>
      </c>
      <c r="CX306" s="62"/>
      <c r="CY306" s="62"/>
      <c r="CZ306" s="62"/>
      <c r="DA306" s="62"/>
      <c r="DB306" s="62"/>
      <c r="DC306" s="62"/>
      <c r="DD306" s="62"/>
      <c r="DE306" s="62"/>
      <c r="DF306" s="62"/>
      <c r="DG306" s="62"/>
      <c r="DH306" s="62"/>
      <c r="DI306" s="62"/>
      <c r="DJ306" s="62"/>
      <c r="DK306" s="62"/>
      <c r="DL306" s="62"/>
      <c r="DM306" s="62"/>
      <c r="DN306" s="62">
        <v>7</v>
      </c>
      <c r="DO306" s="62"/>
      <c r="DP306" s="62"/>
      <c r="DQ306" s="62"/>
      <c r="DR306" s="62"/>
      <c r="DS306" s="62"/>
      <c r="DT306" s="62"/>
      <c r="DU306" s="62"/>
      <c r="DV306" s="62"/>
      <c r="DW306" s="62"/>
      <c r="DX306" s="62"/>
      <c r="DY306" s="62"/>
      <c r="DZ306" s="62"/>
      <c r="EA306" s="62"/>
      <c r="EB306" s="62"/>
      <c r="EC306" s="62"/>
      <c r="ED306" s="62"/>
      <c r="EE306" s="62">
        <v>8</v>
      </c>
      <c r="EF306" s="62"/>
      <c r="EG306" s="62"/>
      <c r="EH306" s="62"/>
      <c r="EI306" s="62"/>
      <c r="EJ306" s="62"/>
      <c r="EK306" s="62"/>
      <c r="EL306" s="62"/>
      <c r="EM306" s="62"/>
      <c r="EN306" s="62"/>
      <c r="EO306" s="62"/>
      <c r="EP306" s="62"/>
      <c r="EQ306" s="62"/>
      <c r="ER306" s="62"/>
      <c r="ES306" s="62"/>
      <c r="ET306" s="85">
        <v>9</v>
      </c>
      <c r="EU306" s="86"/>
      <c r="EV306" s="86"/>
      <c r="EW306" s="86"/>
      <c r="EX306" s="86"/>
      <c r="EY306" s="86"/>
      <c r="EZ306" s="86"/>
      <c r="FA306" s="86"/>
      <c r="FB306" s="86"/>
      <c r="FC306" s="86"/>
      <c r="FD306" s="86"/>
      <c r="FE306" s="86"/>
      <c r="FF306" s="86"/>
      <c r="FG306" s="86"/>
      <c r="FH306" s="86"/>
      <c r="FI306" s="86"/>
      <c r="FJ306" s="87"/>
    </row>
    <row r="307" spans="1:166" s="4" customFormat="1" ht="18.75">
      <c r="A307" s="132" t="s">
        <v>45</v>
      </c>
      <c r="B307" s="132"/>
      <c r="C307" s="132"/>
      <c r="D307" s="132"/>
      <c r="E307" s="132"/>
      <c r="F307" s="132"/>
      <c r="G307" s="132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132"/>
      <c r="U307" s="132"/>
      <c r="V307" s="132"/>
      <c r="W307" s="132"/>
      <c r="X307" s="132"/>
      <c r="Y307" s="132"/>
      <c r="Z307" s="132"/>
      <c r="AA307" s="132"/>
      <c r="AB307" s="132"/>
      <c r="AC307" s="132"/>
      <c r="AD307" s="132"/>
      <c r="AE307" s="132"/>
      <c r="AF307" s="132"/>
      <c r="AG307" s="132"/>
      <c r="AH307" s="132"/>
      <c r="AI307" s="132"/>
      <c r="AJ307" s="132"/>
      <c r="AK307" s="132"/>
      <c r="AL307" s="132"/>
      <c r="AM307" s="132"/>
      <c r="AN307" s="132"/>
      <c r="AO307" s="132"/>
      <c r="AP307" s="118" t="s">
        <v>71</v>
      </c>
      <c r="AQ307" s="118"/>
      <c r="AR307" s="118"/>
      <c r="AS307" s="118"/>
      <c r="AT307" s="118"/>
      <c r="AU307" s="118"/>
      <c r="AV307" s="76" t="s">
        <v>288</v>
      </c>
      <c r="AW307" s="77"/>
      <c r="AX307" s="77"/>
      <c r="AY307" s="77"/>
      <c r="AZ307" s="77"/>
      <c r="BA307" s="77"/>
      <c r="BB307" s="77"/>
      <c r="BC307" s="77"/>
      <c r="BD307" s="77"/>
      <c r="BE307" s="77"/>
      <c r="BF307" s="77"/>
      <c r="BG307" s="77"/>
      <c r="BH307" s="77"/>
      <c r="BI307" s="77"/>
      <c r="BJ307" s="77"/>
      <c r="BK307" s="78"/>
      <c r="BL307" s="76">
        <f>BL315+BL311</f>
        <v>0</v>
      </c>
      <c r="BM307" s="77"/>
      <c r="BN307" s="77"/>
      <c r="BO307" s="77"/>
      <c r="BP307" s="77"/>
      <c r="BQ307" s="77"/>
      <c r="BR307" s="77"/>
      <c r="BS307" s="77"/>
      <c r="BT307" s="77"/>
      <c r="BU307" s="77"/>
      <c r="BV307" s="77"/>
      <c r="BW307" s="77"/>
      <c r="BX307" s="77"/>
      <c r="BY307" s="77"/>
      <c r="BZ307" s="77"/>
      <c r="CA307" s="77"/>
      <c r="CB307" s="77"/>
      <c r="CC307" s="77"/>
      <c r="CD307" s="77"/>
      <c r="CE307" s="78"/>
      <c r="CF307" s="54">
        <f>CF315+CF311</f>
        <v>-96598.15999999992</v>
      </c>
      <c r="CG307" s="54"/>
      <c r="CH307" s="54"/>
      <c r="CI307" s="54"/>
      <c r="CJ307" s="54"/>
      <c r="CK307" s="54"/>
      <c r="CL307" s="54"/>
      <c r="CM307" s="54"/>
      <c r="CN307" s="54"/>
      <c r="CO307" s="54"/>
      <c r="CP307" s="54"/>
      <c r="CQ307" s="54"/>
      <c r="CR307" s="54"/>
      <c r="CS307" s="54"/>
      <c r="CT307" s="54"/>
      <c r="CU307" s="54"/>
      <c r="CV307" s="54"/>
      <c r="CW307" s="54"/>
      <c r="CX307" s="54"/>
      <c r="CY307" s="54"/>
      <c r="CZ307" s="54"/>
      <c r="DA307" s="54"/>
      <c r="DB307" s="54"/>
      <c r="DC307" s="54"/>
      <c r="DD307" s="54"/>
      <c r="DE307" s="54"/>
      <c r="DF307" s="54"/>
      <c r="DG307" s="54"/>
      <c r="DH307" s="54"/>
      <c r="DI307" s="54"/>
      <c r="DJ307" s="54"/>
      <c r="DK307" s="54"/>
      <c r="DL307" s="54"/>
      <c r="DM307" s="54"/>
      <c r="DN307" s="54"/>
      <c r="DO307" s="54"/>
      <c r="DP307" s="54"/>
      <c r="DQ307" s="54"/>
      <c r="DR307" s="54"/>
      <c r="DS307" s="54"/>
      <c r="DT307" s="54"/>
      <c r="DU307" s="54"/>
      <c r="DV307" s="54"/>
      <c r="DW307" s="54"/>
      <c r="DX307" s="54"/>
      <c r="DY307" s="54"/>
      <c r="DZ307" s="54"/>
      <c r="EA307" s="54"/>
      <c r="EB307" s="54"/>
      <c r="EC307" s="54"/>
      <c r="ED307" s="54"/>
      <c r="EE307" s="54">
        <f>CF307</f>
        <v>-96598.15999999992</v>
      </c>
      <c r="EF307" s="54"/>
      <c r="EG307" s="54"/>
      <c r="EH307" s="54"/>
      <c r="EI307" s="54"/>
      <c r="EJ307" s="54"/>
      <c r="EK307" s="54"/>
      <c r="EL307" s="54"/>
      <c r="EM307" s="54"/>
      <c r="EN307" s="54"/>
      <c r="EO307" s="54"/>
      <c r="EP307" s="54"/>
      <c r="EQ307" s="54"/>
      <c r="ER307" s="54"/>
      <c r="ES307" s="54"/>
      <c r="ET307" s="76">
        <f>ET315+ET309</f>
        <v>96598.15999999922</v>
      </c>
      <c r="EU307" s="77"/>
      <c r="EV307" s="77"/>
      <c r="EW307" s="77"/>
      <c r="EX307" s="77"/>
      <c r="EY307" s="77"/>
      <c r="EZ307" s="77"/>
      <c r="FA307" s="77"/>
      <c r="FB307" s="77"/>
      <c r="FC307" s="77"/>
      <c r="FD307" s="77"/>
      <c r="FE307" s="77"/>
      <c r="FF307" s="77"/>
      <c r="FG307" s="77"/>
      <c r="FH307" s="77"/>
      <c r="FI307" s="77"/>
      <c r="FJ307" s="78"/>
    </row>
    <row r="308" spans="1:166" s="4" customFormat="1" ht="18.75">
      <c r="A308" s="131" t="s">
        <v>22</v>
      </c>
      <c r="B308" s="131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131"/>
      <c r="U308" s="131"/>
      <c r="V308" s="131"/>
      <c r="W308" s="131"/>
      <c r="X308" s="131"/>
      <c r="Y308" s="131"/>
      <c r="Z308" s="131"/>
      <c r="AA308" s="131"/>
      <c r="AB308" s="131"/>
      <c r="AC308" s="131"/>
      <c r="AD308" s="131"/>
      <c r="AE308" s="131"/>
      <c r="AF308" s="131"/>
      <c r="AG308" s="131"/>
      <c r="AH308" s="131"/>
      <c r="AI308" s="131"/>
      <c r="AJ308" s="131"/>
      <c r="AK308" s="131"/>
      <c r="AL308" s="131"/>
      <c r="AM308" s="131"/>
      <c r="AN308" s="131"/>
      <c r="AO308" s="131"/>
      <c r="AP308" s="118" t="s">
        <v>70</v>
      </c>
      <c r="AQ308" s="118"/>
      <c r="AR308" s="118"/>
      <c r="AS308" s="118"/>
      <c r="AT308" s="118"/>
      <c r="AU308" s="118"/>
      <c r="AV308" s="76" t="s">
        <v>288</v>
      </c>
      <c r="AW308" s="77"/>
      <c r="AX308" s="77"/>
      <c r="AY308" s="77"/>
      <c r="AZ308" s="77"/>
      <c r="BA308" s="77"/>
      <c r="BB308" s="77"/>
      <c r="BC308" s="77"/>
      <c r="BD308" s="77"/>
      <c r="BE308" s="77"/>
      <c r="BF308" s="77"/>
      <c r="BG308" s="77"/>
      <c r="BH308" s="77"/>
      <c r="BI308" s="77"/>
      <c r="BJ308" s="77"/>
      <c r="BK308" s="78"/>
      <c r="BL308" s="76"/>
      <c r="BM308" s="77"/>
      <c r="BN308" s="77"/>
      <c r="BO308" s="77"/>
      <c r="BP308" s="77"/>
      <c r="BQ308" s="77"/>
      <c r="BR308" s="77"/>
      <c r="BS308" s="77"/>
      <c r="BT308" s="77"/>
      <c r="BU308" s="77"/>
      <c r="BV308" s="77"/>
      <c r="BW308" s="77"/>
      <c r="BX308" s="77"/>
      <c r="BY308" s="77"/>
      <c r="BZ308" s="77"/>
      <c r="CA308" s="77"/>
      <c r="CB308" s="77"/>
      <c r="CC308" s="77"/>
      <c r="CD308" s="77"/>
      <c r="CE308" s="78"/>
      <c r="CF308" s="54"/>
      <c r="CG308" s="54"/>
      <c r="CH308" s="54"/>
      <c r="CI308" s="54"/>
      <c r="CJ308" s="54"/>
      <c r="CK308" s="54"/>
      <c r="CL308" s="54"/>
      <c r="CM308" s="54"/>
      <c r="CN308" s="54"/>
      <c r="CO308" s="54"/>
      <c r="CP308" s="54"/>
      <c r="CQ308" s="54"/>
      <c r="CR308" s="54"/>
      <c r="CS308" s="54"/>
      <c r="CT308" s="54"/>
      <c r="CU308" s="54"/>
      <c r="CV308" s="54"/>
      <c r="CW308" s="54"/>
      <c r="CX308" s="54"/>
      <c r="CY308" s="54"/>
      <c r="CZ308" s="54"/>
      <c r="DA308" s="54"/>
      <c r="DB308" s="54"/>
      <c r="DC308" s="54"/>
      <c r="DD308" s="54"/>
      <c r="DE308" s="54"/>
      <c r="DF308" s="54"/>
      <c r="DG308" s="54"/>
      <c r="DH308" s="54"/>
      <c r="DI308" s="54"/>
      <c r="DJ308" s="54"/>
      <c r="DK308" s="54"/>
      <c r="DL308" s="54"/>
      <c r="DM308" s="54"/>
      <c r="DN308" s="54"/>
      <c r="DO308" s="54"/>
      <c r="DP308" s="54"/>
      <c r="DQ308" s="54"/>
      <c r="DR308" s="54"/>
      <c r="DS308" s="54"/>
      <c r="DT308" s="54"/>
      <c r="DU308" s="54"/>
      <c r="DV308" s="54"/>
      <c r="DW308" s="54"/>
      <c r="DX308" s="54"/>
      <c r="DY308" s="54"/>
      <c r="DZ308" s="54"/>
      <c r="EA308" s="54"/>
      <c r="EB308" s="54"/>
      <c r="EC308" s="54"/>
      <c r="ED308" s="54"/>
      <c r="EE308" s="54"/>
      <c r="EF308" s="54"/>
      <c r="EG308" s="54"/>
      <c r="EH308" s="54"/>
      <c r="EI308" s="54"/>
      <c r="EJ308" s="54"/>
      <c r="EK308" s="54"/>
      <c r="EL308" s="54"/>
      <c r="EM308" s="54"/>
      <c r="EN308" s="54"/>
      <c r="EO308" s="54"/>
      <c r="EP308" s="54"/>
      <c r="EQ308" s="54"/>
      <c r="ER308" s="54"/>
      <c r="ES308" s="54"/>
      <c r="ET308" s="76"/>
      <c r="EU308" s="77"/>
      <c r="EV308" s="77"/>
      <c r="EW308" s="77"/>
      <c r="EX308" s="77"/>
      <c r="EY308" s="77"/>
      <c r="EZ308" s="77"/>
      <c r="FA308" s="77"/>
      <c r="FB308" s="77"/>
      <c r="FC308" s="77"/>
      <c r="FD308" s="77"/>
      <c r="FE308" s="77"/>
      <c r="FF308" s="77"/>
      <c r="FG308" s="77"/>
      <c r="FH308" s="77"/>
      <c r="FI308" s="77"/>
      <c r="FJ308" s="78"/>
    </row>
    <row r="309" spans="1:166" s="4" customFormat="1" ht="18.75">
      <c r="A309" s="98"/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  <c r="AA309" s="98"/>
      <c r="AB309" s="98"/>
      <c r="AC309" s="98"/>
      <c r="AD309" s="98"/>
      <c r="AE309" s="98"/>
      <c r="AF309" s="98"/>
      <c r="AG309" s="98"/>
      <c r="AH309" s="98"/>
      <c r="AI309" s="98"/>
      <c r="AJ309" s="98"/>
      <c r="AK309" s="98"/>
      <c r="AL309" s="98"/>
      <c r="AM309" s="98"/>
      <c r="AN309" s="98"/>
      <c r="AO309" s="98"/>
      <c r="AP309" s="55"/>
      <c r="AQ309" s="55"/>
      <c r="AR309" s="55"/>
      <c r="AS309" s="55"/>
      <c r="AT309" s="55"/>
      <c r="AU309" s="55"/>
      <c r="AV309" s="76"/>
      <c r="AW309" s="77"/>
      <c r="AX309" s="77"/>
      <c r="AY309" s="77"/>
      <c r="AZ309" s="77"/>
      <c r="BA309" s="77"/>
      <c r="BB309" s="77"/>
      <c r="BC309" s="77"/>
      <c r="BD309" s="77"/>
      <c r="BE309" s="77"/>
      <c r="BF309" s="77"/>
      <c r="BG309" s="77"/>
      <c r="BH309" s="77"/>
      <c r="BI309" s="77"/>
      <c r="BJ309" s="77"/>
      <c r="BK309" s="78"/>
      <c r="BL309" s="76"/>
      <c r="BM309" s="77"/>
      <c r="BN309" s="77"/>
      <c r="BO309" s="77"/>
      <c r="BP309" s="77"/>
      <c r="BQ309" s="77"/>
      <c r="BR309" s="77"/>
      <c r="BS309" s="77"/>
      <c r="BT309" s="77"/>
      <c r="BU309" s="77"/>
      <c r="BV309" s="77"/>
      <c r="BW309" s="77"/>
      <c r="BX309" s="77"/>
      <c r="BY309" s="77"/>
      <c r="BZ309" s="77"/>
      <c r="CA309" s="77"/>
      <c r="CB309" s="77"/>
      <c r="CC309" s="77"/>
      <c r="CD309" s="77"/>
      <c r="CE309" s="78"/>
      <c r="CF309" s="54"/>
      <c r="CG309" s="54"/>
      <c r="CH309" s="54"/>
      <c r="CI309" s="54"/>
      <c r="CJ309" s="54"/>
      <c r="CK309" s="54"/>
      <c r="CL309" s="54"/>
      <c r="CM309" s="54"/>
      <c r="CN309" s="54"/>
      <c r="CO309" s="54"/>
      <c r="CP309" s="54"/>
      <c r="CQ309" s="54"/>
      <c r="CR309" s="54"/>
      <c r="CS309" s="54"/>
      <c r="CT309" s="54"/>
      <c r="CU309" s="54"/>
      <c r="CV309" s="54"/>
      <c r="CW309" s="54"/>
      <c r="CX309" s="54"/>
      <c r="CY309" s="54"/>
      <c r="CZ309" s="54"/>
      <c r="DA309" s="54"/>
      <c r="DB309" s="54"/>
      <c r="DC309" s="54"/>
      <c r="DD309" s="54"/>
      <c r="DE309" s="54"/>
      <c r="DF309" s="54"/>
      <c r="DG309" s="54"/>
      <c r="DH309" s="54"/>
      <c r="DI309" s="54"/>
      <c r="DJ309" s="54"/>
      <c r="DK309" s="54"/>
      <c r="DL309" s="54"/>
      <c r="DM309" s="54"/>
      <c r="DN309" s="54"/>
      <c r="DO309" s="54"/>
      <c r="DP309" s="54"/>
      <c r="DQ309" s="54"/>
      <c r="DR309" s="54"/>
      <c r="DS309" s="54"/>
      <c r="DT309" s="54"/>
      <c r="DU309" s="54"/>
      <c r="DV309" s="54"/>
      <c r="DW309" s="54"/>
      <c r="DX309" s="54"/>
      <c r="DY309" s="54"/>
      <c r="DZ309" s="54"/>
      <c r="EA309" s="54"/>
      <c r="EB309" s="54"/>
      <c r="EC309" s="54"/>
      <c r="ED309" s="54"/>
      <c r="EE309" s="54"/>
      <c r="EF309" s="54"/>
      <c r="EG309" s="54"/>
      <c r="EH309" s="54"/>
      <c r="EI309" s="54"/>
      <c r="EJ309" s="54"/>
      <c r="EK309" s="54"/>
      <c r="EL309" s="54"/>
      <c r="EM309" s="54"/>
      <c r="EN309" s="54"/>
      <c r="EO309" s="54"/>
      <c r="EP309" s="54"/>
      <c r="EQ309" s="54"/>
      <c r="ER309" s="54"/>
      <c r="ES309" s="54"/>
      <c r="ET309" s="76"/>
      <c r="EU309" s="77"/>
      <c r="EV309" s="77"/>
      <c r="EW309" s="77"/>
      <c r="EX309" s="77"/>
      <c r="EY309" s="77"/>
      <c r="EZ309" s="77"/>
      <c r="FA309" s="77"/>
      <c r="FB309" s="77"/>
      <c r="FC309" s="77"/>
      <c r="FD309" s="77"/>
      <c r="FE309" s="77"/>
      <c r="FF309" s="77"/>
      <c r="FG309" s="77"/>
      <c r="FH309" s="77"/>
      <c r="FI309" s="77"/>
      <c r="FJ309" s="78"/>
    </row>
    <row r="310" spans="1:166" s="4" customFormat="1" ht="17.25" customHeight="1">
      <c r="A310" s="98" t="s">
        <v>72</v>
      </c>
      <c r="B310" s="98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  <c r="AA310" s="98"/>
      <c r="AB310" s="98"/>
      <c r="AC310" s="98"/>
      <c r="AD310" s="98"/>
      <c r="AE310" s="98"/>
      <c r="AF310" s="98"/>
      <c r="AG310" s="98"/>
      <c r="AH310" s="98"/>
      <c r="AI310" s="98"/>
      <c r="AJ310" s="98"/>
      <c r="AK310" s="98"/>
      <c r="AL310" s="98"/>
      <c r="AM310" s="98"/>
      <c r="AN310" s="98"/>
      <c r="AO310" s="98"/>
      <c r="AP310" s="55" t="s">
        <v>73</v>
      </c>
      <c r="AQ310" s="55"/>
      <c r="AR310" s="55"/>
      <c r="AS310" s="55"/>
      <c r="AT310" s="55"/>
      <c r="AU310" s="55"/>
      <c r="AV310" s="76" t="s">
        <v>288</v>
      </c>
      <c r="AW310" s="77"/>
      <c r="AX310" s="77"/>
      <c r="AY310" s="77"/>
      <c r="AZ310" s="77"/>
      <c r="BA310" s="77"/>
      <c r="BB310" s="77"/>
      <c r="BC310" s="77"/>
      <c r="BD310" s="77"/>
      <c r="BE310" s="77"/>
      <c r="BF310" s="77"/>
      <c r="BG310" s="77"/>
      <c r="BH310" s="77"/>
      <c r="BI310" s="77"/>
      <c r="BJ310" s="77"/>
      <c r="BK310" s="78"/>
      <c r="BL310" s="76"/>
      <c r="BM310" s="77"/>
      <c r="BN310" s="77"/>
      <c r="BO310" s="77"/>
      <c r="BP310" s="77"/>
      <c r="BQ310" s="77"/>
      <c r="BR310" s="77"/>
      <c r="BS310" s="77"/>
      <c r="BT310" s="77"/>
      <c r="BU310" s="77"/>
      <c r="BV310" s="77"/>
      <c r="BW310" s="77"/>
      <c r="BX310" s="77"/>
      <c r="BY310" s="77"/>
      <c r="BZ310" s="77"/>
      <c r="CA310" s="77"/>
      <c r="CB310" s="77"/>
      <c r="CC310" s="77"/>
      <c r="CD310" s="77"/>
      <c r="CE310" s="78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4"/>
      <c r="CW310" s="54"/>
      <c r="CX310" s="54"/>
      <c r="CY310" s="54"/>
      <c r="CZ310" s="54"/>
      <c r="DA310" s="54"/>
      <c r="DB310" s="54"/>
      <c r="DC310" s="54"/>
      <c r="DD310" s="54"/>
      <c r="DE310" s="54"/>
      <c r="DF310" s="54"/>
      <c r="DG310" s="54"/>
      <c r="DH310" s="54"/>
      <c r="DI310" s="54"/>
      <c r="DJ310" s="54"/>
      <c r="DK310" s="54"/>
      <c r="DL310" s="54"/>
      <c r="DM310" s="54"/>
      <c r="DN310" s="54"/>
      <c r="DO310" s="54"/>
      <c r="DP310" s="54"/>
      <c r="DQ310" s="54"/>
      <c r="DR310" s="54"/>
      <c r="DS310" s="54"/>
      <c r="DT310" s="54"/>
      <c r="DU310" s="54"/>
      <c r="DV310" s="54"/>
      <c r="DW310" s="54"/>
      <c r="DX310" s="54"/>
      <c r="DY310" s="54"/>
      <c r="DZ310" s="54"/>
      <c r="EA310" s="54"/>
      <c r="EB310" s="54"/>
      <c r="EC310" s="54"/>
      <c r="ED310" s="54"/>
      <c r="EE310" s="54"/>
      <c r="EF310" s="54"/>
      <c r="EG310" s="54"/>
      <c r="EH310" s="54"/>
      <c r="EI310" s="54"/>
      <c r="EJ310" s="54"/>
      <c r="EK310" s="54"/>
      <c r="EL310" s="54"/>
      <c r="EM310" s="54"/>
      <c r="EN310" s="54"/>
      <c r="EO310" s="54"/>
      <c r="EP310" s="54"/>
      <c r="EQ310" s="54"/>
      <c r="ER310" s="54"/>
      <c r="ES310" s="54"/>
      <c r="ET310" s="76"/>
      <c r="EU310" s="77"/>
      <c r="EV310" s="77"/>
      <c r="EW310" s="77"/>
      <c r="EX310" s="77"/>
      <c r="EY310" s="77"/>
      <c r="EZ310" s="77"/>
      <c r="FA310" s="77"/>
      <c r="FB310" s="77"/>
      <c r="FC310" s="77"/>
      <c r="FD310" s="77"/>
      <c r="FE310" s="77"/>
      <c r="FF310" s="77"/>
      <c r="FG310" s="77"/>
      <c r="FH310" s="77"/>
      <c r="FI310" s="77"/>
      <c r="FJ310" s="78"/>
    </row>
    <row r="311" spans="1:166" s="4" customFormat="1" ht="18.75" customHeight="1" hidden="1">
      <c r="A311" s="127"/>
      <c r="B311" s="128"/>
      <c r="C311" s="128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128"/>
      <c r="U311" s="128"/>
      <c r="V311" s="128"/>
      <c r="W311" s="128"/>
      <c r="X311" s="128"/>
      <c r="Y311" s="128"/>
      <c r="Z311" s="128"/>
      <c r="AA311" s="128"/>
      <c r="AB311" s="128"/>
      <c r="AC311" s="128"/>
      <c r="AD311" s="128"/>
      <c r="AE311" s="128"/>
      <c r="AF311" s="128"/>
      <c r="AG311" s="128"/>
      <c r="AH311" s="128"/>
      <c r="AI311" s="128"/>
      <c r="AJ311" s="128"/>
      <c r="AK311" s="128"/>
      <c r="AL311" s="128"/>
      <c r="AM311" s="128"/>
      <c r="AN311" s="128"/>
      <c r="AO311" s="129"/>
      <c r="AP311" s="103"/>
      <c r="AQ311" s="104"/>
      <c r="AR311" s="104"/>
      <c r="AS311" s="104"/>
      <c r="AT311" s="104"/>
      <c r="AU311" s="105"/>
      <c r="AV311" s="130"/>
      <c r="AW311" s="125"/>
      <c r="AX311" s="125"/>
      <c r="AY311" s="125"/>
      <c r="AZ311" s="125"/>
      <c r="BA311" s="125"/>
      <c r="BB311" s="125"/>
      <c r="BC311" s="125"/>
      <c r="BD311" s="125"/>
      <c r="BE311" s="125"/>
      <c r="BF311" s="125"/>
      <c r="BG311" s="125"/>
      <c r="BH311" s="125"/>
      <c r="BI311" s="125"/>
      <c r="BJ311" s="125"/>
      <c r="BK311" s="126"/>
      <c r="BL311" s="76"/>
      <c r="BM311" s="125"/>
      <c r="BN311" s="125"/>
      <c r="BO311" s="125"/>
      <c r="BP311" s="125"/>
      <c r="BQ311" s="125"/>
      <c r="BR311" s="125"/>
      <c r="BS311" s="125"/>
      <c r="BT311" s="125"/>
      <c r="BU311" s="125"/>
      <c r="BV311" s="125"/>
      <c r="BW311" s="125"/>
      <c r="BX311" s="125"/>
      <c r="BY311" s="125"/>
      <c r="BZ311" s="125"/>
      <c r="CA311" s="125"/>
      <c r="CB311" s="125"/>
      <c r="CC311" s="125"/>
      <c r="CD311" s="125"/>
      <c r="CE311" s="126"/>
      <c r="CF311" s="76"/>
      <c r="CG311" s="77"/>
      <c r="CH311" s="77"/>
      <c r="CI311" s="77"/>
      <c r="CJ311" s="77"/>
      <c r="CK311" s="77"/>
      <c r="CL311" s="77"/>
      <c r="CM311" s="77"/>
      <c r="CN311" s="77"/>
      <c r="CO311" s="77"/>
      <c r="CP311" s="77"/>
      <c r="CQ311" s="77"/>
      <c r="CR311" s="77"/>
      <c r="CS311" s="77"/>
      <c r="CT311" s="77"/>
      <c r="CU311" s="77"/>
      <c r="CV311" s="78"/>
      <c r="CW311" s="76"/>
      <c r="CX311" s="77"/>
      <c r="CY311" s="77"/>
      <c r="CZ311" s="77"/>
      <c r="DA311" s="77"/>
      <c r="DB311" s="77"/>
      <c r="DC311" s="77"/>
      <c r="DD311" s="77"/>
      <c r="DE311" s="77"/>
      <c r="DF311" s="77"/>
      <c r="DG311" s="77"/>
      <c r="DH311" s="77"/>
      <c r="DI311" s="77"/>
      <c r="DJ311" s="77"/>
      <c r="DK311" s="77"/>
      <c r="DL311" s="77"/>
      <c r="DM311" s="78"/>
      <c r="DN311" s="76"/>
      <c r="DO311" s="77"/>
      <c r="DP311" s="77"/>
      <c r="DQ311" s="77"/>
      <c r="DR311" s="77"/>
      <c r="DS311" s="77"/>
      <c r="DT311" s="77"/>
      <c r="DU311" s="77"/>
      <c r="DV311" s="77"/>
      <c r="DW311" s="77"/>
      <c r="DX311" s="77"/>
      <c r="DY311" s="77"/>
      <c r="DZ311" s="77"/>
      <c r="EA311" s="77"/>
      <c r="EB311" s="77"/>
      <c r="EC311" s="77"/>
      <c r="ED311" s="78"/>
      <c r="EE311" s="76"/>
      <c r="EF311" s="77"/>
      <c r="EG311" s="77"/>
      <c r="EH311" s="77"/>
      <c r="EI311" s="77"/>
      <c r="EJ311" s="77"/>
      <c r="EK311" s="77"/>
      <c r="EL311" s="77"/>
      <c r="EM311" s="77"/>
      <c r="EN311" s="77"/>
      <c r="EO311" s="77"/>
      <c r="EP311" s="77"/>
      <c r="EQ311" s="77"/>
      <c r="ER311" s="77"/>
      <c r="ES311" s="78"/>
      <c r="ET311" s="76"/>
      <c r="EU311" s="77"/>
      <c r="EV311" s="77"/>
      <c r="EW311" s="77"/>
      <c r="EX311" s="77"/>
      <c r="EY311" s="77"/>
      <c r="EZ311" s="77"/>
      <c r="FA311" s="77"/>
      <c r="FB311" s="77"/>
      <c r="FC311" s="77"/>
      <c r="FD311" s="77"/>
      <c r="FE311" s="77"/>
      <c r="FF311" s="77"/>
      <c r="FG311" s="77"/>
      <c r="FH311" s="77"/>
      <c r="FI311" s="77"/>
      <c r="FJ311" s="78"/>
    </row>
    <row r="312" spans="1:166" s="4" customFormat="1" ht="18.75">
      <c r="A312" s="93"/>
      <c r="B312" s="93"/>
      <c r="C312" s="93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  <c r="W312" s="93"/>
      <c r="X312" s="93"/>
      <c r="Y312" s="93"/>
      <c r="Z312" s="93"/>
      <c r="AA312" s="93"/>
      <c r="AB312" s="93"/>
      <c r="AC312" s="93"/>
      <c r="AD312" s="93"/>
      <c r="AE312" s="93"/>
      <c r="AF312" s="93"/>
      <c r="AG312" s="93"/>
      <c r="AH312" s="93"/>
      <c r="AI312" s="93"/>
      <c r="AJ312" s="93"/>
      <c r="AK312" s="93"/>
      <c r="AL312" s="93"/>
      <c r="AM312" s="93"/>
      <c r="AN312" s="93"/>
      <c r="AO312" s="93"/>
      <c r="AP312" s="55"/>
      <c r="AQ312" s="55"/>
      <c r="AR312" s="55"/>
      <c r="AS312" s="55"/>
      <c r="AT312" s="55"/>
      <c r="AU312" s="55"/>
      <c r="AV312" s="76"/>
      <c r="AW312" s="77"/>
      <c r="AX312" s="77"/>
      <c r="AY312" s="77"/>
      <c r="AZ312" s="77"/>
      <c r="BA312" s="77"/>
      <c r="BB312" s="77"/>
      <c r="BC312" s="77"/>
      <c r="BD312" s="77"/>
      <c r="BE312" s="77"/>
      <c r="BF312" s="77"/>
      <c r="BG312" s="77"/>
      <c r="BH312" s="77"/>
      <c r="BI312" s="77"/>
      <c r="BJ312" s="77"/>
      <c r="BK312" s="78"/>
      <c r="BL312" s="76"/>
      <c r="BM312" s="77"/>
      <c r="BN312" s="77"/>
      <c r="BO312" s="77"/>
      <c r="BP312" s="77"/>
      <c r="BQ312" s="77"/>
      <c r="BR312" s="77"/>
      <c r="BS312" s="77"/>
      <c r="BT312" s="77"/>
      <c r="BU312" s="77"/>
      <c r="BV312" s="77"/>
      <c r="BW312" s="77"/>
      <c r="BX312" s="77"/>
      <c r="BY312" s="77"/>
      <c r="BZ312" s="77"/>
      <c r="CA312" s="77"/>
      <c r="CB312" s="77"/>
      <c r="CC312" s="77"/>
      <c r="CD312" s="77"/>
      <c r="CE312" s="78"/>
      <c r="CF312" s="54"/>
      <c r="CG312" s="54"/>
      <c r="CH312" s="54"/>
      <c r="CI312" s="54"/>
      <c r="CJ312" s="54"/>
      <c r="CK312" s="54"/>
      <c r="CL312" s="54"/>
      <c r="CM312" s="54"/>
      <c r="CN312" s="54"/>
      <c r="CO312" s="54"/>
      <c r="CP312" s="54"/>
      <c r="CQ312" s="54"/>
      <c r="CR312" s="54"/>
      <c r="CS312" s="54"/>
      <c r="CT312" s="54"/>
      <c r="CU312" s="54"/>
      <c r="CV312" s="54"/>
      <c r="CW312" s="54"/>
      <c r="CX312" s="54"/>
      <c r="CY312" s="54"/>
      <c r="CZ312" s="54"/>
      <c r="DA312" s="54"/>
      <c r="DB312" s="54"/>
      <c r="DC312" s="54"/>
      <c r="DD312" s="54"/>
      <c r="DE312" s="54"/>
      <c r="DF312" s="54"/>
      <c r="DG312" s="54"/>
      <c r="DH312" s="54"/>
      <c r="DI312" s="54"/>
      <c r="DJ312" s="54"/>
      <c r="DK312" s="54"/>
      <c r="DL312" s="54"/>
      <c r="DM312" s="54"/>
      <c r="DN312" s="54"/>
      <c r="DO312" s="54"/>
      <c r="DP312" s="54"/>
      <c r="DQ312" s="54"/>
      <c r="DR312" s="54"/>
      <c r="DS312" s="54"/>
      <c r="DT312" s="54"/>
      <c r="DU312" s="54"/>
      <c r="DV312" s="54"/>
      <c r="DW312" s="54"/>
      <c r="DX312" s="54"/>
      <c r="DY312" s="54"/>
      <c r="DZ312" s="54"/>
      <c r="EA312" s="54"/>
      <c r="EB312" s="54"/>
      <c r="EC312" s="54"/>
      <c r="ED312" s="54"/>
      <c r="EE312" s="54"/>
      <c r="EF312" s="54"/>
      <c r="EG312" s="54"/>
      <c r="EH312" s="54"/>
      <c r="EI312" s="54"/>
      <c r="EJ312" s="54"/>
      <c r="EK312" s="54"/>
      <c r="EL312" s="54"/>
      <c r="EM312" s="54"/>
      <c r="EN312" s="54"/>
      <c r="EO312" s="54"/>
      <c r="EP312" s="54"/>
      <c r="EQ312" s="54"/>
      <c r="ER312" s="54"/>
      <c r="ES312" s="54"/>
      <c r="ET312" s="76"/>
      <c r="EU312" s="77"/>
      <c r="EV312" s="77"/>
      <c r="EW312" s="77"/>
      <c r="EX312" s="77"/>
      <c r="EY312" s="77"/>
      <c r="EZ312" s="77"/>
      <c r="FA312" s="77"/>
      <c r="FB312" s="77"/>
      <c r="FC312" s="77"/>
      <c r="FD312" s="77"/>
      <c r="FE312" s="77"/>
      <c r="FF312" s="77"/>
      <c r="FG312" s="77"/>
      <c r="FH312" s="77"/>
      <c r="FI312" s="77"/>
      <c r="FJ312" s="78"/>
    </row>
    <row r="313" spans="1:166" s="4" customFormat="1" ht="18.75">
      <c r="A313" s="98" t="s">
        <v>74</v>
      </c>
      <c r="B313" s="98"/>
      <c r="C313" s="98"/>
      <c r="D313" s="98"/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  <c r="AA313" s="98"/>
      <c r="AB313" s="98"/>
      <c r="AC313" s="98"/>
      <c r="AD313" s="98"/>
      <c r="AE313" s="98"/>
      <c r="AF313" s="98"/>
      <c r="AG313" s="98"/>
      <c r="AH313" s="98"/>
      <c r="AI313" s="98"/>
      <c r="AJ313" s="98"/>
      <c r="AK313" s="98"/>
      <c r="AL313" s="98"/>
      <c r="AM313" s="98"/>
      <c r="AN313" s="98"/>
      <c r="AO313" s="98"/>
      <c r="AP313" s="55" t="s">
        <v>75</v>
      </c>
      <c r="AQ313" s="55"/>
      <c r="AR313" s="55"/>
      <c r="AS313" s="55"/>
      <c r="AT313" s="55"/>
      <c r="AU313" s="55"/>
      <c r="AV313" s="76" t="s">
        <v>288</v>
      </c>
      <c r="AW313" s="77"/>
      <c r="AX313" s="77"/>
      <c r="AY313" s="77"/>
      <c r="AZ313" s="77"/>
      <c r="BA313" s="77"/>
      <c r="BB313" s="77"/>
      <c r="BC313" s="77"/>
      <c r="BD313" s="77"/>
      <c r="BE313" s="77"/>
      <c r="BF313" s="77"/>
      <c r="BG313" s="77"/>
      <c r="BH313" s="77"/>
      <c r="BI313" s="77"/>
      <c r="BJ313" s="77"/>
      <c r="BK313" s="78"/>
      <c r="BL313" s="76"/>
      <c r="BM313" s="77"/>
      <c r="BN313" s="77"/>
      <c r="BO313" s="77"/>
      <c r="BP313" s="77"/>
      <c r="BQ313" s="77"/>
      <c r="BR313" s="77"/>
      <c r="BS313" s="77"/>
      <c r="BT313" s="77"/>
      <c r="BU313" s="77"/>
      <c r="BV313" s="77"/>
      <c r="BW313" s="77"/>
      <c r="BX313" s="77"/>
      <c r="BY313" s="77"/>
      <c r="BZ313" s="77"/>
      <c r="CA313" s="77"/>
      <c r="CB313" s="77"/>
      <c r="CC313" s="77"/>
      <c r="CD313" s="77"/>
      <c r="CE313" s="78"/>
      <c r="CF313" s="54"/>
      <c r="CG313" s="54"/>
      <c r="CH313" s="54"/>
      <c r="CI313" s="54"/>
      <c r="CJ313" s="54"/>
      <c r="CK313" s="54"/>
      <c r="CL313" s="54"/>
      <c r="CM313" s="54"/>
      <c r="CN313" s="54"/>
      <c r="CO313" s="54"/>
      <c r="CP313" s="54"/>
      <c r="CQ313" s="54"/>
      <c r="CR313" s="54"/>
      <c r="CS313" s="54"/>
      <c r="CT313" s="54"/>
      <c r="CU313" s="54"/>
      <c r="CV313" s="54"/>
      <c r="CW313" s="54"/>
      <c r="CX313" s="54"/>
      <c r="CY313" s="54"/>
      <c r="CZ313" s="54"/>
      <c r="DA313" s="54"/>
      <c r="DB313" s="54"/>
      <c r="DC313" s="54"/>
      <c r="DD313" s="54"/>
      <c r="DE313" s="54"/>
      <c r="DF313" s="54"/>
      <c r="DG313" s="54"/>
      <c r="DH313" s="54"/>
      <c r="DI313" s="54"/>
      <c r="DJ313" s="54"/>
      <c r="DK313" s="54"/>
      <c r="DL313" s="54"/>
      <c r="DM313" s="54"/>
      <c r="DN313" s="54"/>
      <c r="DO313" s="54"/>
      <c r="DP313" s="54"/>
      <c r="DQ313" s="54"/>
      <c r="DR313" s="54"/>
      <c r="DS313" s="54"/>
      <c r="DT313" s="54"/>
      <c r="DU313" s="54"/>
      <c r="DV313" s="54"/>
      <c r="DW313" s="54"/>
      <c r="DX313" s="54"/>
      <c r="DY313" s="54"/>
      <c r="DZ313" s="54"/>
      <c r="EA313" s="54"/>
      <c r="EB313" s="54"/>
      <c r="EC313" s="54"/>
      <c r="ED313" s="54"/>
      <c r="EE313" s="54"/>
      <c r="EF313" s="54"/>
      <c r="EG313" s="54"/>
      <c r="EH313" s="54"/>
      <c r="EI313" s="54"/>
      <c r="EJ313" s="54"/>
      <c r="EK313" s="54"/>
      <c r="EL313" s="54"/>
      <c r="EM313" s="54"/>
      <c r="EN313" s="54"/>
      <c r="EO313" s="54"/>
      <c r="EP313" s="54"/>
      <c r="EQ313" s="54"/>
      <c r="ER313" s="54"/>
      <c r="ES313" s="54"/>
      <c r="ET313" s="76"/>
      <c r="EU313" s="77"/>
      <c r="EV313" s="77"/>
      <c r="EW313" s="77"/>
      <c r="EX313" s="77"/>
      <c r="EY313" s="77"/>
      <c r="EZ313" s="77"/>
      <c r="FA313" s="77"/>
      <c r="FB313" s="77"/>
      <c r="FC313" s="77"/>
      <c r="FD313" s="77"/>
      <c r="FE313" s="77"/>
      <c r="FF313" s="77"/>
      <c r="FG313" s="77"/>
      <c r="FH313" s="77"/>
      <c r="FI313" s="77"/>
      <c r="FJ313" s="78"/>
    </row>
    <row r="314" spans="1:166" s="4" customFormat="1" ht="18.75">
      <c r="A314" s="93"/>
      <c r="B314" s="93"/>
      <c r="C314" s="93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93"/>
      <c r="W314" s="93"/>
      <c r="X314" s="93"/>
      <c r="Y314" s="93"/>
      <c r="Z314" s="93"/>
      <c r="AA314" s="93"/>
      <c r="AB314" s="93"/>
      <c r="AC314" s="93"/>
      <c r="AD314" s="93"/>
      <c r="AE314" s="93"/>
      <c r="AF314" s="93"/>
      <c r="AG314" s="93"/>
      <c r="AH314" s="93"/>
      <c r="AI314" s="93"/>
      <c r="AJ314" s="93"/>
      <c r="AK314" s="93"/>
      <c r="AL314" s="93"/>
      <c r="AM314" s="93"/>
      <c r="AN314" s="93"/>
      <c r="AO314" s="93"/>
      <c r="AP314" s="55"/>
      <c r="AQ314" s="55"/>
      <c r="AR314" s="55"/>
      <c r="AS314" s="55"/>
      <c r="AT314" s="55"/>
      <c r="AU314" s="55"/>
      <c r="AV314" s="76"/>
      <c r="AW314" s="77"/>
      <c r="AX314" s="77"/>
      <c r="AY314" s="77"/>
      <c r="AZ314" s="77"/>
      <c r="BA314" s="77"/>
      <c r="BB314" s="77"/>
      <c r="BC314" s="77"/>
      <c r="BD314" s="77"/>
      <c r="BE314" s="77"/>
      <c r="BF314" s="77"/>
      <c r="BG314" s="77"/>
      <c r="BH314" s="77"/>
      <c r="BI314" s="77"/>
      <c r="BJ314" s="77"/>
      <c r="BK314" s="78"/>
      <c r="BL314" s="76"/>
      <c r="BM314" s="77"/>
      <c r="BN314" s="77"/>
      <c r="BO314" s="77"/>
      <c r="BP314" s="77"/>
      <c r="BQ314" s="77"/>
      <c r="BR314" s="77"/>
      <c r="BS314" s="77"/>
      <c r="BT314" s="77"/>
      <c r="BU314" s="77"/>
      <c r="BV314" s="77"/>
      <c r="BW314" s="77"/>
      <c r="BX314" s="77"/>
      <c r="BY314" s="77"/>
      <c r="BZ314" s="77"/>
      <c r="CA314" s="77"/>
      <c r="CB314" s="77"/>
      <c r="CC314" s="77"/>
      <c r="CD314" s="77"/>
      <c r="CE314" s="78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  <c r="CS314" s="54"/>
      <c r="CT314" s="54"/>
      <c r="CU314" s="54"/>
      <c r="CV314" s="54"/>
      <c r="CW314" s="54"/>
      <c r="CX314" s="54"/>
      <c r="CY314" s="54"/>
      <c r="CZ314" s="54"/>
      <c r="DA314" s="54"/>
      <c r="DB314" s="54"/>
      <c r="DC314" s="54"/>
      <c r="DD314" s="54"/>
      <c r="DE314" s="54"/>
      <c r="DF314" s="54"/>
      <c r="DG314" s="54"/>
      <c r="DH314" s="54"/>
      <c r="DI314" s="54"/>
      <c r="DJ314" s="54"/>
      <c r="DK314" s="54"/>
      <c r="DL314" s="54"/>
      <c r="DM314" s="54"/>
      <c r="DN314" s="54"/>
      <c r="DO314" s="54"/>
      <c r="DP314" s="54"/>
      <c r="DQ314" s="54"/>
      <c r="DR314" s="54"/>
      <c r="DS314" s="54"/>
      <c r="DT314" s="54"/>
      <c r="DU314" s="54"/>
      <c r="DV314" s="54"/>
      <c r="DW314" s="54"/>
      <c r="DX314" s="54"/>
      <c r="DY314" s="54"/>
      <c r="DZ314" s="54"/>
      <c r="EA314" s="54"/>
      <c r="EB314" s="54"/>
      <c r="EC314" s="54"/>
      <c r="ED314" s="54"/>
      <c r="EE314" s="54"/>
      <c r="EF314" s="54"/>
      <c r="EG314" s="54"/>
      <c r="EH314" s="54"/>
      <c r="EI314" s="54"/>
      <c r="EJ314" s="54"/>
      <c r="EK314" s="54"/>
      <c r="EL314" s="54"/>
      <c r="EM314" s="54"/>
      <c r="EN314" s="54"/>
      <c r="EO314" s="54"/>
      <c r="EP314" s="54"/>
      <c r="EQ314" s="54"/>
      <c r="ER314" s="54"/>
      <c r="ES314" s="54"/>
      <c r="ET314" s="76"/>
      <c r="EU314" s="77"/>
      <c r="EV314" s="77"/>
      <c r="EW314" s="77"/>
      <c r="EX314" s="77"/>
      <c r="EY314" s="77"/>
      <c r="EZ314" s="77"/>
      <c r="FA314" s="77"/>
      <c r="FB314" s="77"/>
      <c r="FC314" s="77"/>
      <c r="FD314" s="77"/>
      <c r="FE314" s="77"/>
      <c r="FF314" s="77"/>
      <c r="FG314" s="77"/>
      <c r="FH314" s="77"/>
      <c r="FI314" s="77"/>
      <c r="FJ314" s="78"/>
    </row>
    <row r="315" spans="1:166" s="4" customFormat="1" ht="18.75">
      <c r="A315" s="93" t="s">
        <v>76</v>
      </c>
      <c r="B315" s="93"/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3"/>
      <c r="W315" s="93"/>
      <c r="X315" s="93"/>
      <c r="Y315" s="93"/>
      <c r="Z315" s="93"/>
      <c r="AA315" s="93"/>
      <c r="AB315" s="93"/>
      <c r="AC315" s="93"/>
      <c r="AD315" s="93"/>
      <c r="AE315" s="93"/>
      <c r="AF315" s="93"/>
      <c r="AG315" s="93"/>
      <c r="AH315" s="93"/>
      <c r="AI315" s="93"/>
      <c r="AJ315" s="93"/>
      <c r="AK315" s="93"/>
      <c r="AL315" s="93"/>
      <c r="AM315" s="93"/>
      <c r="AN315" s="93"/>
      <c r="AO315" s="93"/>
      <c r="AP315" s="55" t="s">
        <v>77</v>
      </c>
      <c r="AQ315" s="55"/>
      <c r="AR315" s="55"/>
      <c r="AS315" s="55"/>
      <c r="AT315" s="55"/>
      <c r="AU315" s="55"/>
      <c r="AV315" s="76"/>
      <c r="AW315" s="77"/>
      <c r="AX315" s="77"/>
      <c r="AY315" s="77"/>
      <c r="AZ315" s="77"/>
      <c r="BA315" s="77"/>
      <c r="BB315" s="77"/>
      <c r="BC315" s="77"/>
      <c r="BD315" s="77"/>
      <c r="BE315" s="77"/>
      <c r="BF315" s="77"/>
      <c r="BG315" s="77"/>
      <c r="BH315" s="77"/>
      <c r="BI315" s="77"/>
      <c r="BJ315" s="77"/>
      <c r="BK315" s="78"/>
      <c r="BL315" s="76">
        <f>BL316+BL317</f>
        <v>0</v>
      </c>
      <c r="BM315" s="77"/>
      <c r="BN315" s="77"/>
      <c r="BO315" s="77"/>
      <c r="BP315" s="77"/>
      <c r="BQ315" s="77"/>
      <c r="BR315" s="77"/>
      <c r="BS315" s="77"/>
      <c r="BT315" s="77"/>
      <c r="BU315" s="77"/>
      <c r="BV315" s="77"/>
      <c r="BW315" s="77"/>
      <c r="BX315" s="77"/>
      <c r="BY315" s="77"/>
      <c r="BZ315" s="77"/>
      <c r="CA315" s="77"/>
      <c r="CB315" s="77"/>
      <c r="CC315" s="77"/>
      <c r="CD315" s="77"/>
      <c r="CE315" s="78"/>
      <c r="CF315" s="54">
        <f>CF316+CF317</f>
        <v>-96598.15999999992</v>
      </c>
      <c r="CG315" s="54"/>
      <c r="CH315" s="54"/>
      <c r="CI315" s="54"/>
      <c r="CJ315" s="54"/>
      <c r="CK315" s="54"/>
      <c r="CL315" s="54"/>
      <c r="CM315" s="54"/>
      <c r="CN315" s="54"/>
      <c r="CO315" s="54"/>
      <c r="CP315" s="54"/>
      <c r="CQ315" s="54"/>
      <c r="CR315" s="54"/>
      <c r="CS315" s="54"/>
      <c r="CT315" s="54"/>
      <c r="CU315" s="54"/>
      <c r="CV315" s="54"/>
      <c r="CW315" s="54"/>
      <c r="CX315" s="54"/>
      <c r="CY315" s="54"/>
      <c r="CZ315" s="54"/>
      <c r="DA315" s="54"/>
      <c r="DB315" s="54"/>
      <c r="DC315" s="54"/>
      <c r="DD315" s="54"/>
      <c r="DE315" s="54"/>
      <c r="DF315" s="54"/>
      <c r="DG315" s="54"/>
      <c r="DH315" s="54"/>
      <c r="DI315" s="54"/>
      <c r="DJ315" s="54"/>
      <c r="DK315" s="54"/>
      <c r="DL315" s="54"/>
      <c r="DM315" s="54"/>
      <c r="DN315" s="54"/>
      <c r="DO315" s="54"/>
      <c r="DP315" s="54"/>
      <c r="DQ315" s="54"/>
      <c r="DR315" s="54"/>
      <c r="DS315" s="54"/>
      <c r="DT315" s="54"/>
      <c r="DU315" s="54"/>
      <c r="DV315" s="54"/>
      <c r="DW315" s="54"/>
      <c r="DX315" s="54"/>
      <c r="DY315" s="54"/>
      <c r="DZ315" s="54"/>
      <c r="EA315" s="54"/>
      <c r="EB315" s="54"/>
      <c r="EC315" s="54"/>
      <c r="ED315" s="54"/>
      <c r="EE315" s="54">
        <f>CF315</f>
        <v>-96598.15999999992</v>
      </c>
      <c r="EF315" s="54"/>
      <c r="EG315" s="54"/>
      <c r="EH315" s="54"/>
      <c r="EI315" s="54"/>
      <c r="EJ315" s="54"/>
      <c r="EK315" s="54"/>
      <c r="EL315" s="54"/>
      <c r="EM315" s="54"/>
      <c r="EN315" s="54"/>
      <c r="EO315" s="54"/>
      <c r="EP315" s="54"/>
      <c r="EQ315" s="54"/>
      <c r="ER315" s="54"/>
      <c r="ES315" s="54"/>
      <c r="ET315" s="76">
        <f>ET317+ET316</f>
        <v>96598.15999999922</v>
      </c>
      <c r="EU315" s="77"/>
      <c r="EV315" s="77"/>
      <c r="EW315" s="77"/>
      <c r="EX315" s="77"/>
      <c r="EY315" s="77"/>
      <c r="EZ315" s="77"/>
      <c r="FA315" s="77"/>
      <c r="FB315" s="77"/>
      <c r="FC315" s="77"/>
      <c r="FD315" s="77"/>
      <c r="FE315" s="77"/>
      <c r="FF315" s="77"/>
      <c r="FG315" s="77"/>
      <c r="FH315" s="77"/>
      <c r="FI315" s="77"/>
      <c r="FJ315" s="78"/>
    </row>
    <row r="316" spans="1:166" s="4" customFormat="1" ht="18.75">
      <c r="A316" s="93" t="s">
        <v>85</v>
      </c>
      <c r="B316" s="93"/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93"/>
      <c r="U316" s="93"/>
      <c r="V316" s="93"/>
      <c r="W316" s="93"/>
      <c r="X316" s="93"/>
      <c r="Y316" s="93"/>
      <c r="Z316" s="93"/>
      <c r="AA316" s="93"/>
      <c r="AB316" s="93"/>
      <c r="AC316" s="93"/>
      <c r="AD316" s="93"/>
      <c r="AE316" s="93"/>
      <c r="AF316" s="93"/>
      <c r="AG316" s="93"/>
      <c r="AH316" s="93"/>
      <c r="AI316" s="93"/>
      <c r="AJ316" s="93"/>
      <c r="AK316" s="93"/>
      <c r="AL316" s="93"/>
      <c r="AM316" s="93"/>
      <c r="AN316" s="93"/>
      <c r="AO316" s="93"/>
      <c r="AP316" s="55" t="s">
        <v>286</v>
      </c>
      <c r="AQ316" s="55"/>
      <c r="AR316" s="55"/>
      <c r="AS316" s="55"/>
      <c r="AT316" s="55"/>
      <c r="AU316" s="55"/>
      <c r="AV316" s="76" t="s">
        <v>86</v>
      </c>
      <c r="AW316" s="77"/>
      <c r="AX316" s="77"/>
      <c r="AY316" s="77"/>
      <c r="AZ316" s="77"/>
      <c r="BA316" s="77"/>
      <c r="BB316" s="77"/>
      <c r="BC316" s="77"/>
      <c r="BD316" s="77"/>
      <c r="BE316" s="77"/>
      <c r="BF316" s="77"/>
      <c r="BG316" s="77"/>
      <c r="BH316" s="77"/>
      <c r="BI316" s="77"/>
      <c r="BJ316" s="77"/>
      <c r="BK316" s="78"/>
      <c r="BL316" s="76">
        <f>-BJ13</f>
        <v>-8603846</v>
      </c>
      <c r="BM316" s="77"/>
      <c r="BN316" s="77"/>
      <c r="BO316" s="77"/>
      <c r="BP316" s="77"/>
      <c r="BQ316" s="77"/>
      <c r="BR316" s="77"/>
      <c r="BS316" s="77"/>
      <c r="BT316" s="77"/>
      <c r="BU316" s="77"/>
      <c r="BV316" s="77"/>
      <c r="BW316" s="77"/>
      <c r="BX316" s="77"/>
      <c r="BY316" s="77"/>
      <c r="BZ316" s="77"/>
      <c r="CA316" s="77"/>
      <c r="CB316" s="77"/>
      <c r="CC316" s="77"/>
      <c r="CD316" s="77"/>
      <c r="CE316" s="78"/>
      <c r="CF316" s="54">
        <f>-CF13</f>
        <v>-1640841.8599999999</v>
      </c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  <c r="CS316" s="54"/>
      <c r="CT316" s="54"/>
      <c r="CU316" s="54"/>
      <c r="CV316" s="54"/>
      <c r="CW316" s="54"/>
      <c r="CX316" s="54"/>
      <c r="CY316" s="54"/>
      <c r="CZ316" s="54"/>
      <c r="DA316" s="54"/>
      <c r="DB316" s="54"/>
      <c r="DC316" s="54"/>
      <c r="DD316" s="54"/>
      <c r="DE316" s="54"/>
      <c r="DF316" s="54"/>
      <c r="DG316" s="54"/>
      <c r="DH316" s="54"/>
      <c r="DI316" s="54"/>
      <c r="DJ316" s="54"/>
      <c r="DK316" s="54"/>
      <c r="DL316" s="54"/>
      <c r="DM316" s="54"/>
      <c r="DN316" s="54"/>
      <c r="DO316" s="54"/>
      <c r="DP316" s="54"/>
      <c r="DQ316" s="54"/>
      <c r="DR316" s="54"/>
      <c r="DS316" s="54"/>
      <c r="DT316" s="54"/>
      <c r="DU316" s="54"/>
      <c r="DV316" s="54"/>
      <c r="DW316" s="54"/>
      <c r="DX316" s="54"/>
      <c r="DY316" s="54"/>
      <c r="DZ316" s="54"/>
      <c r="EA316" s="54"/>
      <c r="EB316" s="54"/>
      <c r="EC316" s="54"/>
      <c r="ED316" s="54"/>
      <c r="EE316" s="54">
        <f>CF316</f>
        <v>-1640841.8599999999</v>
      </c>
      <c r="EF316" s="54"/>
      <c r="EG316" s="54"/>
      <c r="EH316" s="54"/>
      <c r="EI316" s="54"/>
      <c r="EJ316" s="54"/>
      <c r="EK316" s="54"/>
      <c r="EL316" s="54"/>
      <c r="EM316" s="54"/>
      <c r="EN316" s="54"/>
      <c r="EO316" s="54"/>
      <c r="EP316" s="54"/>
      <c r="EQ316" s="54"/>
      <c r="ER316" s="54"/>
      <c r="ES316" s="54"/>
      <c r="ET316" s="76">
        <f>BL316-CF316</f>
        <v>-6963004.140000001</v>
      </c>
      <c r="EU316" s="77"/>
      <c r="EV316" s="77"/>
      <c r="EW316" s="77"/>
      <c r="EX316" s="77"/>
      <c r="EY316" s="77"/>
      <c r="EZ316" s="77"/>
      <c r="FA316" s="77"/>
      <c r="FB316" s="77"/>
      <c r="FC316" s="77"/>
      <c r="FD316" s="77"/>
      <c r="FE316" s="77"/>
      <c r="FF316" s="77"/>
      <c r="FG316" s="77"/>
      <c r="FH316" s="77"/>
      <c r="FI316" s="77"/>
      <c r="FJ316" s="78"/>
    </row>
    <row r="317" spans="1:166" s="4" customFormat="1" ht="18.75">
      <c r="A317" s="93" t="s">
        <v>87</v>
      </c>
      <c r="B317" s="93"/>
      <c r="C317" s="93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  <c r="W317" s="93"/>
      <c r="X317" s="93"/>
      <c r="Y317" s="93"/>
      <c r="Z317" s="93"/>
      <c r="AA317" s="93"/>
      <c r="AB317" s="93"/>
      <c r="AC317" s="93"/>
      <c r="AD317" s="93"/>
      <c r="AE317" s="93"/>
      <c r="AF317" s="93"/>
      <c r="AG317" s="93"/>
      <c r="AH317" s="93"/>
      <c r="AI317" s="93"/>
      <c r="AJ317" s="93"/>
      <c r="AK317" s="93"/>
      <c r="AL317" s="93"/>
      <c r="AM317" s="93"/>
      <c r="AN317" s="93"/>
      <c r="AO317" s="93"/>
      <c r="AP317" s="55" t="s">
        <v>287</v>
      </c>
      <c r="AQ317" s="55"/>
      <c r="AR317" s="55"/>
      <c r="AS317" s="55"/>
      <c r="AT317" s="55"/>
      <c r="AU317" s="55"/>
      <c r="AV317" s="76" t="s">
        <v>88</v>
      </c>
      <c r="AW317" s="77"/>
      <c r="AX317" s="77"/>
      <c r="AY317" s="77"/>
      <c r="AZ317" s="77"/>
      <c r="BA317" s="77"/>
      <c r="BB317" s="77"/>
      <c r="BC317" s="77"/>
      <c r="BD317" s="77"/>
      <c r="BE317" s="77"/>
      <c r="BF317" s="77"/>
      <c r="BG317" s="77"/>
      <c r="BH317" s="77"/>
      <c r="BI317" s="77"/>
      <c r="BJ317" s="77"/>
      <c r="BK317" s="78"/>
      <c r="BL317" s="76">
        <f>BC301</f>
        <v>8603846</v>
      </c>
      <c r="BM317" s="77"/>
      <c r="BN317" s="77"/>
      <c r="BO317" s="77"/>
      <c r="BP317" s="77"/>
      <c r="BQ317" s="77"/>
      <c r="BR317" s="77"/>
      <c r="BS317" s="77"/>
      <c r="BT317" s="77"/>
      <c r="BU317" s="77"/>
      <c r="BV317" s="77"/>
      <c r="BW317" s="77"/>
      <c r="BX317" s="77"/>
      <c r="BY317" s="77"/>
      <c r="BZ317" s="77"/>
      <c r="CA317" s="77"/>
      <c r="CB317" s="77"/>
      <c r="CC317" s="77"/>
      <c r="CD317" s="77"/>
      <c r="CE317" s="78"/>
      <c r="CF317" s="54">
        <f>CH301</f>
        <v>1544243.7</v>
      </c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  <c r="DJ317" s="54"/>
      <c r="DK317" s="54"/>
      <c r="DL317" s="54"/>
      <c r="DM317" s="54"/>
      <c r="DN317" s="54"/>
      <c r="DO317" s="54"/>
      <c r="DP317" s="54"/>
      <c r="DQ317" s="54"/>
      <c r="DR317" s="54"/>
      <c r="DS317" s="54"/>
      <c r="DT317" s="54"/>
      <c r="DU317" s="54"/>
      <c r="DV317" s="54"/>
      <c r="DW317" s="54"/>
      <c r="DX317" s="54"/>
      <c r="DY317" s="54"/>
      <c r="DZ317" s="54"/>
      <c r="EA317" s="54"/>
      <c r="EB317" s="54"/>
      <c r="EC317" s="54"/>
      <c r="ED317" s="54"/>
      <c r="EE317" s="54">
        <f>CF317</f>
        <v>1544243.7</v>
      </c>
      <c r="EF317" s="54"/>
      <c r="EG317" s="54"/>
      <c r="EH317" s="54"/>
      <c r="EI317" s="54"/>
      <c r="EJ317" s="54"/>
      <c r="EK317" s="54"/>
      <c r="EL317" s="54"/>
      <c r="EM317" s="54"/>
      <c r="EN317" s="54"/>
      <c r="EO317" s="54"/>
      <c r="EP317" s="54"/>
      <c r="EQ317" s="54"/>
      <c r="ER317" s="54"/>
      <c r="ES317" s="54"/>
      <c r="ET317" s="76">
        <f>+BL317-CF317</f>
        <v>7059602.3</v>
      </c>
      <c r="EU317" s="77"/>
      <c r="EV317" s="77"/>
      <c r="EW317" s="77"/>
      <c r="EX317" s="77"/>
      <c r="EY317" s="77"/>
      <c r="EZ317" s="77"/>
      <c r="FA317" s="77"/>
      <c r="FB317" s="77"/>
      <c r="FC317" s="77"/>
      <c r="FD317" s="77"/>
      <c r="FE317" s="77"/>
      <c r="FF317" s="77"/>
      <c r="FG317" s="77"/>
      <c r="FH317" s="77"/>
      <c r="FI317" s="77"/>
      <c r="FJ317" s="78"/>
    </row>
    <row r="318" s="4" customFormat="1" ht="18.75"/>
    <row r="319" spans="1:84" s="4" customFormat="1" ht="18.75">
      <c r="A319" s="4" t="s">
        <v>9</v>
      </c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H319" s="121" t="s">
        <v>67</v>
      </c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21"/>
      <c r="AV319" s="121"/>
      <c r="AW319" s="121"/>
      <c r="AX319" s="121"/>
      <c r="AY319" s="121"/>
      <c r="AZ319" s="121"/>
      <c r="BA319" s="121"/>
      <c r="BB319" s="121"/>
      <c r="BC319" s="121"/>
      <c r="BD319" s="121"/>
      <c r="BE319" s="121"/>
      <c r="BF319" s="121"/>
      <c r="BG319" s="121"/>
      <c r="BH319" s="121"/>
      <c r="CF319" s="4" t="s">
        <v>42</v>
      </c>
    </row>
    <row r="320" spans="14:149" s="4" customFormat="1" ht="18.75">
      <c r="N320" s="122" t="s">
        <v>11</v>
      </c>
      <c r="O320" s="122"/>
      <c r="P320" s="122"/>
      <c r="Q320" s="122"/>
      <c r="R320" s="122"/>
      <c r="S320" s="122"/>
      <c r="T320" s="122"/>
      <c r="U320" s="122"/>
      <c r="V320" s="122"/>
      <c r="W320" s="122"/>
      <c r="X320" s="122"/>
      <c r="Y320" s="122"/>
      <c r="Z320" s="122"/>
      <c r="AA320" s="122"/>
      <c r="AB320" s="122"/>
      <c r="AC320" s="122"/>
      <c r="AD320" s="122"/>
      <c r="AE320" s="122"/>
      <c r="AH320" s="122" t="s">
        <v>12</v>
      </c>
      <c r="AI320" s="122"/>
      <c r="AJ320" s="122"/>
      <c r="AK320" s="122"/>
      <c r="AL320" s="122"/>
      <c r="AM320" s="122"/>
      <c r="AN320" s="122"/>
      <c r="AO320" s="122"/>
      <c r="AP320" s="122"/>
      <c r="AQ320" s="122"/>
      <c r="AR320" s="122"/>
      <c r="AS320" s="122"/>
      <c r="AT320" s="122"/>
      <c r="AU320" s="122"/>
      <c r="AV320" s="122"/>
      <c r="AW320" s="122"/>
      <c r="AX320" s="122"/>
      <c r="AY320" s="122"/>
      <c r="AZ320" s="122"/>
      <c r="BA320" s="122"/>
      <c r="BB320" s="122"/>
      <c r="BC320" s="122"/>
      <c r="BD320" s="122"/>
      <c r="BE320" s="122"/>
      <c r="BF320" s="122"/>
      <c r="BG320" s="122"/>
      <c r="BH320" s="122"/>
      <c r="CF320" s="4" t="s">
        <v>43</v>
      </c>
      <c r="DC320" s="121"/>
      <c r="DD320" s="121"/>
      <c r="DE320" s="121"/>
      <c r="DF320" s="121"/>
      <c r="DG320" s="121"/>
      <c r="DH320" s="121"/>
      <c r="DI320" s="121"/>
      <c r="DJ320" s="121"/>
      <c r="DK320" s="121"/>
      <c r="DL320" s="121"/>
      <c r="DM320" s="121"/>
      <c r="DN320" s="121"/>
      <c r="DO320" s="121"/>
      <c r="DP320" s="121"/>
      <c r="DS320" s="121" t="s">
        <v>183</v>
      </c>
      <c r="DT320" s="121"/>
      <c r="DU320" s="121"/>
      <c r="DV320" s="121"/>
      <c r="DW320" s="121"/>
      <c r="DX320" s="121"/>
      <c r="DY320" s="121"/>
      <c r="DZ320" s="121"/>
      <c r="EA320" s="121"/>
      <c r="EB320" s="121"/>
      <c r="EC320" s="121"/>
      <c r="ED320" s="121"/>
      <c r="EE320" s="121"/>
      <c r="EF320" s="121"/>
      <c r="EG320" s="121"/>
      <c r="EH320" s="121"/>
      <c r="EI320" s="121"/>
      <c r="EJ320" s="121"/>
      <c r="EK320" s="121"/>
      <c r="EL320" s="121"/>
      <c r="EM320" s="121"/>
      <c r="EN320" s="121"/>
      <c r="EO320" s="121"/>
      <c r="EP320" s="121"/>
      <c r="EQ320" s="121"/>
      <c r="ER320" s="121"/>
      <c r="ES320" s="121"/>
    </row>
    <row r="321" spans="1:149" s="4" customFormat="1" ht="18.75">
      <c r="A321" s="4" t="s">
        <v>10</v>
      </c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H321" s="121" t="s">
        <v>82</v>
      </c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21"/>
      <c r="AV321" s="121"/>
      <c r="AW321" s="121"/>
      <c r="AX321" s="121"/>
      <c r="AY321" s="121"/>
      <c r="AZ321" s="121"/>
      <c r="BA321" s="121"/>
      <c r="BB321" s="121"/>
      <c r="BC321" s="121"/>
      <c r="BD321" s="121"/>
      <c r="BE321" s="121"/>
      <c r="BF321" s="121"/>
      <c r="BG321" s="121"/>
      <c r="BH321" s="121"/>
      <c r="DC321" s="122" t="s">
        <v>11</v>
      </c>
      <c r="DD321" s="122"/>
      <c r="DE321" s="122"/>
      <c r="DF321" s="122"/>
      <c r="DG321" s="122"/>
      <c r="DH321" s="122"/>
      <c r="DI321" s="122"/>
      <c r="DJ321" s="122"/>
      <c r="DK321" s="122"/>
      <c r="DL321" s="122"/>
      <c r="DM321" s="122"/>
      <c r="DN321" s="122"/>
      <c r="DO321" s="122"/>
      <c r="DP321" s="122"/>
      <c r="DS321" s="122" t="s">
        <v>12</v>
      </c>
      <c r="DT321" s="122"/>
      <c r="DU321" s="122"/>
      <c r="DV321" s="122"/>
      <c r="DW321" s="122"/>
      <c r="DX321" s="122"/>
      <c r="DY321" s="122"/>
      <c r="DZ321" s="122"/>
      <c r="EA321" s="122"/>
      <c r="EB321" s="122"/>
      <c r="EC321" s="122"/>
      <c r="ED321" s="122"/>
      <c r="EE321" s="122"/>
      <c r="EF321" s="122"/>
      <c r="EG321" s="122"/>
      <c r="EH321" s="122"/>
      <c r="EI321" s="122"/>
      <c r="EJ321" s="122"/>
      <c r="EK321" s="122"/>
      <c r="EL321" s="122"/>
      <c r="EM321" s="122"/>
      <c r="EN321" s="122"/>
      <c r="EO321" s="122"/>
      <c r="EP321" s="122"/>
      <c r="EQ321" s="122"/>
      <c r="ER321" s="122"/>
      <c r="ES321" s="122"/>
    </row>
    <row r="322" spans="18:60" s="4" customFormat="1" ht="18.75">
      <c r="R322" s="122" t="s">
        <v>11</v>
      </c>
      <c r="S322" s="122"/>
      <c r="T322" s="122"/>
      <c r="U322" s="122"/>
      <c r="V322" s="122"/>
      <c r="W322" s="122"/>
      <c r="X322" s="122"/>
      <c r="Y322" s="122"/>
      <c r="Z322" s="122"/>
      <c r="AA322" s="122"/>
      <c r="AB322" s="122"/>
      <c r="AC322" s="122"/>
      <c r="AD322" s="122"/>
      <c r="AE322" s="122"/>
      <c r="AH322" s="122" t="s">
        <v>12</v>
      </c>
      <c r="AI322" s="122"/>
      <c r="AJ322" s="122"/>
      <c r="AK322" s="122"/>
      <c r="AL322" s="122"/>
      <c r="AM322" s="122"/>
      <c r="AN322" s="122"/>
      <c r="AO322" s="122"/>
      <c r="AP322" s="122"/>
      <c r="AQ322" s="122"/>
      <c r="AR322" s="122"/>
      <c r="AS322" s="122"/>
      <c r="AT322" s="122"/>
      <c r="AU322" s="122"/>
      <c r="AV322" s="122"/>
      <c r="AW322" s="122"/>
      <c r="AX322" s="122"/>
      <c r="AY322" s="122"/>
      <c r="AZ322" s="122"/>
      <c r="BA322" s="122"/>
      <c r="BB322" s="122"/>
      <c r="BC322" s="122"/>
      <c r="BD322" s="122"/>
      <c r="BE322" s="122"/>
      <c r="BF322" s="122"/>
      <c r="BG322" s="122"/>
      <c r="BH322" s="122"/>
    </row>
    <row r="323" spans="64:166" s="4" customFormat="1" ht="18.75">
      <c r="BL323" s="26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7"/>
      <c r="EH323" s="27"/>
      <c r="EI323" s="27"/>
      <c r="EJ323" s="27"/>
      <c r="EK323" s="27"/>
      <c r="EL323" s="27"/>
      <c r="EM323" s="27"/>
      <c r="EN323" s="27"/>
      <c r="EO323" s="27"/>
      <c r="EP323" s="27"/>
      <c r="EQ323" s="27"/>
      <c r="ER323" s="27"/>
      <c r="ES323" s="27"/>
      <c r="ET323" s="27"/>
      <c r="EU323" s="27"/>
      <c r="EV323" s="27"/>
      <c r="EW323" s="27"/>
      <c r="EX323" s="27"/>
      <c r="EY323" s="27"/>
      <c r="EZ323" s="27"/>
      <c r="FA323" s="27"/>
      <c r="FB323" s="27"/>
      <c r="FC323" s="27"/>
      <c r="FD323" s="27"/>
      <c r="FE323" s="27"/>
      <c r="FF323" s="27"/>
      <c r="FG323" s="27"/>
      <c r="FH323" s="27"/>
      <c r="FI323" s="27"/>
      <c r="FJ323" s="28"/>
    </row>
    <row r="324" spans="1:166" s="4" customFormat="1" ht="18.75">
      <c r="A324" s="123" t="s">
        <v>13</v>
      </c>
      <c r="B324" s="123"/>
      <c r="C324" s="124" t="s">
        <v>322</v>
      </c>
      <c r="D324" s="124"/>
      <c r="E324" s="124"/>
      <c r="F324" s="4" t="s">
        <v>13</v>
      </c>
      <c r="I324" s="121" t="s">
        <v>323</v>
      </c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3">
        <v>20</v>
      </c>
      <c r="Z324" s="123"/>
      <c r="AA324" s="123"/>
      <c r="AB324" s="123"/>
      <c r="AC324" s="123"/>
      <c r="AD324" s="120" t="s">
        <v>298</v>
      </c>
      <c r="AE324" s="120"/>
      <c r="AF324" s="120"/>
      <c r="BL324" s="29"/>
      <c r="BM324" s="5" t="s">
        <v>44</v>
      </c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30"/>
    </row>
    <row r="325" s="4" customFormat="1" ht="18.75"/>
    <row r="326" s="4" customFormat="1" ht="18.75"/>
    <row r="327" s="4" customFormat="1" ht="18.75"/>
    <row r="328" s="4" customFormat="1" ht="18.75"/>
    <row r="329" s="4" customFormat="1" ht="18.75"/>
    <row r="330" s="4" customFormat="1" ht="18.75"/>
    <row r="331" s="4" customFormat="1" ht="18.75"/>
    <row r="332" s="4" customFormat="1" ht="18.75"/>
    <row r="333" s="4" customFormat="1" ht="18.75"/>
    <row r="334" s="4" customFormat="1" ht="18.75"/>
    <row r="335" s="4" customFormat="1" ht="18.75"/>
    <row r="336" s="4" customFormat="1" ht="18.75"/>
    <row r="337" s="4" customFormat="1" ht="18.75"/>
    <row r="338" s="4" customFormat="1" ht="18.75"/>
    <row r="339" s="4" customFormat="1" ht="18.75"/>
    <row r="340" s="4" customFormat="1" ht="18.75"/>
    <row r="341" s="4" customFormat="1" ht="18.75"/>
    <row r="342" s="4" customFormat="1" ht="18.75"/>
    <row r="343" s="4" customFormat="1" ht="18.75"/>
    <row r="344" s="4" customFormat="1" ht="18.75"/>
    <row r="345" s="4" customFormat="1" ht="18.75"/>
    <row r="346" s="4" customFormat="1" ht="18.75"/>
    <row r="347" s="4" customFormat="1" ht="18.75"/>
    <row r="348" s="4" customFormat="1" ht="18.75"/>
    <row r="349" s="4" customFormat="1" ht="18.75"/>
    <row r="350" s="4" customFormat="1" ht="18.75"/>
    <row r="351" s="4" customFormat="1" ht="18.75"/>
    <row r="352" s="4" customFormat="1" ht="18.75"/>
    <row r="353" s="4" customFormat="1" ht="18.75"/>
    <row r="354" s="4" customFormat="1" ht="18.75"/>
    <row r="355" s="4" customFormat="1" ht="18.75"/>
    <row r="356" s="4" customFormat="1" ht="18.75"/>
    <row r="357" s="4" customFormat="1" ht="18.75"/>
    <row r="358" s="4" customFormat="1" ht="18.75"/>
    <row r="359" s="4" customFormat="1" ht="18.75"/>
    <row r="360" s="4" customFormat="1" ht="18.75"/>
    <row r="361" s="4" customFormat="1" ht="18.75"/>
    <row r="362" s="4" customFormat="1" ht="18.75"/>
    <row r="363" s="4" customFormat="1" ht="18.75"/>
    <row r="364" s="4" customFormat="1" ht="18.75"/>
    <row r="365" s="4" customFormat="1" ht="18.75"/>
    <row r="366" s="4" customFormat="1" ht="18.75"/>
    <row r="367" s="4" customFormat="1" ht="18.75"/>
    <row r="368" s="4" customFormat="1" ht="18.75"/>
    <row r="369" s="4" customFormat="1" ht="18.75"/>
    <row r="370" s="4" customFormat="1" ht="18.75"/>
    <row r="371" s="4" customFormat="1" ht="18.75"/>
    <row r="372" s="4" customFormat="1" ht="18.75"/>
    <row r="373" s="4" customFormat="1" ht="18.75"/>
    <row r="374" s="4" customFormat="1" ht="18.75"/>
    <row r="375" s="4" customFormat="1" ht="18.75"/>
    <row r="376" s="4" customFormat="1" ht="18.75"/>
    <row r="377" s="4" customFormat="1" ht="18.75"/>
    <row r="378" s="4" customFormat="1" ht="18.75"/>
    <row r="379" s="4" customFormat="1" ht="18.75"/>
    <row r="380" s="4" customFormat="1" ht="18.75"/>
    <row r="381" s="4" customFormat="1" ht="18.75"/>
    <row r="382" s="4" customFormat="1" ht="18.75"/>
    <row r="383" s="4" customFormat="1" ht="18.75"/>
    <row r="384" s="4" customFormat="1" ht="18.75"/>
    <row r="385" s="4" customFormat="1" ht="18.75"/>
    <row r="386" s="4" customFormat="1" ht="18.75"/>
    <row r="387" s="4" customFormat="1" ht="18.75"/>
    <row r="388" s="4" customFormat="1" ht="18.75"/>
    <row r="389" s="4" customFormat="1" ht="18.75"/>
    <row r="390" s="4" customFormat="1" ht="18.75"/>
    <row r="391" s="4" customFormat="1" ht="18.75"/>
    <row r="392" s="4" customFormat="1" ht="18.75"/>
    <row r="393" s="4" customFormat="1" ht="18.75"/>
    <row r="394" s="4" customFormat="1" ht="18.75"/>
    <row r="395" s="4" customFormat="1" ht="18.75"/>
    <row r="396" s="4" customFormat="1" ht="18.75"/>
    <row r="397" s="4" customFormat="1" ht="18.75"/>
    <row r="398" s="4" customFormat="1" ht="18.75"/>
    <row r="399" s="4" customFormat="1" ht="18.75"/>
    <row r="400" s="4" customFormat="1" ht="18.75"/>
    <row r="401" s="4" customFormat="1" ht="18.75"/>
    <row r="402" s="4" customFormat="1" ht="18.75"/>
    <row r="403" s="4" customFormat="1" ht="18.75"/>
    <row r="404" s="4" customFormat="1" ht="18.75"/>
    <row r="405" s="4" customFormat="1" ht="18.75"/>
    <row r="406" s="4" customFormat="1" ht="18.75"/>
    <row r="407" s="4" customFormat="1" ht="18.75"/>
    <row r="408" s="4" customFormat="1" ht="18.75"/>
    <row r="409" s="4" customFormat="1" ht="18.75"/>
    <row r="410" s="31" customFormat="1" ht="20.25"/>
    <row r="411" s="31" customFormat="1" ht="20.25"/>
    <row r="412" s="31" customFormat="1" ht="20.25"/>
    <row r="413" s="31" customFormat="1" ht="20.25"/>
    <row r="414" s="31" customFormat="1" ht="20.25"/>
    <row r="415" s="31" customFormat="1" ht="20.25"/>
    <row r="416" s="31" customFormat="1" ht="20.25"/>
    <row r="417" s="31" customFormat="1" ht="20.25"/>
    <row r="418" s="31" customFormat="1" ht="20.25"/>
    <row r="419" s="31" customFormat="1" ht="20.25"/>
    <row r="420" s="4" customFormat="1" ht="18.75"/>
    <row r="421" s="4" customFormat="1" ht="18.75"/>
    <row r="422" s="4" customFormat="1" ht="18.75"/>
    <row r="423" s="4" customFormat="1" ht="18.75"/>
    <row r="424" s="4" customFormat="1" ht="18.75"/>
    <row r="425" s="4" customFormat="1" ht="18.75"/>
    <row r="426" s="4" customFormat="1" ht="18.75"/>
    <row r="427" s="4" customFormat="1" ht="18.75"/>
    <row r="428" s="4" customFormat="1" ht="18.75"/>
    <row r="429" s="4" customFormat="1" ht="18.75"/>
    <row r="430" s="4" customFormat="1" ht="18.75"/>
    <row r="431" s="4" customFormat="1" ht="18.75"/>
    <row r="432" s="4" customFormat="1" ht="18.75"/>
    <row r="433" s="4" customFormat="1" ht="18.75"/>
    <row r="434" s="4" customFormat="1" ht="18.75"/>
    <row r="435" s="4" customFormat="1" ht="18.75"/>
    <row r="436" s="4" customFormat="1" ht="18.75"/>
    <row r="437" s="4" customFormat="1" ht="18.75"/>
    <row r="438" s="4" customFormat="1" ht="18.75"/>
    <row r="439" s="4" customFormat="1" ht="18.75"/>
    <row r="440" s="4" customFormat="1" ht="18.75"/>
    <row r="441" s="4" customFormat="1" ht="18.75"/>
    <row r="442" s="4" customFormat="1" ht="18.75"/>
    <row r="443" s="4" customFormat="1" ht="18.75"/>
    <row r="444" s="4" customFormat="1" ht="18.75"/>
    <row r="445" s="4" customFormat="1" ht="18.75"/>
    <row r="446" s="4" customFormat="1" ht="18.75"/>
    <row r="447" s="4" customFormat="1" ht="18.75"/>
  </sheetData>
  <sheetProtection/>
  <mergeCells count="2899">
    <mergeCell ref="DX220:EJ220"/>
    <mergeCell ref="BU285:CG285"/>
    <mergeCell ref="CH285:CW285"/>
    <mergeCell ref="A285:AJ285"/>
    <mergeCell ref="AK285:AP285"/>
    <mergeCell ref="AQ285:BB285"/>
    <mergeCell ref="BC285:BT285"/>
    <mergeCell ref="CH281:CW281"/>
    <mergeCell ref="CH279:CW279"/>
    <mergeCell ref="DK285:DW285"/>
    <mergeCell ref="CF94:CV94"/>
    <mergeCell ref="CW94:DM94"/>
    <mergeCell ref="CM217:FG217"/>
    <mergeCell ref="EX145:FJ145"/>
    <mergeCell ref="EX136:FJ136"/>
    <mergeCell ref="EX143:FJ143"/>
    <mergeCell ref="EX139:FJ139"/>
    <mergeCell ref="EX132:FJ132"/>
    <mergeCell ref="CX135:DJ135"/>
    <mergeCell ref="CH135:CW135"/>
    <mergeCell ref="EE58:ES58"/>
    <mergeCell ref="DN85:ED85"/>
    <mergeCell ref="DK211:DW211"/>
    <mergeCell ref="DX223:EJ223"/>
    <mergeCell ref="EK210:EW210"/>
    <mergeCell ref="DX210:EJ210"/>
    <mergeCell ref="EK200:EW200"/>
    <mergeCell ref="DX219:EJ219"/>
    <mergeCell ref="EK219:EW219"/>
    <mergeCell ref="DX209:EJ209"/>
    <mergeCell ref="ET52:FG52"/>
    <mergeCell ref="ET51:FG51"/>
    <mergeCell ref="ET53:FG53"/>
    <mergeCell ref="DX285:EJ285"/>
    <mergeCell ref="EK285:EW285"/>
    <mergeCell ref="EX285:FJ285"/>
    <mergeCell ref="CH218:EJ218"/>
    <mergeCell ref="CH215:CW215"/>
    <mergeCell ref="CH216:CW216"/>
    <mergeCell ref="CH282:CW282"/>
    <mergeCell ref="AT50:BI50"/>
    <mergeCell ref="BJ50:CE50"/>
    <mergeCell ref="CF50:CV50"/>
    <mergeCell ref="CW50:DM50"/>
    <mergeCell ref="BU274:CG274"/>
    <mergeCell ref="CH270:CW270"/>
    <mergeCell ref="BU272:CG272"/>
    <mergeCell ref="BC247:BT248"/>
    <mergeCell ref="BC250:BT250"/>
    <mergeCell ref="CH249:CW249"/>
    <mergeCell ref="BU247:CG248"/>
    <mergeCell ref="BU249:CG249"/>
    <mergeCell ref="BU250:CG250"/>
    <mergeCell ref="BC249:BT249"/>
    <mergeCell ref="BU252:CG252"/>
    <mergeCell ref="DX259:EJ259"/>
    <mergeCell ref="CH253:CW253"/>
    <mergeCell ref="BU267:CG267"/>
    <mergeCell ref="BU258:CG258"/>
    <mergeCell ref="BU266:CG266"/>
    <mergeCell ref="CH261:CW261"/>
    <mergeCell ref="CH267:CW267"/>
    <mergeCell ref="CH266:CW266"/>
    <mergeCell ref="CI259:CW259"/>
    <mergeCell ref="BU257:CG257"/>
    <mergeCell ref="BU256:CG256"/>
    <mergeCell ref="DK254:DW254"/>
    <mergeCell ref="CX253:DJ253"/>
    <mergeCell ref="CX255:DJ255"/>
    <mergeCell ref="CX254:DJ254"/>
    <mergeCell ref="DX253:EJ253"/>
    <mergeCell ref="DK253:DW253"/>
    <mergeCell ref="BU137:CG137"/>
    <mergeCell ref="CH138:CW138"/>
    <mergeCell ref="CH137:CW137"/>
    <mergeCell ref="BU136:CG136"/>
    <mergeCell ref="BU138:CG138"/>
    <mergeCell ref="AT76:BI76"/>
    <mergeCell ref="AT75:BI75"/>
    <mergeCell ref="CF85:CV85"/>
    <mergeCell ref="CF93:CV93"/>
    <mergeCell ref="CF81:CV81"/>
    <mergeCell ref="CF79:CV79"/>
    <mergeCell ref="BJ83:CE83"/>
    <mergeCell ref="BJ85:CE85"/>
    <mergeCell ref="BJ84:CE84"/>
    <mergeCell ref="CF77:CV77"/>
    <mergeCell ref="AT57:BI57"/>
    <mergeCell ref="CF55:CV55"/>
    <mergeCell ref="EE56:ES56"/>
    <mergeCell ref="EE57:ES57"/>
    <mergeCell ref="BJ56:CE56"/>
    <mergeCell ref="BJ55:CE55"/>
    <mergeCell ref="CW57:DM57"/>
    <mergeCell ref="BJ57:CE57"/>
    <mergeCell ref="CF56:CV56"/>
    <mergeCell ref="DN56:ED56"/>
    <mergeCell ref="AT52:BI52"/>
    <mergeCell ref="CW53:DM53"/>
    <mergeCell ref="CW54:DM54"/>
    <mergeCell ref="BJ53:CE53"/>
    <mergeCell ref="CF52:CV52"/>
    <mergeCell ref="CF53:CV53"/>
    <mergeCell ref="CW52:DM52"/>
    <mergeCell ref="AT53:BI53"/>
    <mergeCell ref="CF54:CV54"/>
    <mergeCell ref="AT51:BI51"/>
    <mergeCell ref="BJ51:CE51"/>
    <mergeCell ref="AT48:BI48"/>
    <mergeCell ref="A57:AM57"/>
    <mergeCell ref="AT54:BI54"/>
    <mergeCell ref="AT56:BI56"/>
    <mergeCell ref="AN53:AS53"/>
    <mergeCell ref="AN57:AS57"/>
    <mergeCell ref="AN54:AS54"/>
    <mergeCell ref="AN55:AS55"/>
    <mergeCell ref="AT23:BI23"/>
    <mergeCell ref="AT29:BI29"/>
    <mergeCell ref="AT46:BI46"/>
    <mergeCell ref="AT45:BI45"/>
    <mergeCell ref="AT44:BI44"/>
    <mergeCell ref="AT33:BI33"/>
    <mergeCell ref="AT37:BI37"/>
    <mergeCell ref="AT36:BI36"/>
    <mergeCell ref="AT25:BI25"/>
    <mergeCell ref="AT41:BI41"/>
    <mergeCell ref="BJ41:CE41"/>
    <mergeCell ref="BJ31:CE31"/>
    <mergeCell ref="AT31:BI31"/>
    <mergeCell ref="BJ36:CE36"/>
    <mergeCell ref="BJ34:CE34"/>
    <mergeCell ref="BJ40:CE40"/>
    <mergeCell ref="BJ22:CE22"/>
    <mergeCell ref="DN36:ED36"/>
    <mergeCell ref="CW36:DM36"/>
    <mergeCell ref="CW37:DM37"/>
    <mergeCell ref="DN33:ED33"/>
    <mergeCell ref="DN34:ED34"/>
    <mergeCell ref="DN35:ED35"/>
    <mergeCell ref="CW35:DM35"/>
    <mergeCell ref="CW33:DM33"/>
    <mergeCell ref="DN37:ED37"/>
    <mergeCell ref="EX147:FG147"/>
    <mergeCell ref="EE41:ES41"/>
    <mergeCell ref="EE42:ES42"/>
    <mergeCell ref="EE47:ES47"/>
    <mergeCell ref="ET48:FG48"/>
    <mergeCell ref="ET42:FJ42"/>
    <mergeCell ref="ET46:FJ46"/>
    <mergeCell ref="ET44:FJ44"/>
    <mergeCell ref="ET45:FJ45"/>
    <mergeCell ref="ET43:FJ43"/>
    <mergeCell ref="EX207:FJ207"/>
    <mergeCell ref="EX209:FJ209"/>
    <mergeCell ref="EK208:EW208"/>
    <mergeCell ref="EX204:FJ204"/>
    <mergeCell ref="EK204:EW204"/>
    <mergeCell ref="EX208:FG208"/>
    <mergeCell ref="EK205:EW205"/>
    <mergeCell ref="EX205:FJ205"/>
    <mergeCell ref="EX210:FG210"/>
    <mergeCell ref="EK209:EW209"/>
    <mergeCell ref="EX268:FJ268"/>
    <mergeCell ref="EX267:FJ267"/>
    <mergeCell ref="EX266:FJ266"/>
    <mergeCell ref="EX222:FJ222"/>
    <mergeCell ref="EX253:FG253"/>
    <mergeCell ref="EX254:FG254"/>
    <mergeCell ref="EX243:FG243"/>
    <mergeCell ref="EK211:EW211"/>
    <mergeCell ref="EX251:FG251"/>
    <mergeCell ref="EX258:FJ258"/>
    <mergeCell ref="EK235:EW235"/>
    <mergeCell ref="EK234:FJ234"/>
    <mergeCell ref="EK251:EW251"/>
    <mergeCell ref="EK258:EW258"/>
    <mergeCell ref="EK254:EW254"/>
    <mergeCell ref="EK256:EW256"/>
    <mergeCell ref="EK255:EW255"/>
    <mergeCell ref="EX255:FJ255"/>
    <mergeCell ref="EX221:FJ221"/>
    <mergeCell ref="EK221:EW221"/>
    <mergeCell ref="EK242:EW242"/>
    <mergeCell ref="EK249:EW249"/>
    <mergeCell ref="EX241:FG241"/>
    <mergeCell ref="EX240:FG240"/>
    <mergeCell ref="EX236:FJ236"/>
    <mergeCell ref="EX227:FG227"/>
    <mergeCell ref="EK237:EW237"/>
    <mergeCell ref="EK228:EW228"/>
    <mergeCell ref="EX219:FJ219"/>
    <mergeCell ref="EX273:FJ273"/>
    <mergeCell ref="EX277:FG277"/>
    <mergeCell ref="EX276:FG276"/>
    <mergeCell ref="EX275:FJ275"/>
    <mergeCell ref="EX274:FJ274"/>
    <mergeCell ref="EX272:FJ272"/>
    <mergeCell ref="EX271:FJ271"/>
    <mergeCell ref="EX270:FJ270"/>
    <mergeCell ref="EX269:FJ269"/>
    <mergeCell ref="EX286:FJ286"/>
    <mergeCell ref="EX283:FJ283"/>
    <mergeCell ref="EX279:FJ279"/>
    <mergeCell ref="EX284:FJ284"/>
    <mergeCell ref="EX278:FJ278"/>
    <mergeCell ref="EX282:FJ282"/>
    <mergeCell ref="EX281:FJ281"/>
    <mergeCell ref="EX280:FJ280"/>
    <mergeCell ref="DK301:DW301"/>
    <mergeCell ref="DX283:EJ283"/>
    <mergeCell ref="EX294:FJ294"/>
    <mergeCell ref="EK292:FJ292"/>
    <mergeCell ref="EK287:EW287"/>
    <mergeCell ref="EX287:FG287"/>
    <mergeCell ref="EK284:EW284"/>
    <mergeCell ref="DX284:EJ284"/>
    <mergeCell ref="EX288:FJ288"/>
    <mergeCell ref="CH292:EJ292"/>
    <mergeCell ref="EE309:ES309"/>
    <mergeCell ref="EK299:EW299"/>
    <mergeCell ref="DX301:EJ301"/>
    <mergeCell ref="EX297:FG297"/>
    <mergeCell ref="EK298:EW298"/>
    <mergeCell ref="EK297:EW297"/>
    <mergeCell ref="EX298:FJ298"/>
    <mergeCell ref="EX301:FJ301"/>
    <mergeCell ref="EK301:EW301"/>
    <mergeCell ref="EE308:ES308"/>
    <mergeCell ref="ET307:FJ307"/>
    <mergeCell ref="EE307:ES307"/>
    <mergeCell ref="ET54:FJ54"/>
    <mergeCell ref="EE55:ES55"/>
    <mergeCell ref="ET55:FJ55"/>
    <mergeCell ref="EE60:ES60"/>
    <mergeCell ref="EE59:ES59"/>
    <mergeCell ref="EE61:ES61"/>
    <mergeCell ref="ET108:FJ108"/>
    <mergeCell ref="EE108:ES108"/>
    <mergeCell ref="ET313:FJ313"/>
    <mergeCell ref="ET312:FJ312"/>
    <mergeCell ref="ET311:FJ311"/>
    <mergeCell ref="ET310:FJ310"/>
    <mergeCell ref="ET309:FJ309"/>
    <mergeCell ref="ET308:FJ308"/>
    <mergeCell ref="EX299:FJ299"/>
    <mergeCell ref="ET56:FJ56"/>
    <mergeCell ref="EK220:EW220"/>
    <mergeCell ref="EK224:EW224"/>
    <mergeCell ref="EK223:EW223"/>
    <mergeCell ref="EK222:EW222"/>
    <mergeCell ref="EE98:ES98"/>
    <mergeCell ref="DX237:EJ237"/>
    <mergeCell ref="CF46:CV46"/>
    <mergeCell ref="CF40:CV40"/>
    <mergeCell ref="CW40:DM40"/>
    <mergeCell ref="AN43:AS43"/>
    <mergeCell ref="AT43:BI43"/>
    <mergeCell ref="CF43:CV43"/>
    <mergeCell ref="CF41:CV41"/>
    <mergeCell ref="AT42:BI42"/>
    <mergeCell ref="BJ42:CE42"/>
    <mergeCell ref="CF42:CV42"/>
    <mergeCell ref="AN33:AS33"/>
    <mergeCell ref="A40:AM40"/>
    <mergeCell ref="AT38:BI38"/>
    <mergeCell ref="AN38:AS38"/>
    <mergeCell ref="A38:AM38"/>
    <mergeCell ref="AN39:AS39"/>
    <mergeCell ref="A39:AM39"/>
    <mergeCell ref="AT39:BI39"/>
    <mergeCell ref="AN40:AS40"/>
    <mergeCell ref="AT40:BI40"/>
    <mergeCell ref="AT22:BI22"/>
    <mergeCell ref="AN37:AS37"/>
    <mergeCell ref="A34:AM34"/>
    <mergeCell ref="AN34:AS34"/>
    <mergeCell ref="A33:AM33"/>
    <mergeCell ref="A37:AM37"/>
    <mergeCell ref="A35:AM35"/>
    <mergeCell ref="AN35:AS35"/>
    <mergeCell ref="AN36:AS36"/>
    <mergeCell ref="A36:AM36"/>
    <mergeCell ref="AT20:BI20"/>
    <mergeCell ref="A21:AM21"/>
    <mergeCell ref="AN21:AS21"/>
    <mergeCell ref="A20:AM20"/>
    <mergeCell ref="AN20:AS20"/>
    <mergeCell ref="AN25:AS25"/>
    <mergeCell ref="A28:AM28"/>
    <mergeCell ref="A26:AM26"/>
    <mergeCell ref="AN28:AS28"/>
    <mergeCell ref="AN31:AS31"/>
    <mergeCell ref="A31:AM31"/>
    <mergeCell ref="A22:AM22"/>
    <mergeCell ref="A23:AM23"/>
    <mergeCell ref="AN23:AS23"/>
    <mergeCell ref="AN22:AS22"/>
    <mergeCell ref="A25:AM25"/>
    <mergeCell ref="AN26:AS26"/>
    <mergeCell ref="A27:AM27"/>
    <mergeCell ref="A24:AM24"/>
    <mergeCell ref="CF82:CV82"/>
    <mergeCell ref="BJ80:CE80"/>
    <mergeCell ref="BJ77:CE77"/>
    <mergeCell ref="BJ81:CE81"/>
    <mergeCell ref="BJ78:CE78"/>
    <mergeCell ref="BJ82:CE82"/>
    <mergeCell ref="CF80:CV80"/>
    <mergeCell ref="BJ25:CE25"/>
    <mergeCell ref="AT27:BI27"/>
    <mergeCell ref="AT26:BI26"/>
    <mergeCell ref="CF39:CV39"/>
    <mergeCell ref="AT28:BI28"/>
    <mergeCell ref="BJ37:CE37"/>
    <mergeCell ref="BJ38:CE38"/>
    <mergeCell ref="AT30:BI30"/>
    <mergeCell ref="BJ30:CE30"/>
    <mergeCell ref="CF38:CV38"/>
    <mergeCell ref="CW56:DM56"/>
    <mergeCell ref="CW51:DM51"/>
    <mergeCell ref="CF65:CV65"/>
    <mergeCell ref="CW90:DM90"/>
    <mergeCell ref="CF63:CV63"/>
    <mergeCell ref="CF62:CV62"/>
    <mergeCell ref="CF59:CV59"/>
    <mergeCell ref="CW65:DM65"/>
    <mergeCell ref="CW73:DM73"/>
    <mergeCell ref="CF67:CV67"/>
    <mergeCell ref="CW55:DM55"/>
    <mergeCell ref="CW49:DM49"/>
    <mergeCell ref="A46:AM46"/>
    <mergeCell ref="AN46:AS46"/>
    <mergeCell ref="CW47:DM47"/>
    <mergeCell ref="CF49:CV49"/>
    <mergeCell ref="CF51:CV51"/>
    <mergeCell ref="A53:AM53"/>
    <mergeCell ref="A55:AM55"/>
    <mergeCell ref="CF47:CV47"/>
    <mergeCell ref="A41:AM41"/>
    <mergeCell ref="AN41:AS41"/>
    <mergeCell ref="AN45:AS45"/>
    <mergeCell ref="CW48:DM48"/>
    <mergeCell ref="CF48:CV48"/>
    <mergeCell ref="CW46:DM46"/>
    <mergeCell ref="CW45:DM45"/>
    <mergeCell ref="CW44:DM44"/>
    <mergeCell ref="CF45:CV45"/>
    <mergeCell ref="CF44:CV44"/>
    <mergeCell ref="DN38:ED38"/>
    <mergeCell ref="EE33:ES33"/>
    <mergeCell ref="DN39:ED39"/>
    <mergeCell ref="CW39:DM39"/>
    <mergeCell ref="EE35:ES35"/>
    <mergeCell ref="EE38:ES38"/>
    <mergeCell ref="EE37:ES37"/>
    <mergeCell ref="EE36:ES36"/>
    <mergeCell ref="EE39:ES39"/>
    <mergeCell ref="CW38:DM38"/>
    <mergeCell ref="DN40:ED40"/>
    <mergeCell ref="DN42:ED42"/>
    <mergeCell ref="CW43:DM43"/>
    <mergeCell ref="DN43:ED43"/>
    <mergeCell ref="CW42:DM42"/>
    <mergeCell ref="DN41:ED41"/>
    <mergeCell ref="EE54:ES54"/>
    <mergeCell ref="EE53:ES53"/>
    <mergeCell ref="EE48:ES48"/>
    <mergeCell ref="EE51:ES51"/>
    <mergeCell ref="EE52:ES52"/>
    <mergeCell ref="EE49:ES49"/>
    <mergeCell ref="EE50:ES50"/>
    <mergeCell ref="EE40:ES40"/>
    <mergeCell ref="DN48:ED48"/>
    <mergeCell ref="DN58:ED58"/>
    <mergeCell ref="EE44:ES44"/>
    <mergeCell ref="EE45:ES45"/>
    <mergeCell ref="EE46:ES46"/>
    <mergeCell ref="EE43:ES43"/>
    <mergeCell ref="DN47:ED47"/>
    <mergeCell ref="DN49:ED49"/>
    <mergeCell ref="DN44:ED44"/>
    <mergeCell ref="DN65:ED65"/>
    <mergeCell ref="DN60:ED60"/>
    <mergeCell ref="DN51:ED51"/>
    <mergeCell ref="DN52:ED52"/>
    <mergeCell ref="DN64:ED64"/>
    <mergeCell ref="DN57:ED57"/>
    <mergeCell ref="DN62:ED62"/>
    <mergeCell ref="DN61:ED61"/>
    <mergeCell ref="DN55:ED55"/>
    <mergeCell ref="DN59:ED59"/>
    <mergeCell ref="DN63:ED63"/>
    <mergeCell ref="CW63:DM63"/>
    <mergeCell ref="CW59:DM59"/>
    <mergeCell ref="CW58:DM58"/>
    <mergeCell ref="DN45:ED45"/>
    <mergeCell ref="DN53:ED53"/>
    <mergeCell ref="DN54:ED54"/>
    <mergeCell ref="DN46:ED46"/>
    <mergeCell ref="DN50:ED50"/>
    <mergeCell ref="CX136:DJ136"/>
    <mergeCell ref="CX149:DJ149"/>
    <mergeCell ref="CH139:CW139"/>
    <mergeCell ref="CX139:DJ139"/>
    <mergeCell ref="CH146:CW146"/>
    <mergeCell ref="CX137:DJ137"/>
    <mergeCell ref="CH141:CW141"/>
    <mergeCell ref="CX146:DJ146"/>
    <mergeCell ref="CH142:CW142"/>
    <mergeCell ref="CH121:CW121"/>
    <mergeCell ref="BU121:CG121"/>
    <mergeCell ref="BU120:CG120"/>
    <mergeCell ref="CF74:CV74"/>
    <mergeCell ref="CW89:DM89"/>
    <mergeCell ref="BJ87:CE87"/>
    <mergeCell ref="CF90:CV90"/>
    <mergeCell ref="BJ104:CE104"/>
    <mergeCell ref="CF108:CV108"/>
    <mergeCell ref="BJ86:CE86"/>
    <mergeCell ref="CX220:DJ220"/>
    <mergeCell ref="AQ199:BB199"/>
    <mergeCell ref="AQ200:BB200"/>
    <mergeCell ref="BC203:BT204"/>
    <mergeCell ref="BC200:BT200"/>
    <mergeCell ref="AQ201:BB201"/>
    <mergeCell ref="BU209:CG209"/>
    <mergeCell ref="BC210:BR210"/>
    <mergeCell ref="BU210:CG210"/>
    <mergeCell ref="BU132:CG132"/>
    <mergeCell ref="BU244:CG244"/>
    <mergeCell ref="DK221:DW221"/>
    <mergeCell ref="CH225:CW225"/>
    <mergeCell ref="CH231:CW231"/>
    <mergeCell ref="DK239:DW239"/>
    <mergeCell ref="DK236:DW236"/>
    <mergeCell ref="CX231:DJ231"/>
    <mergeCell ref="CX138:DJ138"/>
    <mergeCell ref="CX225:DJ225"/>
    <mergeCell ref="DK232:DW232"/>
    <mergeCell ref="CX240:DJ240"/>
    <mergeCell ref="CX236:DJ236"/>
    <mergeCell ref="A243:AJ243"/>
    <mergeCell ref="A242:AJ242"/>
    <mergeCell ref="A250:AJ250"/>
    <mergeCell ref="AK249:AP249"/>
    <mergeCell ref="AK250:AP250"/>
    <mergeCell ref="A249:AJ249"/>
    <mergeCell ref="CX224:DJ224"/>
    <mergeCell ref="CH223:CW223"/>
    <mergeCell ref="AQ223:BB223"/>
    <mergeCell ref="AQ222:BB222"/>
    <mergeCell ref="CX222:DJ222"/>
    <mergeCell ref="CX223:DJ223"/>
    <mergeCell ref="BC222:BT222"/>
    <mergeCell ref="BU224:CG224"/>
    <mergeCell ref="BU223:CG223"/>
    <mergeCell ref="DK222:DW222"/>
    <mergeCell ref="DK223:DW223"/>
    <mergeCell ref="BC242:BT242"/>
    <mergeCell ref="AQ242:BB242"/>
    <mergeCell ref="CX239:DJ239"/>
    <mergeCell ref="CH237:CW237"/>
    <mergeCell ref="CX237:DJ237"/>
    <mergeCell ref="CH235:CW235"/>
    <mergeCell ref="CX235:DJ235"/>
    <mergeCell ref="BC241:BT241"/>
    <mergeCell ref="BC193:BT193"/>
    <mergeCell ref="AQ203:BB204"/>
    <mergeCell ref="AQ193:BB193"/>
    <mergeCell ref="BU199:CG199"/>
    <mergeCell ref="BC199:BT199"/>
    <mergeCell ref="BU200:CG200"/>
    <mergeCell ref="BU198:CG198"/>
    <mergeCell ref="BU197:CG197"/>
    <mergeCell ref="AQ197:BB197"/>
    <mergeCell ref="AQ195:BB195"/>
    <mergeCell ref="CH221:CW221"/>
    <mergeCell ref="CX221:DJ221"/>
    <mergeCell ref="CX232:DJ232"/>
    <mergeCell ref="DK231:DW231"/>
    <mergeCell ref="CH224:CW224"/>
    <mergeCell ref="CH227:CW227"/>
    <mergeCell ref="CX227:DJ227"/>
    <mergeCell ref="DK227:DW227"/>
    <mergeCell ref="CH228:CW228"/>
    <mergeCell ref="CX228:DJ228"/>
    <mergeCell ref="A195:AJ195"/>
    <mergeCell ref="A196:AJ196"/>
    <mergeCell ref="A197:AJ197"/>
    <mergeCell ref="A194:AJ194"/>
    <mergeCell ref="A220:AJ220"/>
    <mergeCell ref="A213:AJ213"/>
    <mergeCell ref="A211:AJ211"/>
    <mergeCell ref="A212:AJ212"/>
    <mergeCell ref="A216:AJ216"/>
    <mergeCell ref="A199:AJ199"/>
    <mergeCell ref="A198:AJ198"/>
    <mergeCell ref="AK209:AP209"/>
    <mergeCell ref="A218:AJ219"/>
    <mergeCell ref="A210:AJ210"/>
    <mergeCell ref="A209:AJ209"/>
    <mergeCell ref="A208:AJ208"/>
    <mergeCell ref="BU140:CG140"/>
    <mergeCell ref="BU142:CG142"/>
    <mergeCell ref="DK144:DW144"/>
    <mergeCell ref="A192:AJ192"/>
    <mergeCell ref="A191:AJ191"/>
    <mergeCell ref="CX153:DJ153"/>
    <mergeCell ref="CH151:CW151"/>
    <mergeCell ref="CX151:DJ151"/>
    <mergeCell ref="CX152:DJ152"/>
    <mergeCell ref="BU141:CG141"/>
    <mergeCell ref="DK145:DW145"/>
    <mergeCell ref="CX143:DJ143"/>
    <mergeCell ref="BU144:CG144"/>
    <mergeCell ref="CH143:CW143"/>
    <mergeCell ref="A163:AJ163"/>
    <mergeCell ref="A165:AJ165"/>
    <mergeCell ref="BU160:CG161"/>
    <mergeCell ref="BC163:BR163"/>
    <mergeCell ref="A162:AJ162"/>
    <mergeCell ref="BC162:BT162"/>
    <mergeCell ref="AK162:AP162"/>
    <mergeCell ref="AK163:AP163"/>
    <mergeCell ref="CH136:CW136"/>
    <mergeCell ref="BC171:BT171"/>
    <mergeCell ref="BC172:BR172"/>
    <mergeCell ref="BC169:BT170"/>
    <mergeCell ref="CH147:CW147"/>
    <mergeCell ref="CH144:CW144"/>
    <mergeCell ref="CH152:CW152"/>
    <mergeCell ref="BU146:CG146"/>
    <mergeCell ref="BU154:CG154"/>
    <mergeCell ref="BU139:CG139"/>
    <mergeCell ref="CX134:DJ134"/>
    <mergeCell ref="CH132:CW132"/>
    <mergeCell ref="CH134:CW134"/>
    <mergeCell ref="CX172:DJ172"/>
    <mergeCell ref="CH140:CW140"/>
    <mergeCell ref="CX141:DJ141"/>
    <mergeCell ref="CX145:DJ145"/>
    <mergeCell ref="CH145:CW145"/>
    <mergeCell ref="CX144:DJ144"/>
    <mergeCell ref="CX142:DJ142"/>
    <mergeCell ref="A203:AJ204"/>
    <mergeCell ref="A200:AJ200"/>
    <mergeCell ref="A205:AJ205"/>
    <mergeCell ref="A207:AJ207"/>
    <mergeCell ref="A206:AJ206"/>
    <mergeCell ref="A201:AJ201"/>
    <mergeCell ref="BC197:BR197"/>
    <mergeCell ref="BU205:CG205"/>
    <mergeCell ref="AQ196:BB196"/>
    <mergeCell ref="BC198:BR198"/>
    <mergeCell ref="BC201:BT201"/>
    <mergeCell ref="BC205:BT205"/>
    <mergeCell ref="BC206:BT206"/>
    <mergeCell ref="BC207:BT207"/>
    <mergeCell ref="AQ207:BB207"/>
    <mergeCell ref="AQ185:BB186"/>
    <mergeCell ref="AQ188:BB188"/>
    <mergeCell ref="AQ192:BB192"/>
    <mergeCell ref="AQ187:BB187"/>
    <mergeCell ref="BC185:BT186"/>
    <mergeCell ref="BU193:CG193"/>
    <mergeCell ref="BC192:BT192"/>
    <mergeCell ref="BU185:CG186"/>
    <mergeCell ref="BC190:BT190"/>
    <mergeCell ref="BC188:BT188"/>
    <mergeCell ref="BU187:CG187"/>
    <mergeCell ref="BU189:CG189"/>
    <mergeCell ref="BU192:CG192"/>
    <mergeCell ref="BU191:CG191"/>
    <mergeCell ref="AQ189:BB189"/>
    <mergeCell ref="BC181:BR181"/>
    <mergeCell ref="BU188:CG188"/>
    <mergeCell ref="BC189:BT189"/>
    <mergeCell ref="AQ182:BB182"/>
    <mergeCell ref="A183:FG183"/>
    <mergeCell ref="CH189:CW189"/>
    <mergeCell ref="A185:AJ186"/>
    <mergeCell ref="A182:AJ182"/>
    <mergeCell ref="A187:AJ187"/>
    <mergeCell ref="AQ198:BB198"/>
    <mergeCell ref="BU190:CG190"/>
    <mergeCell ref="AQ190:BB190"/>
    <mergeCell ref="AQ191:BB191"/>
    <mergeCell ref="BC191:BT191"/>
    <mergeCell ref="BU194:CG194"/>
    <mergeCell ref="BU195:CG195"/>
    <mergeCell ref="BU196:CG196"/>
    <mergeCell ref="BC194:BT194"/>
    <mergeCell ref="BC196:BR196"/>
    <mergeCell ref="AQ206:BB206"/>
    <mergeCell ref="AK210:AP210"/>
    <mergeCell ref="AK203:AP204"/>
    <mergeCell ref="AK201:AP201"/>
    <mergeCell ref="AQ205:BB205"/>
    <mergeCell ref="AQ208:BB208"/>
    <mergeCell ref="A234:AJ235"/>
    <mergeCell ref="AQ213:BB213"/>
    <mergeCell ref="A217:BH217"/>
    <mergeCell ref="A215:AJ215"/>
    <mergeCell ref="AK216:AP216"/>
    <mergeCell ref="AK215:AP215"/>
    <mergeCell ref="A214:AJ214"/>
    <mergeCell ref="A222:AJ222"/>
    <mergeCell ref="AQ220:BB220"/>
    <mergeCell ref="AK214:AP214"/>
    <mergeCell ref="BC212:BT212"/>
    <mergeCell ref="AK212:AP212"/>
    <mergeCell ref="AK206:AP206"/>
    <mergeCell ref="BC213:BT213"/>
    <mergeCell ref="AQ210:BB210"/>
    <mergeCell ref="BC209:BT209"/>
    <mergeCell ref="BC208:BR208"/>
    <mergeCell ref="AQ209:BB209"/>
    <mergeCell ref="AK211:AP211"/>
    <mergeCell ref="BC211:BR211"/>
    <mergeCell ref="AK247:AP248"/>
    <mergeCell ref="AK234:AP235"/>
    <mergeCell ref="AK237:AP237"/>
    <mergeCell ref="AK239:AP239"/>
    <mergeCell ref="AK241:AP241"/>
    <mergeCell ref="AK242:AP242"/>
    <mergeCell ref="AK240:AP240"/>
    <mergeCell ref="AK243:AP243"/>
    <mergeCell ref="A190:AJ190"/>
    <mergeCell ref="AK200:AP200"/>
    <mergeCell ref="AK199:AP199"/>
    <mergeCell ref="AK194:AP194"/>
    <mergeCell ref="AK198:AP198"/>
    <mergeCell ref="AK191:AP191"/>
    <mergeCell ref="AK192:AP192"/>
    <mergeCell ref="AK197:AP197"/>
    <mergeCell ref="AK196:AP196"/>
    <mergeCell ref="A193:AJ193"/>
    <mergeCell ref="BC220:BT220"/>
    <mergeCell ref="BC225:BR225"/>
    <mergeCell ref="BC234:BT235"/>
    <mergeCell ref="AQ214:BB214"/>
    <mergeCell ref="BC218:BT219"/>
    <mergeCell ref="AQ216:BB216"/>
    <mergeCell ref="BC240:BT240"/>
    <mergeCell ref="BC224:BR224"/>
    <mergeCell ref="BC239:BR239"/>
    <mergeCell ref="BC237:BT237"/>
    <mergeCell ref="BC236:BT236"/>
    <mergeCell ref="BC227:BT227"/>
    <mergeCell ref="BC228:BT228"/>
    <mergeCell ref="AK230:AP230"/>
    <mergeCell ref="AQ230:BB230"/>
    <mergeCell ref="BC230:BT230"/>
    <mergeCell ref="AK193:AP193"/>
    <mergeCell ref="AK207:AP207"/>
    <mergeCell ref="AQ232:BB232"/>
    <mergeCell ref="AK232:AP232"/>
    <mergeCell ref="AQ225:BB225"/>
    <mergeCell ref="AQ211:BB211"/>
    <mergeCell ref="AK213:AP213"/>
    <mergeCell ref="AQ212:BB212"/>
    <mergeCell ref="AK208:AP208"/>
    <mergeCell ref="AQ194:BB194"/>
    <mergeCell ref="A221:AJ221"/>
    <mergeCell ref="A224:AJ224"/>
    <mergeCell ref="AK185:AP186"/>
    <mergeCell ref="AK190:AP190"/>
    <mergeCell ref="AK222:AP222"/>
    <mergeCell ref="AK221:AP221"/>
    <mergeCell ref="AK220:AP220"/>
    <mergeCell ref="AK205:AP205"/>
    <mergeCell ref="AK189:AP189"/>
    <mergeCell ref="AK195:AP195"/>
    <mergeCell ref="A231:AJ231"/>
    <mergeCell ref="A223:AJ223"/>
    <mergeCell ref="A227:AJ227"/>
    <mergeCell ref="A228:AJ228"/>
    <mergeCell ref="A230:AJ230"/>
    <mergeCell ref="A240:AJ240"/>
    <mergeCell ref="A241:AJ241"/>
    <mergeCell ref="A238:AJ238"/>
    <mergeCell ref="A236:AJ236"/>
    <mergeCell ref="A237:AJ237"/>
    <mergeCell ref="A239:AJ239"/>
    <mergeCell ref="BU177:CG177"/>
    <mergeCell ref="BC174:BT174"/>
    <mergeCell ref="A225:AJ225"/>
    <mergeCell ref="AQ218:BB219"/>
    <mergeCell ref="AK218:AP219"/>
    <mergeCell ref="A189:AJ189"/>
    <mergeCell ref="AK188:AP188"/>
    <mergeCell ref="AK182:AP182"/>
    <mergeCell ref="AK187:AP187"/>
    <mergeCell ref="A188:AJ188"/>
    <mergeCell ref="BC173:BT173"/>
    <mergeCell ref="BC177:BR177"/>
    <mergeCell ref="BC176:BT176"/>
    <mergeCell ref="CH177:CW177"/>
    <mergeCell ref="CH176:CW176"/>
    <mergeCell ref="CH173:CW173"/>
    <mergeCell ref="BU173:CG173"/>
    <mergeCell ref="BU176:CG176"/>
    <mergeCell ref="BU174:CG174"/>
    <mergeCell ref="BC175:BT175"/>
    <mergeCell ref="AK177:AP177"/>
    <mergeCell ref="AQ177:BB177"/>
    <mergeCell ref="AK169:AP170"/>
    <mergeCell ref="AQ176:BB176"/>
    <mergeCell ref="AK176:AP176"/>
    <mergeCell ref="AQ173:BB173"/>
    <mergeCell ref="AQ175:BB175"/>
    <mergeCell ref="AQ171:BB171"/>
    <mergeCell ref="AQ172:BB172"/>
    <mergeCell ref="AK175:AP175"/>
    <mergeCell ref="AQ174:BB174"/>
    <mergeCell ref="AK174:AP174"/>
    <mergeCell ref="AK165:AP165"/>
    <mergeCell ref="AK164:AP164"/>
    <mergeCell ref="AQ167:BB167"/>
    <mergeCell ref="AQ166:BB166"/>
    <mergeCell ref="AK173:AP173"/>
    <mergeCell ref="AQ169:BB170"/>
    <mergeCell ref="A168:CD168"/>
    <mergeCell ref="A166:AJ166"/>
    <mergeCell ref="A143:AJ143"/>
    <mergeCell ref="AK154:AP154"/>
    <mergeCell ref="AK160:AP161"/>
    <mergeCell ref="A177:AJ177"/>
    <mergeCell ref="A169:AJ170"/>
    <mergeCell ref="A175:AJ175"/>
    <mergeCell ref="A176:AJ176"/>
    <mergeCell ref="A173:AJ173"/>
    <mergeCell ref="A174:AJ174"/>
    <mergeCell ref="A171:AJ171"/>
    <mergeCell ref="AK144:AP144"/>
    <mergeCell ref="AK145:AP145"/>
    <mergeCell ref="A160:AJ161"/>
    <mergeCell ref="AK150:AP150"/>
    <mergeCell ref="AK146:AP146"/>
    <mergeCell ref="A159:CF159"/>
    <mergeCell ref="AQ150:BB150"/>
    <mergeCell ref="A154:AJ154"/>
    <mergeCell ref="A145:AJ145"/>
    <mergeCell ref="A148:AH148"/>
    <mergeCell ref="A106:AM106"/>
    <mergeCell ref="AN106:AS106"/>
    <mergeCell ref="BJ108:CE108"/>
    <mergeCell ref="BU131:CG131"/>
    <mergeCell ref="BU125:CG125"/>
    <mergeCell ref="AQ115:BB115"/>
    <mergeCell ref="AK115:AP115"/>
    <mergeCell ref="AN109:AS109"/>
    <mergeCell ref="A109:AM109"/>
    <mergeCell ref="AK112:AP113"/>
    <mergeCell ref="BC131:BT131"/>
    <mergeCell ref="BC134:BT134"/>
    <mergeCell ref="BU119:CG119"/>
    <mergeCell ref="AT109:BI109"/>
    <mergeCell ref="AQ121:BB121"/>
    <mergeCell ref="AQ132:BB132"/>
    <mergeCell ref="AQ133:BB133"/>
    <mergeCell ref="BC129:BT130"/>
    <mergeCell ref="BC122:BR122"/>
    <mergeCell ref="BC132:BT132"/>
    <mergeCell ref="AT107:BI107"/>
    <mergeCell ref="BC112:BT113"/>
    <mergeCell ref="BC115:BT115"/>
    <mergeCell ref="BJ107:CE107"/>
    <mergeCell ref="BU114:CG114"/>
    <mergeCell ref="CF107:CV107"/>
    <mergeCell ref="AQ114:BB114"/>
    <mergeCell ref="BJ58:CE58"/>
    <mergeCell ref="CF57:CV57"/>
    <mergeCell ref="BJ59:CE59"/>
    <mergeCell ref="BJ60:CE60"/>
    <mergeCell ref="CF60:CV60"/>
    <mergeCell ref="CF58:CV58"/>
    <mergeCell ref="BJ67:CE67"/>
    <mergeCell ref="BJ68:CE68"/>
    <mergeCell ref="CF66:CV66"/>
    <mergeCell ref="BJ61:CE61"/>
    <mergeCell ref="CF61:CV61"/>
    <mergeCell ref="CF64:CV64"/>
    <mergeCell ref="BJ63:CE63"/>
    <mergeCell ref="BJ64:CE64"/>
    <mergeCell ref="AT102:BI102"/>
    <mergeCell ref="AT89:BI89"/>
    <mergeCell ref="AT100:BI100"/>
    <mergeCell ref="AT99:BI99"/>
    <mergeCell ref="AT90:BI90"/>
    <mergeCell ref="AT94:BI94"/>
    <mergeCell ref="AT93:BI93"/>
    <mergeCell ref="BJ96:CE96"/>
    <mergeCell ref="BJ95:CE95"/>
    <mergeCell ref="BJ94:CE94"/>
    <mergeCell ref="AT101:BI101"/>
    <mergeCell ref="BJ100:CE100"/>
    <mergeCell ref="BJ99:CE99"/>
    <mergeCell ref="BJ97:CE97"/>
    <mergeCell ref="BJ103:CE103"/>
    <mergeCell ref="A108:AM108"/>
    <mergeCell ref="AT104:BI104"/>
    <mergeCell ref="AT105:BI105"/>
    <mergeCell ref="AT103:BI103"/>
    <mergeCell ref="A105:AM105"/>
    <mergeCell ref="BJ105:CE105"/>
    <mergeCell ref="BJ106:CE106"/>
    <mergeCell ref="A107:AM107"/>
    <mergeCell ref="AN107:AS107"/>
    <mergeCell ref="A83:AM83"/>
    <mergeCell ref="EK112:FJ112"/>
    <mergeCell ref="BU112:CG113"/>
    <mergeCell ref="AK114:AP114"/>
    <mergeCell ref="A87:AM87"/>
    <mergeCell ref="A96:AM96"/>
    <mergeCell ref="A97:AM97"/>
    <mergeCell ref="A95:AM95"/>
    <mergeCell ref="AN105:AS105"/>
    <mergeCell ref="A100:AM100"/>
    <mergeCell ref="A77:AM77"/>
    <mergeCell ref="AT79:BI79"/>
    <mergeCell ref="A79:AM79"/>
    <mergeCell ref="AN79:AS79"/>
    <mergeCell ref="AN78:AS78"/>
    <mergeCell ref="AT77:BI77"/>
    <mergeCell ref="AN77:AS77"/>
    <mergeCell ref="AT78:BI78"/>
    <mergeCell ref="A78:AM78"/>
    <mergeCell ref="A116:AJ116"/>
    <mergeCell ref="A110:FG110"/>
    <mergeCell ref="CH116:CW116"/>
    <mergeCell ref="A115:AJ115"/>
    <mergeCell ref="A114:AJ114"/>
    <mergeCell ref="DK115:DW115"/>
    <mergeCell ref="CH114:CW114"/>
    <mergeCell ref="A112:AJ113"/>
    <mergeCell ref="AT112:BB113"/>
    <mergeCell ref="EK113:EW113"/>
    <mergeCell ref="AN101:AS101"/>
    <mergeCell ref="AN94:AS94"/>
    <mergeCell ref="A99:AM99"/>
    <mergeCell ref="AN100:AS100"/>
    <mergeCell ref="A94:AM94"/>
    <mergeCell ref="A104:AM104"/>
    <mergeCell ref="AN102:AS102"/>
    <mergeCell ref="A102:AM102"/>
    <mergeCell ref="AN104:AS104"/>
    <mergeCell ref="AN103:AS103"/>
    <mergeCell ref="A103:AM103"/>
    <mergeCell ref="A62:AM62"/>
    <mergeCell ref="A71:AM71"/>
    <mergeCell ref="AN63:AS63"/>
    <mergeCell ref="AN64:AS64"/>
    <mergeCell ref="AN65:AS65"/>
    <mergeCell ref="AN69:AS69"/>
    <mergeCell ref="A64:AM64"/>
    <mergeCell ref="A68:AM68"/>
    <mergeCell ref="A67:AM67"/>
    <mergeCell ref="A70:AM70"/>
    <mergeCell ref="A56:AM56"/>
    <mergeCell ref="AN56:AS56"/>
    <mergeCell ref="AN52:AS52"/>
    <mergeCell ref="A74:AM74"/>
    <mergeCell ref="AN59:AS59"/>
    <mergeCell ref="A58:AM58"/>
    <mergeCell ref="A63:AM63"/>
    <mergeCell ref="A60:AM60"/>
    <mergeCell ref="A66:AM66"/>
    <mergeCell ref="A72:AM72"/>
    <mergeCell ref="AN47:AS47"/>
    <mergeCell ref="A50:AM50"/>
    <mergeCell ref="AN50:AS50"/>
    <mergeCell ref="AN42:AS42"/>
    <mergeCell ref="A43:AM43"/>
    <mergeCell ref="A49:AM49"/>
    <mergeCell ref="A45:AM45"/>
    <mergeCell ref="A44:AM44"/>
    <mergeCell ref="AN44:AS44"/>
    <mergeCell ref="A80:AM80"/>
    <mergeCell ref="A61:AM61"/>
    <mergeCell ref="AN48:AS48"/>
    <mergeCell ref="A47:AM47"/>
    <mergeCell ref="AN58:AS58"/>
    <mergeCell ref="A51:AM51"/>
    <mergeCell ref="AN51:AS51"/>
    <mergeCell ref="A52:AM52"/>
    <mergeCell ref="A54:AM54"/>
    <mergeCell ref="A59:AM59"/>
    <mergeCell ref="A65:AM65"/>
    <mergeCell ref="AN70:AS70"/>
    <mergeCell ref="A69:AM69"/>
    <mergeCell ref="AN75:AS75"/>
    <mergeCell ref="AN71:AS71"/>
    <mergeCell ref="AN68:AS68"/>
    <mergeCell ref="AN67:AS67"/>
    <mergeCell ref="AN76:AS76"/>
    <mergeCell ref="AN73:AS73"/>
    <mergeCell ref="A75:AM75"/>
    <mergeCell ref="A73:AM73"/>
    <mergeCell ref="AN74:AS74"/>
    <mergeCell ref="A76:AM76"/>
    <mergeCell ref="AN86:AS86"/>
    <mergeCell ref="A88:AM88"/>
    <mergeCell ref="A89:AM89"/>
    <mergeCell ref="A86:AM86"/>
    <mergeCell ref="A92:AK92"/>
    <mergeCell ref="A90:AM90"/>
    <mergeCell ref="AN90:AS90"/>
    <mergeCell ref="A93:AK93"/>
    <mergeCell ref="A91:AK91"/>
    <mergeCell ref="A81:AM81"/>
    <mergeCell ref="A82:AM82"/>
    <mergeCell ref="CF98:CV98"/>
    <mergeCell ref="A98:AM98"/>
    <mergeCell ref="CF89:CV89"/>
    <mergeCell ref="CF87:CV87"/>
    <mergeCell ref="BJ98:CE98"/>
    <mergeCell ref="BJ90:CE90"/>
    <mergeCell ref="A84:AK84"/>
    <mergeCell ref="A85:AK85"/>
    <mergeCell ref="AN60:AS60"/>
    <mergeCell ref="AN66:AS66"/>
    <mergeCell ref="DN104:ED104"/>
    <mergeCell ref="CW101:DM101"/>
    <mergeCell ref="CF95:CV95"/>
    <mergeCell ref="CF96:CV96"/>
    <mergeCell ref="CW99:DM99"/>
    <mergeCell ref="CW100:DM100"/>
    <mergeCell ref="CF99:CV99"/>
    <mergeCell ref="CW97:DM97"/>
    <mergeCell ref="AN62:AS62"/>
    <mergeCell ref="BJ66:CE66"/>
    <mergeCell ref="AT63:BI63"/>
    <mergeCell ref="AT65:BI65"/>
    <mergeCell ref="AT62:BI62"/>
    <mergeCell ref="AT66:BI66"/>
    <mergeCell ref="BJ75:CE75"/>
    <mergeCell ref="BJ93:CE93"/>
    <mergeCell ref="BJ88:CE88"/>
    <mergeCell ref="AT58:BI58"/>
    <mergeCell ref="AT59:BI59"/>
    <mergeCell ref="BJ65:CE65"/>
    <mergeCell ref="BJ62:CE62"/>
    <mergeCell ref="AT64:BI64"/>
    <mergeCell ref="AT60:BI60"/>
    <mergeCell ref="AT61:BI61"/>
    <mergeCell ref="CF101:CV101"/>
    <mergeCell ref="CF102:CV102"/>
    <mergeCell ref="CF100:CV100"/>
    <mergeCell ref="BJ101:CE101"/>
    <mergeCell ref="BJ102:CE102"/>
    <mergeCell ref="AT67:BI67"/>
    <mergeCell ref="CF69:CV69"/>
    <mergeCell ref="AT69:BI69"/>
    <mergeCell ref="CF97:CV97"/>
    <mergeCell ref="BJ69:CE69"/>
    <mergeCell ref="AT68:BI68"/>
    <mergeCell ref="AT87:BI87"/>
    <mergeCell ref="AT86:BI86"/>
    <mergeCell ref="BJ89:CE89"/>
    <mergeCell ref="BJ72:CE72"/>
    <mergeCell ref="CF103:CV103"/>
    <mergeCell ref="CF104:CV104"/>
    <mergeCell ref="CW104:DM104"/>
    <mergeCell ref="CW103:DM103"/>
    <mergeCell ref="CW109:DM109"/>
    <mergeCell ref="EE109:ES109"/>
    <mergeCell ref="DN107:ED107"/>
    <mergeCell ref="DN108:ED108"/>
    <mergeCell ref="CW108:DM108"/>
    <mergeCell ref="CW107:DM107"/>
    <mergeCell ref="EK130:EW130"/>
    <mergeCell ref="EK124:EW124"/>
    <mergeCell ref="DK143:DW143"/>
    <mergeCell ref="DK132:DW132"/>
    <mergeCell ref="EK131:EW131"/>
    <mergeCell ref="EK143:EW143"/>
    <mergeCell ref="CY128:FG128"/>
    <mergeCell ref="DX130:EJ130"/>
    <mergeCell ref="CX140:DJ140"/>
    <mergeCell ref="EX135:FJ135"/>
    <mergeCell ref="DX118:EJ118"/>
    <mergeCell ref="CX117:DJ117"/>
    <mergeCell ref="CH112:EJ112"/>
    <mergeCell ref="CH113:CW113"/>
    <mergeCell ref="DK118:DW118"/>
    <mergeCell ref="CH115:CW115"/>
    <mergeCell ref="CX115:DJ115"/>
    <mergeCell ref="CX113:DJ113"/>
    <mergeCell ref="DK113:DW113"/>
    <mergeCell ref="DX116:EJ116"/>
    <mergeCell ref="DX145:EJ145"/>
    <mergeCell ref="ET109:FJ109"/>
    <mergeCell ref="EK125:EW125"/>
    <mergeCell ref="CX114:DJ114"/>
    <mergeCell ref="DK114:DW114"/>
    <mergeCell ref="EK115:EW115"/>
    <mergeCell ref="EK114:EW114"/>
    <mergeCell ref="DX115:EJ115"/>
    <mergeCell ref="EX119:FJ119"/>
    <mergeCell ref="EK116:EW116"/>
    <mergeCell ref="EX137:FJ137"/>
    <mergeCell ref="EK119:EW119"/>
    <mergeCell ref="DX119:EJ119"/>
    <mergeCell ref="EK148:EW148"/>
    <mergeCell ref="EK139:EW139"/>
    <mergeCell ref="EK140:EW140"/>
    <mergeCell ref="EK133:EW133"/>
    <mergeCell ref="EK132:EW132"/>
    <mergeCell ref="EK129:FJ129"/>
    <mergeCell ref="EK123:EW123"/>
    <mergeCell ref="EX146:FG146"/>
    <mergeCell ref="EX138:FJ138"/>
    <mergeCell ref="EX118:FJ118"/>
    <mergeCell ref="EX125:FG125"/>
    <mergeCell ref="EX124:FJ124"/>
    <mergeCell ref="EX130:FJ130"/>
    <mergeCell ref="EX131:FJ131"/>
    <mergeCell ref="EX133:FJ133"/>
    <mergeCell ref="EX134:FG134"/>
    <mergeCell ref="EX123:FJ123"/>
    <mergeCell ref="EX140:FJ140"/>
    <mergeCell ref="EX141:FJ141"/>
    <mergeCell ref="EK144:EW144"/>
    <mergeCell ref="EK145:EW145"/>
    <mergeCell ref="EX142:FJ142"/>
    <mergeCell ref="EX144:FJ144"/>
    <mergeCell ref="EK142:EW142"/>
    <mergeCell ref="EK141:EW141"/>
    <mergeCell ref="EK195:EW195"/>
    <mergeCell ref="CX196:DJ196"/>
    <mergeCell ref="CX198:DJ198"/>
    <mergeCell ref="CX197:DJ197"/>
    <mergeCell ref="EX199:FJ199"/>
    <mergeCell ref="EX198:FG198"/>
    <mergeCell ref="EK197:EW197"/>
    <mergeCell ref="EX197:FG197"/>
    <mergeCell ref="CH198:CW198"/>
    <mergeCell ref="CH197:CW197"/>
    <mergeCell ref="DK177:DW177"/>
    <mergeCell ref="CH205:CW205"/>
    <mergeCell ref="DK205:DW205"/>
    <mergeCell ref="CH200:CW200"/>
    <mergeCell ref="CX201:DJ201"/>
    <mergeCell ref="CX204:DJ204"/>
    <mergeCell ref="CH204:CW204"/>
    <mergeCell ref="CX200:DJ200"/>
    <mergeCell ref="CH175:CW175"/>
    <mergeCell ref="DK193:DW193"/>
    <mergeCell ref="DX195:EJ195"/>
    <mergeCell ref="DX196:EJ196"/>
    <mergeCell ref="DX191:EJ191"/>
    <mergeCell ref="CX195:DJ195"/>
    <mergeCell ref="DK195:DW195"/>
    <mergeCell ref="CX177:DJ177"/>
    <mergeCell ref="CX176:DJ176"/>
    <mergeCell ref="CX174:DJ174"/>
    <mergeCell ref="CX175:DJ175"/>
    <mergeCell ref="DK173:DW173"/>
    <mergeCell ref="DK176:DW176"/>
    <mergeCell ref="DX170:EJ170"/>
    <mergeCell ref="CH170:CW170"/>
    <mergeCell ref="DK170:DW170"/>
    <mergeCell ref="DX173:EJ173"/>
    <mergeCell ref="CH172:CW172"/>
    <mergeCell ref="DX172:EJ172"/>
    <mergeCell ref="EK147:EW147"/>
    <mergeCell ref="EK146:EW146"/>
    <mergeCell ref="CH165:CW165"/>
    <mergeCell ref="CH171:CW171"/>
    <mergeCell ref="DX171:EJ171"/>
    <mergeCell ref="CH155:CW155"/>
    <mergeCell ref="CH156:CW156"/>
    <mergeCell ref="CG168:CX168"/>
    <mergeCell ref="BU167:CG167"/>
    <mergeCell ref="BU163:CG163"/>
    <mergeCell ref="AK121:AP121"/>
    <mergeCell ref="AK148:BB148"/>
    <mergeCell ref="A121:AJ121"/>
    <mergeCell ref="BU143:CG143"/>
    <mergeCell ref="A135:AJ135"/>
    <mergeCell ref="A132:AJ132"/>
    <mergeCell ref="AQ142:BB142"/>
    <mergeCell ref="AK143:AP143"/>
    <mergeCell ref="BU145:CG145"/>
    <mergeCell ref="BU135:CG135"/>
    <mergeCell ref="CH164:CW164"/>
    <mergeCell ref="CH166:CW166"/>
    <mergeCell ref="BU165:CG165"/>
    <mergeCell ref="BU164:CG164"/>
    <mergeCell ref="BU166:CG166"/>
    <mergeCell ref="BU147:CG147"/>
    <mergeCell ref="CI148:CW148"/>
    <mergeCell ref="BU148:CG148"/>
    <mergeCell ref="BU152:CG152"/>
    <mergeCell ref="BU151:CG151"/>
    <mergeCell ref="CH149:CW149"/>
    <mergeCell ref="BU149:CG149"/>
    <mergeCell ref="BU150:CG150"/>
    <mergeCell ref="AK133:AP133"/>
    <mergeCell ref="A125:AJ125"/>
    <mergeCell ref="A137:AJ137"/>
    <mergeCell ref="AK137:AP137"/>
    <mergeCell ref="AK132:AP132"/>
    <mergeCell ref="A136:AJ136"/>
    <mergeCell ref="AK135:AP135"/>
    <mergeCell ref="AK136:AP136"/>
    <mergeCell ref="A134:AJ134"/>
    <mergeCell ref="AK134:AP134"/>
    <mergeCell ref="A127:AJ127"/>
    <mergeCell ref="AK131:AP131"/>
    <mergeCell ref="A131:AJ131"/>
    <mergeCell ref="A129:AJ130"/>
    <mergeCell ref="ET85:FJ85"/>
    <mergeCell ref="ET86:FJ86"/>
    <mergeCell ref="ET107:FG107"/>
    <mergeCell ref="ET89:FJ89"/>
    <mergeCell ref="ET90:FJ90"/>
    <mergeCell ref="ET93:FJ93"/>
    <mergeCell ref="ET94:FJ94"/>
    <mergeCell ref="ET95:FG95"/>
    <mergeCell ref="ET97:FJ97"/>
    <mergeCell ref="ET87:FJ87"/>
    <mergeCell ref="EE62:ES62"/>
    <mergeCell ref="EE66:ES66"/>
    <mergeCell ref="EE63:ES63"/>
    <mergeCell ref="ET84:FJ84"/>
    <mergeCell ref="ET82:FJ82"/>
    <mergeCell ref="ET78:FJ78"/>
    <mergeCell ref="EE81:ES81"/>
    <mergeCell ref="EE84:ES84"/>
    <mergeCell ref="EE83:ES83"/>
    <mergeCell ref="ET83:FJ83"/>
    <mergeCell ref="ET80:FJ80"/>
    <mergeCell ref="ET79:FH79"/>
    <mergeCell ref="ET74:FG74"/>
    <mergeCell ref="ET76:FJ76"/>
    <mergeCell ref="ET75:FG75"/>
    <mergeCell ref="ET77:FJ77"/>
    <mergeCell ref="ET63:FG63"/>
    <mergeCell ref="ET64:FJ64"/>
    <mergeCell ref="ET62:FJ62"/>
    <mergeCell ref="ET61:FJ61"/>
    <mergeCell ref="EE64:ES64"/>
    <mergeCell ref="ET73:FJ73"/>
    <mergeCell ref="ET72:FG72"/>
    <mergeCell ref="ET67:FJ67"/>
    <mergeCell ref="ET65:FJ65"/>
    <mergeCell ref="EE65:ES65"/>
    <mergeCell ref="EE71:ES71"/>
    <mergeCell ref="EE73:ES73"/>
    <mergeCell ref="ET66:FJ66"/>
    <mergeCell ref="EE72:ES72"/>
    <mergeCell ref="ET70:FH70"/>
    <mergeCell ref="EE70:ES70"/>
    <mergeCell ref="ET69:FH69"/>
    <mergeCell ref="EE69:ES69"/>
    <mergeCell ref="ET71:FH71"/>
    <mergeCell ref="ET68:FJ68"/>
    <mergeCell ref="EE67:ES67"/>
    <mergeCell ref="CF78:CV78"/>
    <mergeCell ref="EE76:ES76"/>
    <mergeCell ref="EE74:ES74"/>
    <mergeCell ref="EE78:ES78"/>
    <mergeCell ref="CF73:CV73"/>
    <mergeCell ref="CF72:CV72"/>
    <mergeCell ref="CF75:CV75"/>
    <mergeCell ref="DN66:ED66"/>
    <mergeCell ref="DN72:ED72"/>
    <mergeCell ref="CF68:CV68"/>
    <mergeCell ref="EE68:ES68"/>
    <mergeCell ref="CW72:DM72"/>
    <mergeCell ref="DN67:ED67"/>
    <mergeCell ref="DN71:ED71"/>
    <mergeCell ref="DN69:ED69"/>
    <mergeCell ref="DN68:ED68"/>
    <mergeCell ref="DN70:ED70"/>
    <mergeCell ref="A138:AJ138"/>
    <mergeCell ref="DN73:ED73"/>
    <mergeCell ref="CF88:CV88"/>
    <mergeCell ref="AQ134:BB134"/>
    <mergeCell ref="BC136:BT136"/>
    <mergeCell ref="AQ137:BB137"/>
    <mergeCell ref="CW74:DM74"/>
    <mergeCell ref="CF76:CV76"/>
    <mergeCell ref="AK125:AP125"/>
    <mergeCell ref="A133:AJ133"/>
    <mergeCell ref="EX114:FJ114"/>
    <mergeCell ref="DX113:EJ113"/>
    <mergeCell ref="EX113:FJ113"/>
    <mergeCell ref="EE82:ES82"/>
    <mergeCell ref="EE86:ES86"/>
    <mergeCell ref="DN105:ED105"/>
    <mergeCell ref="DN103:ED103"/>
    <mergeCell ref="DN109:ED109"/>
    <mergeCell ref="DN106:ED106"/>
    <mergeCell ref="DN83:ED83"/>
    <mergeCell ref="AK139:AP139"/>
    <mergeCell ref="BC135:BT135"/>
    <mergeCell ref="DX133:EJ133"/>
    <mergeCell ref="EK138:EW138"/>
    <mergeCell ref="EK136:EW136"/>
    <mergeCell ref="EK137:EW137"/>
    <mergeCell ref="EK134:EW134"/>
    <mergeCell ref="EK135:EW135"/>
    <mergeCell ref="BU133:CG133"/>
    <mergeCell ref="BU134:CG134"/>
    <mergeCell ref="AQ139:BB139"/>
    <mergeCell ref="AQ138:BB138"/>
    <mergeCell ref="A141:AJ141"/>
    <mergeCell ref="BC142:BT142"/>
    <mergeCell ref="AQ140:BB140"/>
    <mergeCell ref="AQ141:BB141"/>
    <mergeCell ref="AK142:AP142"/>
    <mergeCell ref="A142:AJ142"/>
    <mergeCell ref="AK141:AP141"/>
    <mergeCell ref="BC141:BT141"/>
    <mergeCell ref="AK171:AP171"/>
    <mergeCell ref="A164:AJ164"/>
    <mergeCell ref="AK172:AP172"/>
    <mergeCell ref="AK167:AP167"/>
    <mergeCell ref="A167:AJ167"/>
    <mergeCell ref="AK166:AP166"/>
    <mergeCell ref="A172:AJ172"/>
    <mergeCell ref="DX214:EJ214"/>
    <mergeCell ref="CX214:DJ214"/>
    <mergeCell ref="DK214:DW214"/>
    <mergeCell ref="BU215:CG215"/>
    <mergeCell ref="BU214:CG214"/>
    <mergeCell ref="CH214:CW214"/>
    <mergeCell ref="BU218:CG219"/>
    <mergeCell ref="CX216:DJ216"/>
    <mergeCell ref="DX216:EJ216"/>
    <mergeCell ref="DX215:EJ215"/>
    <mergeCell ref="DK215:DW215"/>
    <mergeCell ref="DK216:DW216"/>
    <mergeCell ref="DK219:DW219"/>
    <mergeCell ref="CX215:DJ215"/>
    <mergeCell ref="BI217:CL217"/>
    <mergeCell ref="BU216:CG216"/>
    <mergeCell ref="BC214:BT214"/>
    <mergeCell ref="BC216:BT216"/>
    <mergeCell ref="BC215:BT215"/>
    <mergeCell ref="BU237:CG237"/>
    <mergeCell ref="BU238:CG238"/>
    <mergeCell ref="BC238:BT238"/>
    <mergeCell ref="BU239:CG239"/>
    <mergeCell ref="AQ215:BB215"/>
    <mergeCell ref="AK231:AP231"/>
    <mergeCell ref="AQ224:BB224"/>
    <mergeCell ref="AK224:AP224"/>
    <mergeCell ref="AQ231:BB231"/>
    <mergeCell ref="AK225:AP225"/>
    <mergeCell ref="AQ221:BB221"/>
    <mergeCell ref="AK228:AP228"/>
    <mergeCell ref="AQ228:BB228"/>
    <mergeCell ref="AK223:AP223"/>
    <mergeCell ref="AQ234:BB235"/>
    <mergeCell ref="AK227:AP227"/>
    <mergeCell ref="AQ227:BB227"/>
    <mergeCell ref="AQ239:BB239"/>
    <mergeCell ref="AK236:AP236"/>
    <mergeCell ref="AQ236:BB236"/>
    <mergeCell ref="AQ237:BB237"/>
    <mergeCell ref="AQ238:BB238"/>
    <mergeCell ref="AQ240:BB240"/>
    <mergeCell ref="AK238:AP238"/>
    <mergeCell ref="AQ241:BB241"/>
    <mergeCell ref="DK243:DW243"/>
    <mergeCell ref="CH243:CW243"/>
    <mergeCell ref="DK242:DW242"/>
    <mergeCell ref="CH241:CW241"/>
    <mergeCell ref="AQ243:BB243"/>
    <mergeCell ref="BU241:CG241"/>
    <mergeCell ref="BU242:CG242"/>
    <mergeCell ref="AK251:AP251"/>
    <mergeCell ref="AK252:AP252"/>
    <mergeCell ref="AK244:AP244"/>
    <mergeCell ref="A246:FJ246"/>
    <mergeCell ref="AQ249:BB249"/>
    <mergeCell ref="AQ250:BB250"/>
    <mergeCell ref="A251:AJ251"/>
    <mergeCell ref="AQ251:BB251"/>
    <mergeCell ref="A247:AJ248"/>
    <mergeCell ref="AQ247:BB248"/>
    <mergeCell ref="BC243:BT243"/>
    <mergeCell ref="BU243:CG243"/>
    <mergeCell ref="A245:BH245"/>
    <mergeCell ref="AQ244:BB244"/>
    <mergeCell ref="A244:AJ244"/>
    <mergeCell ref="BC244:BT244"/>
    <mergeCell ref="DX251:EJ251"/>
    <mergeCell ref="DK252:DW252"/>
    <mergeCell ref="CX252:DJ252"/>
    <mergeCell ref="BC251:BR251"/>
    <mergeCell ref="BC252:BR252"/>
    <mergeCell ref="BU251:CG251"/>
    <mergeCell ref="CH251:CW251"/>
    <mergeCell ref="CX251:DJ251"/>
    <mergeCell ref="DK251:DW251"/>
    <mergeCell ref="DX252:EJ252"/>
    <mergeCell ref="A253:AJ253"/>
    <mergeCell ref="BC253:BR253"/>
    <mergeCell ref="AQ253:BB253"/>
    <mergeCell ref="A252:AJ252"/>
    <mergeCell ref="AQ252:BB252"/>
    <mergeCell ref="BU255:CG255"/>
    <mergeCell ref="BU254:CG254"/>
    <mergeCell ref="BC255:BT255"/>
    <mergeCell ref="AK253:AP253"/>
    <mergeCell ref="BU253:CG253"/>
    <mergeCell ref="BC254:BR254"/>
    <mergeCell ref="BC258:BT258"/>
    <mergeCell ref="A255:AJ255"/>
    <mergeCell ref="AK255:AP255"/>
    <mergeCell ref="A258:AJ258"/>
    <mergeCell ref="AQ258:BB258"/>
    <mergeCell ref="AQ256:BB256"/>
    <mergeCell ref="AQ257:BB257"/>
    <mergeCell ref="BC256:BT256"/>
    <mergeCell ref="BC257:BT257"/>
    <mergeCell ref="AK258:AP258"/>
    <mergeCell ref="A254:AJ254"/>
    <mergeCell ref="AK254:AP254"/>
    <mergeCell ref="A257:AJ257"/>
    <mergeCell ref="AQ254:BB254"/>
    <mergeCell ref="AQ255:BB255"/>
    <mergeCell ref="AK256:AP256"/>
    <mergeCell ref="AK257:AP257"/>
    <mergeCell ref="A256:AJ256"/>
    <mergeCell ref="A263:AJ264"/>
    <mergeCell ref="AK263:AP264"/>
    <mergeCell ref="AQ263:BB264"/>
    <mergeCell ref="A262:FJ262"/>
    <mergeCell ref="EX264:FJ264"/>
    <mergeCell ref="BC263:BT264"/>
    <mergeCell ref="EK263:FJ263"/>
    <mergeCell ref="CH264:CW264"/>
    <mergeCell ref="A265:AJ265"/>
    <mergeCell ref="A266:AJ266"/>
    <mergeCell ref="A278:AJ278"/>
    <mergeCell ref="A274:AJ274"/>
    <mergeCell ref="A270:AJ270"/>
    <mergeCell ref="A269:AJ269"/>
    <mergeCell ref="A275:AJ275"/>
    <mergeCell ref="A271:AJ271"/>
    <mergeCell ref="A277:AJ277"/>
    <mergeCell ref="A267:AJ267"/>
    <mergeCell ref="AQ265:BB265"/>
    <mergeCell ref="AQ268:BB268"/>
    <mergeCell ref="AK268:AP268"/>
    <mergeCell ref="AQ267:BB267"/>
    <mergeCell ref="AQ266:BB266"/>
    <mergeCell ref="AK265:AP265"/>
    <mergeCell ref="AK266:AP266"/>
    <mergeCell ref="AK267:AP267"/>
    <mergeCell ref="AQ277:BB277"/>
    <mergeCell ref="AK276:AP276"/>
    <mergeCell ref="AQ272:BB272"/>
    <mergeCell ref="AQ271:BB271"/>
    <mergeCell ref="AQ273:BB273"/>
    <mergeCell ref="AK273:AP273"/>
    <mergeCell ref="AK271:AP271"/>
    <mergeCell ref="AK275:AP275"/>
    <mergeCell ref="AQ274:BB274"/>
    <mergeCell ref="AQ276:BB276"/>
    <mergeCell ref="BU286:CG286"/>
    <mergeCell ref="AQ295:BB295"/>
    <mergeCell ref="A296:AJ296"/>
    <mergeCell ref="A295:AJ295"/>
    <mergeCell ref="AQ294:BB294"/>
    <mergeCell ref="AK295:AP295"/>
    <mergeCell ref="AK296:AP296"/>
    <mergeCell ref="A294:AJ294"/>
    <mergeCell ref="AK294:AP294"/>
    <mergeCell ref="AQ288:BB288"/>
    <mergeCell ref="BC286:BT286"/>
    <mergeCell ref="BC288:BT288"/>
    <mergeCell ref="BC287:BR287"/>
    <mergeCell ref="AQ287:BB287"/>
    <mergeCell ref="AQ296:BB296"/>
    <mergeCell ref="BC292:BT293"/>
    <mergeCell ref="AQ292:BB293"/>
    <mergeCell ref="BU295:CG295"/>
    <mergeCell ref="BC295:BT295"/>
    <mergeCell ref="BU294:CG294"/>
    <mergeCell ref="BC294:BT294"/>
    <mergeCell ref="BC296:BT296"/>
    <mergeCell ref="BU296:CG296"/>
    <mergeCell ref="EX295:FJ295"/>
    <mergeCell ref="DX296:EJ296"/>
    <mergeCell ref="CH293:CW293"/>
    <mergeCell ref="DK293:DW293"/>
    <mergeCell ref="CX293:DJ293"/>
    <mergeCell ref="DK294:DW294"/>
    <mergeCell ref="CH295:CW295"/>
    <mergeCell ref="CH296:CW296"/>
    <mergeCell ref="EX296:FJ296"/>
    <mergeCell ref="A291:FJ291"/>
    <mergeCell ref="EX293:FJ293"/>
    <mergeCell ref="CH294:CW294"/>
    <mergeCell ref="CX294:DJ294"/>
    <mergeCell ref="A292:AJ293"/>
    <mergeCell ref="AK292:AP293"/>
    <mergeCell ref="BU287:CG287"/>
    <mergeCell ref="EK282:EW282"/>
    <mergeCell ref="EK294:EW294"/>
    <mergeCell ref="EK293:EW293"/>
    <mergeCell ref="DX294:EJ294"/>
    <mergeCell ref="EK283:EW283"/>
    <mergeCell ref="EK286:EW286"/>
    <mergeCell ref="DX286:EJ286"/>
    <mergeCell ref="DX293:EJ293"/>
    <mergeCell ref="EK289:EW289"/>
    <mergeCell ref="AK284:AP284"/>
    <mergeCell ref="AK280:AP280"/>
    <mergeCell ref="AK281:AP281"/>
    <mergeCell ref="BU282:CG282"/>
    <mergeCell ref="AQ283:BB283"/>
    <mergeCell ref="AQ282:BB282"/>
    <mergeCell ref="AQ280:BB280"/>
    <mergeCell ref="AQ284:BB284"/>
    <mergeCell ref="BC281:BT281"/>
    <mergeCell ref="BU281:CG281"/>
    <mergeCell ref="BC284:BT284"/>
    <mergeCell ref="BU284:CG284"/>
    <mergeCell ref="BU283:CG283"/>
    <mergeCell ref="BC283:BT283"/>
    <mergeCell ref="A280:AJ280"/>
    <mergeCell ref="AK282:AP282"/>
    <mergeCell ref="AK272:AP272"/>
    <mergeCell ref="A276:AJ276"/>
    <mergeCell ref="AK274:AP274"/>
    <mergeCell ref="A281:AJ281"/>
    <mergeCell ref="A272:AJ272"/>
    <mergeCell ref="A273:AJ273"/>
    <mergeCell ref="AK277:AP277"/>
    <mergeCell ref="AK279:AP279"/>
    <mergeCell ref="AQ279:BB279"/>
    <mergeCell ref="A279:AJ279"/>
    <mergeCell ref="AK278:AP278"/>
    <mergeCell ref="AQ278:BB278"/>
    <mergeCell ref="BC274:BT274"/>
    <mergeCell ref="BC273:BT273"/>
    <mergeCell ref="A268:AJ268"/>
    <mergeCell ref="AQ275:BB275"/>
    <mergeCell ref="AK270:AP270"/>
    <mergeCell ref="AQ270:BB270"/>
    <mergeCell ref="AQ269:BB269"/>
    <mergeCell ref="AK269:AP269"/>
    <mergeCell ref="BC267:BT267"/>
    <mergeCell ref="BC271:BT271"/>
    <mergeCell ref="BC272:BT272"/>
    <mergeCell ref="BC269:BT269"/>
    <mergeCell ref="BC270:BT270"/>
    <mergeCell ref="BC268:BT268"/>
    <mergeCell ref="A261:AJ261"/>
    <mergeCell ref="AK261:AP261"/>
    <mergeCell ref="A259:AH259"/>
    <mergeCell ref="AQ261:BB261"/>
    <mergeCell ref="AK259:BB259"/>
    <mergeCell ref="BC259:BI259"/>
    <mergeCell ref="BC266:BT266"/>
    <mergeCell ref="BU259:CG259"/>
    <mergeCell ref="BC265:BT265"/>
    <mergeCell ref="BU265:CG265"/>
    <mergeCell ref="BU261:CG261"/>
    <mergeCell ref="BC261:BR261"/>
    <mergeCell ref="BU263:CG264"/>
    <mergeCell ref="AQ162:BB162"/>
    <mergeCell ref="BU157:CG157"/>
    <mergeCell ref="A149:AJ149"/>
    <mergeCell ref="A151:AJ151"/>
    <mergeCell ref="A150:AJ150"/>
    <mergeCell ref="A152:AJ152"/>
    <mergeCell ref="BC160:BT161"/>
    <mergeCell ref="BC156:BP156"/>
    <mergeCell ref="BC152:BR152"/>
    <mergeCell ref="AQ154:BB154"/>
    <mergeCell ref="BC154:BR154"/>
    <mergeCell ref="AQ160:BB161"/>
    <mergeCell ref="AK149:AP149"/>
    <mergeCell ref="A146:AJ146"/>
    <mergeCell ref="A147:AJ147"/>
    <mergeCell ref="CG159:CX159"/>
    <mergeCell ref="BU156:CG156"/>
    <mergeCell ref="CX156:DJ156"/>
    <mergeCell ref="CH158:CW158"/>
    <mergeCell ref="BU155:CG155"/>
    <mergeCell ref="AK157:AP157"/>
    <mergeCell ref="AK156:AP156"/>
    <mergeCell ref="BC167:BT167"/>
    <mergeCell ref="BC166:BT166"/>
    <mergeCell ref="AQ164:BB164"/>
    <mergeCell ref="AQ163:BB163"/>
    <mergeCell ref="AQ165:BB165"/>
    <mergeCell ref="BC165:BR165"/>
    <mergeCell ref="AK181:AP181"/>
    <mergeCell ref="BC182:BR182"/>
    <mergeCell ref="BU213:CG213"/>
    <mergeCell ref="BC164:BT164"/>
    <mergeCell ref="BC187:BT187"/>
    <mergeCell ref="BU171:CG171"/>
    <mergeCell ref="BU172:CG172"/>
    <mergeCell ref="BU169:CG170"/>
    <mergeCell ref="BC195:BT195"/>
    <mergeCell ref="BU211:CG211"/>
    <mergeCell ref="BU225:CG225"/>
    <mergeCell ref="BU222:CG222"/>
    <mergeCell ref="BU208:CG208"/>
    <mergeCell ref="CH203:EJ203"/>
    <mergeCell ref="CH206:CW206"/>
    <mergeCell ref="CH207:CW207"/>
    <mergeCell ref="CX206:DJ206"/>
    <mergeCell ref="CX205:DJ205"/>
    <mergeCell ref="CX219:DJ219"/>
    <mergeCell ref="DX213:EJ213"/>
    <mergeCell ref="BU212:CG212"/>
    <mergeCell ref="A184:FJ184"/>
    <mergeCell ref="CX191:DJ191"/>
    <mergeCell ref="CX192:DJ192"/>
    <mergeCell ref="CH190:CW190"/>
    <mergeCell ref="CH192:CW192"/>
    <mergeCell ref="CH191:CW191"/>
    <mergeCell ref="CX190:DJ190"/>
    <mergeCell ref="CH195:CW195"/>
    <mergeCell ref="CH196:CW196"/>
    <mergeCell ref="BU220:CG220"/>
    <mergeCell ref="BU232:CG232"/>
    <mergeCell ref="CX241:DJ241"/>
    <mergeCell ref="CX238:DJ238"/>
    <mergeCell ref="BU240:CG240"/>
    <mergeCell ref="BU236:CG236"/>
    <mergeCell ref="BU234:CG235"/>
    <mergeCell ref="CH236:CW236"/>
    <mergeCell ref="CH232:CW232"/>
    <mergeCell ref="CH240:CW240"/>
    <mergeCell ref="CH244:CW244"/>
    <mergeCell ref="CX244:DJ244"/>
    <mergeCell ref="CR245:FG245"/>
    <mergeCell ref="DX248:EJ248"/>
    <mergeCell ref="DX244:EJ244"/>
    <mergeCell ref="EK244:EW244"/>
    <mergeCell ref="BI245:CQ245"/>
    <mergeCell ref="DK248:DW248"/>
    <mergeCell ref="DX240:EJ240"/>
    <mergeCell ref="DX238:EJ238"/>
    <mergeCell ref="CH242:CW242"/>
    <mergeCell ref="DK244:DW244"/>
    <mergeCell ref="CX242:DJ242"/>
    <mergeCell ref="DK241:DW241"/>
    <mergeCell ref="CH238:CW238"/>
    <mergeCell ref="CH239:CW239"/>
    <mergeCell ref="DK240:DW240"/>
    <mergeCell ref="CX243:DJ243"/>
    <mergeCell ref="CH250:CW250"/>
    <mergeCell ref="CH247:EJ247"/>
    <mergeCell ref="CH248:CW248"/>
    <mergeCell ref="CX249:DJ249"/>
    <mergeCell ref="CX248:DJ248"/>
    <mergeCell ref="CX250:DJ250"/>
    <mergeCell ref="DX222:EJ222"/>
    <mergeCell ref="DX235:EJ235"/>
    <mergeCell ref="DX236:EJ236"/>
    <mergeCell ref="DX225:EJ225"/>
    <mergeCell ref="DX228:EJ228"/>
    <mergeCell ref="DX226:EJ226"/>
    <mergeCell ref="DX224:EJ224"/>
    <mergeCell ref="DK235:DW235"/>
    <mergeCell ref="DX256:EJ256"/>
    <mergeCell ref="DK256:DW256"/>
    <mergeCell ref="DK255:DW255"/>
    <mergeCell ref="DX242:EJ242"/>
    <mergeCell ref="DX243:EJ243"/>
    <mergeCell ref="DX241:EJ241"/>
    <mergeCell ref="DX239:EJ239"/>
    <mergeCell ref="DK237:DW237"/>
    <mergeCell ref="DX255:EJ255"/>
    <mergeCell ref="CX261:DJ261"/>
    <mergeCell ref="DK268:DW268"/>
    <mergeCell ref="DK267:DW267"/>
    <mergeCell ref="DK261:DW261"/>
    <mergeCell ref="CX267:DJ267"/>
    <mergeCell ref="DK266:DW266"/>
    <mergeCell ref="DX268:EJ268"/>
    <mergeCell ref="DX267:EJ267"/>
    <mergeCell ref="DX266:EJ266"/>
    <mergeCell ref="DX265:EJ265"/>
    <mergeCell ref="DX261:EJ261"/>
    <mergeCell ref="DX264:EJ264"/>
    <mergeCell ref="DK265:DW265"/>
    <mergeCell ref="DK264:DW264"/>
    <mergeCell ref="EK272:EW272"/>
    <mergeCell ref="DK273:DW273"/>
    <mergeCell ref="DX271:EJ271"/>
    <mergeCell ref="DX273:EJ273"/>
    <mergeCell ref="DK272:DW272"/>
    <mergeCell ref="EK273:EW273"/>
    <mergeCell ref="DK271:DW271"/>
    <mergeCell ref="DX272:EJ272"/>
    <mergeCell ref="EK271:EW271"/>
    <mergeCell ref="EX265:FJ265"/>
    <mergeCell ref="EK265:EW265"/>
    <mergeCell ref="DX257:EJ257"/>
    <mergeCell ref="EK259:EW259"/>
    <mergeCell ref="DX258:EJ258"/>
    <mergeCell ref="EX261:FG261"/>
    <mergeCell ref="EK261:EW261"/>
    <mergeCell ref="EK257:EW257"/>
    <mergeCell ref="EX259:FE259"/>
    <mergeCell ref="EX257:FJ257"/>
    <mergeCell ref="EK270:EW270"/>
    <mergeCell ref="EK264:EW264"/>
    <mergeCell ref="EK269:EW269"/>
    <mergeCell ref="EK268:EW268"/>
    <mergeCell ref="EK266:EW266"/>
    <mergeCell ref="EK267:EW267"/>
    <mergeCell ref="EX256:FJ256"/>
    <mergeCell ref="EX250:FJ250"/>
    <mergeCell ref="EX192:FJ192"/>
    <mergeCell ref="EX232:FG232"/>
    <mergeCell ref="EX225:FG225"/>
    <mergeCell ref="EX231:FG231"/>
    <mergeCell ref="EX195:FJ195"/>
    <mergeCell ref="EX196:FG196"/>
    <mergeCell ref="EX252:FG252"/>
    <mergeCell ref="EX249:FJ249"/>
    <mergeCell ref="EX242:FG242"/>
    <mergeCell ref="EK206:EW206"/>
    <mergeCell ref="A233:FJ233"/>
    <mergeCell ref="BU231:CG231"/>
    <mergeCell ref="BC231:BT231"/>
    <mergeCell ref="A232:AJ232"/>
    <mergeCell ref="DK210:DW210"/>
    <mergeCell ref="EK240:EW240"/>
    <mergeCell ref="EK232:EW232"/>
    <mergeCell ref="EX213:FJ213"/>
    <mergeCell ref="CW18:DM18"/>
    <mergeCell ref="EX156:FG156"/>
    <mergeCell ref="EK153:EW153"/>
    <mergeCell ref="EX155:FG155"/>
    <mergeCell ref="CW32:DM32"/>
    <mergeCell ref="DN32:ED32"/>
    <mergeCell ref="CW60:DM60"/>
    <mergeCell ref="ET38:FJ38"/>
    <mergeCell ref="ET37:FG37"/>
    <mergeCell ref="ET81:FJ81"/>
    <mergeCell ref="ET41:FJ41"/>
    <mergeCell ref="CW26:DM26"/>
    <mergeCell ref="CF29:CV29"/>
    <mergeCell ref="CW29:DM29"/>
    <mergeCell ref="CW27:DM27"/>
    <mergeCell ref="CW28:DM28"/>
    <mergeCell ref="CF27:CV27"/>
    <mergeCell ref="CF34:CV34"/>
    <mergeCell ref="CF36:CV36"/>
    <mergeCell ref="DN30:ED30"/>
    <mergeCell ref="CF22:CV22"/>
    <mergeCell ref="CF30:CV30"/>
    <mergeCell ref="CF35:CV35"/>
    <mergeCell ref="CF33:CV33"/>
    <mergeCell ref="CF32:CV32"/>
    <mergeCell ref="CF26:CV26"/>
    <mergeCell ref="CF23:CV23"/>
    <mergeCell ref="V6:EB6"/>
    <mergeCell ref="AN29:AS29"/>
    <mergeCell ref="A48:AM48"/>
    <mergeCell ref="CW34:DM34"/>
    <mergeCell ref="BJ35:CE35"/>
    <mergeCell ref="CF37:CV37"/>
    <mergeCell ref="AT35:BI35"/>
    <mergeCell ref="A42:AM42"/>
    <mergeCell ref="BJ33:CE33"/>
    <mergeCell ref="AT32:BI32"/>
    <mergeCell ref="ET7:FJ7"/>
    <mergeCell ref="AT15:BI15"/>
    <mergeCell ref="CW30:DM30"/>
    <mergeCell ref="CW31:DM31"/>
    <mergeCell ref="CF31:CV31"/>
    <mergeCell ref="BJ16:CE16"/>
    <mergeCell ref="AT16:BI16"/>
    <mergeCell ref="AT17:BI17"/>
    <mergeCell ref="AT21:BI21"/>
    <mergeCell ref="AT18:BI18"/>
    <mergeCell ref="AT19:BI19"/>
    <mergeCell ref="BJ32:CE32"/>
    <mergeCell ref="CF20:CV20"/>
    <mergeCell ref="BJ20:CE20"/>
    <mergeCell ref="BJ23:CE23"/>
    <mergeCell ref="CF21:CV21"/>
    <mergeCell ref="BJ27:CE27"/>
    <mergeCell ref="CF28:CV28"/>
    <mergeCell ref="BJ26:CE26"/>
    <mergeCell ref="BJ29:CE29"/>
    <mergeCell ref="A1:EQ1"/>
    <mergeCell ref="A2:EQ2"/>
    <mergeCell ref="BI4:CD4"/>
    <mergeCell ref="BE5:EB5"/>
    <mergeCell ref="CE4:CI4"/>
    <mergeCell ref="CJ4:CK4"/>
    <mergeCell ref="AK3:DI3"/>
    <mergeCell ref="CW13:DM13"/>
    <mergeCell ref="CF14:CV14"/>
    <mergeCell ref="CW12:DM12"/>
    <mergeCell ref="BJ21:CE21"/>
    <mergeCell ref="CF12:CV12"/>
    <mergeCell ref="BJ12:CE12"/>
    <mergeCell ref="BJ14:CE14"/>
    <mergeCell ref="CW15:DM15"/>
    <mergeCell ref="BJ15:CE15"/>
    <mergeCell ref="CW14:DM14"/>
    <mergeCell ref="CF15:CV15"/>
    <mergeCell ref="A9:FJ9"/>
    <mergeCell ref="A10:AM11"/>
    <mergeCell ref="AT10:BI11"/>
    <mergeCell ref="BJ10:CE11"/>
    <mergeCell ref="CF11:CV11"/>
    <mergeCell ref="DN11:ED11"/>
    <mergeCell ref="EE11:ES11"/>
    <mergeCell ref="CW11:DM11"/>
    <mergeCell ref="AN10:AS11"/>
    <mergeCell ref="ET2:FJ2"/>
    <mergeCell ref="ET3:FJ3"/>
    <mergeCell ref="ET15:FJ15"/>
    <mergeCell ref="EE15:ES15"/>
    <mergeCell ref="ET4:FJ4"/>
    <mergeCell ref="ET5:FJ5"/>
    <mergeCell ref="ET6:FJ6"/>
    <mergeCell ref="ET8:FJ8"/>
    <mergeCell ref="ET10:FJ11"/>
    <mergeCell ref="CF10:ES10"/>
    <mergeCell ref="A14:AM14"/>
    <mergeCell ref="AN14:AS14"/>
    <mergeCell ref="A12:AM12"/>
    <mergeCell ref="AT14:BI14"/>
    <mergeCell ref="A13:AM13"/>
    <mergeCell ref="AN12:AS12"/>
    <mergeCell ref="AT12:BI12"/>
    <mergeCell ref="AN13:AS13"/>
    <mergeCell ref="AT13:BI13"/>
    <mergeCell ref="ET12:FJ12"/>
    <mergeCell ref="EE12:ES12"/>
    <mergeCell ref="DN12:ED12"/>
    <mergeCell ref="DN13:ED13"/>
    <mergeCell ref="ET13:FJ13"/>
    <mergeCell ref="EE13:ES13"/>
    <mergeCell ref="BJ13:CE13"/>
    <mergeCell ref="CF13:CV13"/>
    <mergeCell ref="CW19:DM19"/>
    <mergeCell ref="DN14:ED14"/>
    <mergeCell ref="DN16:ED16"/>
    <mergeCell ref="CW16:DM16"/>
    <mergeCell ref="BJ19:CE19"/>
    <mergeCell ref="BJ18:CE18"/>
    <mergeCell ref="BJ17:CE17"/>
    <mergeCell ref="CF19:CV19"/>
    <mergeCell ref="CF16:CV16"/>
    <mergeCell ref="CF25:CV25"/>
    <mergeCell ref="CW25:DM25"/>
    <mergeCell ref="CW21:DM21"/>
    <mergeCell ref="CW20:DM20"/>
    <mergeCell ref="CW22:DM22"/>
    <mergeCell ref="CW23:DM23"/>
    <mergeCell ref="CW17:DM17"/>
    <mergeCell ref="CF18:CV18"/>
    <mergeCell ref="CF17:CV17"/>
    <mergeCell ref="ET14:FJ14"/>
    <mergeCell ref="EE14:ES14"/>
    <mergeCell ref="ET16:FH16"/>
    <mergeCell ref="DN15:ED15"/>
    <mergeCell ref="EE16:ES16"/>
    <mergeCell ref="ET17:FG17"/>
    <mergeCell ref="ET18:FJ18"/>
    <mergeCell ref="EE18:ES18"/>
    <mergeCell ref="ET19:FJ19"/>
    <mergeCell ref="EE19:ES19"/>
    <mergeCell ref="DN19:ED19"/>
    <mergeCell ref="EE17:ES17"/>
    <mergeCell ref="DN17:ED17"/>
    <mergeCell ref="DN18:ED18"/>
    <mergeCell ref="DN20:ED20"/>
    <mergeCell ref="DN23:ED23"/>
    <mergeCell ref="ET23:FJ23"/>
    <mergeCell ref="ET22:FJ22"/>
    <mergeCell ref="ET21:FJ21"/>
    <mergeCell ref="DN21:ED21"/>
    <mergeCell ref="EE20:ES20"/>
    <mergeCell ref="EE23:ES23"/>
    <mergeCell ref="EE21:ES21"/>
    <mergeCell ref="ET20:FJ20"/>
    <mergeCell ref="EE22:ES22"/>
    <mergeCell ref="EE25:ES25"/>
    <mergeCell ref="ET29:FH29"/>
    <mergeCell ref="EE29:ES29"/>
    <mergeCell ref="EE27:ES27"/>
    <mergeCell ref="ET26:FJ26"/>
    <mergeCell ref="ET27:FJ27"/>
    <mergeCell ref="EE28:ES28"/>
    <mergeCell ref="ET28:FJ28"/>
    <mergeCell ref="ET25:FJ25"/>
    <mergeCell ref="DN22:ED22"/>
    <mergeCell ref="DN27:ED27"/>
    <mergeCell ref="DN29:ED29"/>
    <mergeCell ref="DN26:ED26"/>
    <mergeCell ref="DN28:ED28"/>
    <mergeCell ref="DN31:ED31"/>
    <mergeCell ref="DN25:ED25"/>
    <mergeCell ref="ET32:FJ32"/>
    <mergeCell ref="EE31:ES31"/>
    <mergeCell ref="ET31:FJ31"/>
    <mergeCell ref="EE30:ES30"/>
    <mergeCell ref="ET30:FH30"/>
    <mergeCell ref="EE32:ES32"/>
    <mergeCell ref="EE26:ES26"/>
    <mergeCell ref="ET60:FJ60"/>
    <mergeCell ref="ET57:FJ57"/>
    <mergeCell ref="ET36:FG36"/>
    <mergeCell ref="ET39:FJ39"/>
    <mergeCell ref="ET40:FJ40"/>
    <mergeCell ref="ET58:FG58"/>
    <mergeCell ref="ET59:FJ59"/>
    <mergeCell ref="ET49:FG49"/>
    <mergeCell ref="ET47:FJ47"/>
    <mergeCell ref="ET50:FG50"/>
    <mergeCell ref="ET34:FG34"/>
    <mergeCell ref="ET35:FG35"/>
    <mergeCell ref="EE34:ES34"/>
    <mergeCell ref="ET33:FG33"/>
    <mergeCell ref="CW64:DM64"/>
    <mergeCell ref="CW41:DM41"/>
    <mergeCell ref="CW62:DM62"/>
    <mergeCell ref="CW71:DM71"/>
    <mergeCell ref="CW67:DM67"/>
    <mergeCell ref="CW69:DM69"/>
    <mergeCell ref="CW70:DM70"/>
    <mergeCell ref="CW68:DM68"/>
    <mergeCell ref="CW61:DM61"/>
    <mergeCell ref="CW66:DM66"/>
    <mergeCell ref="EE80:ES80"/>
    <mergeCell ref="EE79:ES79"/>
    <mergeCell ref="EE75:ES75"/>
    <mergeCell ref="EE77:ES77"/>
    <mergeCell ref="BJ47:CE47"/>
    <mergeCell ref="BJ39:CE39"/>
    <mergeCell ref="BJ54:CE54"/>
    <mergeCell ref="BJ52:CE52"/>
    <mergeCell ref="BJ46:CE46"/>
    <mergeCell ref="BJ45:CE45"/>
    <mergeCell ref="BJ44:CE44"/>
    <mergeCell ref="BJ43:CE43"/>
    <mergeCell ref="BJ48:CE48"/>
    <mergeCell ref="BJ49:CE49"/>
    <mergeCell ref="BJ73:CE73"/>
    <mergeCell ref="CF70:CV70"/>
    <mergeCell ref="BJ74:CE74"/>
    <mergeCell ref="CF71:CV71"/>
    <mergeCell ref="BJ70:CE70"/>
    <mergeCell ref="BJ71:CE71"/>
    <mergeCell ref="CF83:CV83"/>
    <mergeCell ref="DN86:ED86"/>
    <mergeCell ref="DN84:ED84"/>
    <mergeCell ref="EE85:ES85"/>
    <mergeCell ref="CF86:CV86"/>
    <mergeCell ref="CW84:DM84"/>
    <mergeCell ref="CF84:CV84"/>
    <mergeCell ref="CW83:DM83"/>
    <mergeCell ref="CW88:DM88"/>
    <mergeCell ref="DN89:ED89"/>
    <mergeCell ref="CW105:DM105"/>
    <mergeCell ref="DN90:ED90"/>
    <mergeCell ref="DN93:ED93"/>
    <mergeCell ref="DN95:ED95"/>
    <mergeCell ref="CW96:DM96"/>
    <mergeCell ref="DN96:ED96"/>
    <mergeCell ref="CW95:DM95"/>
    <mergeCell ref="CW93:DM93"/>
    <mergeCell ref="CW98:DM98"/>
    <mergeCell ref="CW102:DM102"/>
    <mergeCell ref="CH150:CW150"/>
    <mergeCell ref="CF106:CV106"/>
    <mergeCell ref="CF105:CV105"/>
    <mergeCell ref="CX150:DJ150"/>
    <mergeCell ref="CX147:DJ147"/>
    <mergeCell ref="BU126:CG126"/>
    <mergeCell ref="DK117:DW117"/>
    <mergeCell ref="CW106:DM106"/>
    <mergeCell ref="DK150:DW150"/>
    <mergeCell ref="DK156:DW156"/>
    <mergeCell ref="DK151:DW151"/>
    <mergeCell ref="DX156:EJ156"/>
    <mergeCell ref="DX153:EJ153"/>
    <mergeCell ref="DX155:EJ155"/>
    <mergeCell ref="DK152:DW152"/>
    <mergeCell ref="DK154:DW154"/>
    <mergeCell ref="DK153:DW153"/>
    <mergeCell ref="DX152:EJ152"/>
    <mergeCell ref="EK155:EW155"/>
    <mergeCell ref="EX157:FG157"/>
    <mergeCell ref="EK162:EW162"/>
    <mergeCell ref="EX162:FJ162"/>
    <mergeCell ref="EK158:EW158"/>
    <mergeCell ref="EX200:FJ200"/>
    <mergeCell ref="EK201:EW201"/>
    <mergeCell ref="DX200:EJ200"/>
    <mergeCell ref="EK203:FJ203"/>
    <mergeCell ref="EX201:FJ201"/>
    <mergeCell ref="EX211:FG211"/>
    <mergeCell ref="EK212:EW212"/>
    <mergeCell ref="CX211:DJ211"/>
    <mergeCell ref="DX212:EJ212"/>
    <mergeCell ref="CX212:DJ212"/>
    <mergeCell ref="DK212:DW212"/>
    <mergeCell ref="EX212:FJ212"/>
    <mergeCell ref="CX269:DJ269"/>
    <mergeCell ref="CX257:DJ257"/>
    <mergeCell ref="CX256:DJ256"/>
    <mergeCell ref="CX264:DJ264"/>
    <mergeCell ref="CX259:DR259"/>
    <mergeCell ref="DK257:DW257"/>
    <mergeCell ref="DK258:DW258"/>
    <mergeCell ref="CX258:DJ258"/>
    <mergeCell ref="CX268:DJ268"/>
    <mergeCell ref="CX266:DJ266"/>
    <mergeCell ref="CX274:DJ274"/>
    <mergeCell ref="CH276:CW276"/>
    <mergeCell ref="CH278:CW278"/>
    <mergeCell ref="CX278:DJ278"/>
    <mergeCell ref="CX276:DJ276"/>
    <mergeCell ref="EK275:EW275"/>
    <mergeCell ref="DX277:EJ277"/>
    <mergeCell ref="EK274:EW274"/>
    <mergeCell ref="EK277:EW277"/>
    <mergeCell ref="EK276:EW276"/>
    <mergeCell ref="DX276:EJ276"/>
    <mergeCell ref="DX274:EJ274"/>
    <mergeCell ref="DX275:EJ275"/>
    <mergeCell ref="EK281:EW281"/>
    <mergeCell ref="EK279:EW279"/>
    <mergeCell ref="DK278:DW278"/>
    <mergeCell ref="EK278:EW278"/>
    <mergeCell ref="DX278:EJ278"/>
    <mergeCell ref="EK280:EW280"/>
    <mergeCell ref="DX282:EJ282"/>
    <mergeCell ref="DK280:DW280"/>
    <mergeCell ref="CX281:DJ281"/>
    <mergeCell ref="DK281:DW281"/>
    <mergeCell ref="DK282:DW282"/>
    <mergeCell ref="DX281:EJ281"/>
    <mergeCell ref="DX280:EJ280"/>
    <mergeCell ref="DK287:DW287"/>
    <mergeCell ref="DX287:EJ287"/>
    <mergeCell ref="A290:FG290"/>
    <mergeCell ref="CX282:DJ282"/>
    <mergeCell ref="BC282:BT282"/>
    <mergeCell ref="A282:AJ282"/>
    <mergeCell ref="A284:AJ284"/>
    <mergeCell ref="A283:AJ283"/>
    <mergeCell ref="AK283:AP283"/>
    <mergeCell ref="BU289:CG289"/>
    <mergeCell ref="AQ281:BB281"/>
    <mergeCell ref="A288:AJ288"/>
    <mergeCell ref="AK288:AP288"/>
    <mergeCell ref="CF306:CV306"/>
    <mergeCell ref="BU292:CG293"/>
    <mergeCell ref="BU288:CG288"/>
    <mergeCell ref="A286:AJ286"/>
    <mergeCell ref="AK286:AP286"/>
    <mergeCell ref="A287:AJ287"/>
    <mergeCell ref="AK287:AP287"/>
    <mergeCell ref="BC280:BT280"/>
    <mergeCell ref="BU280:CG280"/>
    <mergeCell ref="BL306:CE306"/>
    <mergeCell ref="BL304:CE305"/>
    <mergeCell ref="BU297:CG297"/>
    <mergeCell ref="BC297:BT297"/>
    <mergeCell ref="A303:FJ303"/>
    <mergeCell ref="CW306:DM306"/>
    <mergeCell ref="EE305:ES305"/>
    <mergeCell ref="ET304:FJ305"/>
    <mergeCell ref="DX298:EJ298"/>
    <mergeCell ref="CX301:DJ301"/>
    <mergeCell ref="CH286:CW286"/>
    <mergeCell ref="A302:BC302"/>
    <mergeCell ref="CT302:FG302"/>
    <mergeCell ref="BU301:CG301"/>
    <mergeCell ref="BU298:CG298"/>
    <mergeCell ref="BU299:CG299"/>
    <mergeCell ref="AK299:AP299"/>
    <mergeCell ref="AQ299:BB299"/>
    <mergeCell ref="ET306:FJ306"/>
    <mergeCell ref="EE306:ES306"/>
    <mergeCell ref="AV304:BK305"/>
    <mergeCell ref="DN306:ED306"/>
    <mergeCell ref="CF305:CV305"/>
    <mergeCell ref="CF304:ES304"/>
    <mergeCell ref="DN305:ED305"/>
    <mergeCell ref="CW305:DM305"/>
    <mergeCell ref="A308:AO308"/>
    <mergeCell ref="AP308:AU308"/>
    <mergeCell ref="AV308:BK308"/>
    <mergeCell ref="AV307:BK307"/>
    <mergeCell ref="A307:AO307"/>
    <mergeCell ref="AP307:AU307"/>
    <mergeCell ref="DN308:ED308"/>
    <mergeCell ref="BL307:CE307"/>
    <mergeCell ref="CW307:DM307"/>
    <mergeCell ref="CW308:DM308"/>
    <mergeCell ref="CF307:CV307"/>
    <mergeCell ref="CF308:CV308"/>
    <mergeCell ref="DN307:ED307"/>
    <mergeCell ref="BL308:CE308"/>
    <mergeCell ref="DN309:ED309"/>
    <mergeCell ref="AV309:BK309"/>
    <mergeCell ref="AV310:BK310"/>
    <mergeCell ref="CF310:CV310"/>
    <mergeCell ref="CW309:DM309"/>
    <mergeCell ref="BL309:CE309"/>
    <mergeCell ref="CF309:CV309"/>
    <mergeCell ref="DN311:ED311"/>
    <mergeCell ref="A311:AO311"/>
    <mergeCell ref="AP311:AU311"/>
    <mergeCell ref="EE310:ES310"/>
    <mergeCell ref="AV311:BK311"/>
    <mergeCell ref="BL310:CE310"/>
    <mergeCell ref="EE311:ES311"/>
    <mergeCell ref="DN310:ED310"/>
    <mergeCell ref="EE313:ES313"/>
    <mergeCell ref="EE312:ES312"/>
    <mergeCell ref="DN312:ED312"/>
    <mergeCell ref="DN313:ED313"/>
    <mergeCell ref="AV313:BK313"/>
    <mergeCell ref="CW312:DM312"/>
    <mergeCell ref="CW311:DM311"/>
    <mergeCell ref="CF311:CV311"/>
    <mergeCell ref="BL311:CE311"/>
    <mergeCell ref="BL313:CE313"/>
    <mergeCell ref="BL312:CE312"/>
    <mergeCell ref="ET317:FJ317"/>
    <mergeCell ref="ET314:FJ314"/>
    <mergeCell ref="ET316:FJ316"/>
    <mergeCell ref="EE316:ES316"/>
    <mergeCell ref="ET315:FJ315"/>
    <mergeCell ref="EE314:ES314"/>
    <mergeCell ref="EE315:ES315"/>
    <mergeCell ref="AP316:AU316"/>
    <mergeCell ref="AV316:BK316"/>
    <mergeCell ref="A315:AO315"/>
    <mergeCell ref="AP315:AU315"/>
    <mergeCell ref="AV315:BK315"/>
    <mergeCell ref="BL315:CE315"/>
    <mergeCell ref="BL316:CE316"/>
    <mergeCell ref="CW316:DM316"/>
    <mergeCell ref="DN316:ED316"/>
    <mergeCell ref="CF316:CV316"/>
    <mergeCell ref="CF315:CV315"/>
    <mergeCell ref="CW315:DM315"/>
    <mergeCell ref="DN315:ED315"/>
    <mergeCell ref="N320:AE320"/>
    <mergeCell ref="BL317:CE317"/>
    <mergeCell ref="DS320:ES320"/>
    <mergeCell ref="EE317:ES317"/>
    <mergeCell ref="DC320:DP320"/>
    <mergeCell ref="DN317:ED317"/>
    <mergeCell ref="AH319:BH319"/>
    <mergeCell ref="N319:AE319"/>
    <mergeCell ref="AH322:BH322"/>
    <mergeCell ref="AH321:BH321"/>
    <mergeCell ref="AH320:BH320"/>
    <mergeCell ref="DS321:ES321"/>
    <mergeCell ref="DC321:DP321"/>
    <mergeCell ref="AD324:AF324"/>
    <mergeCell ref="R321:AE321"/>
    <mergeCell ref="R322:AE322"/>
    <mergeCell ref="A324:B324"/>
    <mergeCell ref="C324:E324"/>
    <mergeCell ref="I324:X324"/>
    <mergeCell ref="Y324:AC324"/>
    <mergeCell ref="CF314:CV314"/>
    <mergeCell ref="CF317:CV317"/>
    <mergeCell ref="CW317:DM317"/>
    <mergeCell ref="CW314:DM314"/>
    <mergeCell ref="AP312:AU312"/>
    <mergeCell ref="AV312:BK312"/>
    <mergeCell ref="A317:AO317"/>
    <mergeCell ref="AP317:AU317"/>
    <mergeCell ref="AV317:BK317"/>
    <mergeCell ref="A314:AO314"/>
    <mergeCell ref="AP314:AU314"/>
    <mergeCell ref="A312:AO312"/>
    <mergeCell ref="AV314:BK314"/>
    <mergeCell ref="A316:AO316"/>
    <mergeCell ref="DN314:ED314"/>
    <mergeCell ref="A310:AO310"/>
    <mergeCell ref="AP310:AU310"/>
    <mergeCell ref="CF313:CV313"/>
    <mergeCell ref="CW313:DM313"/>
    <mergeCell ref="A313:AO313"/>
    <mergeCell ref="AP313:AU313"/>
    <mergeCell ref="CW310:DM310"/>
    <mergeCell ref="CF312:CV312"/>
    <mergeCell ref="BL314:CE314"/>
    <mergeCell ref="A309:AO309"/>
    <mergeCell ref="AP309:AU309"/>
    <mergeCell ref="A298:AJ298"/>
    <mergeCell ref="DX299:EJ299"/>
    <mergeCell ref="DK298:DW298"/>
    <mergeCell ref="CH298:CW298"/>
    <mergeCell ref="CX298:DJ298"/>
    <mergeCell ref="DK299:DW299"/>
    <mergeCell ref="CH299:CW299"/>
    <mergeCell ref="CX299:DJ299"/>
    <mergeCell ref="AK298:AP298"/>
    <mergeCell ref="AQ298:BB298"/>
    <mergeCell ref="BC298:BT298"/>
    <mergeCell ref="BC301:BT301"/>
    <mergeCell ref="A306:AO306"/>
    <mergeCell ref="AP304:AU305"/>
    <mergeCell ref="AP306:AU306"/>
    <mergeCell ref="AV306:BK306"/>
    <mergeCell ref="A304:AO305"/>
    <mergeCell ref="EK288:EW288"/>
    <mergeCell ref="DX288:EJ288"/>
    <mergeCell ref="DK286:DW286"/>
    <mergeCell ref="A301:AJ301"/>
    <mergeCell ref="A300:FG300"/>
    <mergeCell ref="BC299:BT299"/>
    <mergeCell ref="A299:AJ299"/>
    <mergeCell ref="AQ301:BB301"/>
    <mergeCell ref="CH301:CW301"/>
    <mergeCell ref="AK301:AP301"/>
    <mergeCell ref="A297:AJ297"/>
    <mergeCell ref="EK295:EW295"/>
    <mergeCell ref="CX295:DJ295"/>
    <mergeCell ref="DX295:EJ295"/>
    <mergeCell ref="AQ297:BB297"/>
    <mergeCell ref="DX297:EJ297"/>
    <mergeCell ref="DK297:DW297"/>
    <mergeCell ref="DK296:DW296"/>
    <mergeCell ref="AK297:AP297"/>
    <mergeCell ref="DK295:DW295"/>
    <mergeCell ref="CH297:CW297"/>
    <mergeCell ref="EK296:EW296"/>
    <mergeCell ref="CX296:DJ296"/>
    <mergeCell ref="CX297:DJ297"/>
    <mergeCell ref="CH284:CW284"/>
    <mergeCell ref="CX284:DJ284"/>
    <mergeCell ref="CX286:DJ286"/>
    <mergeCell ref="CH288:CW288"/>
    <mergeCell ref="CH287:CW287"/>
    <mergeCell ref="CX287:DJ287"/>
    <mergeCell ref="CX285:DJ285"/>
    <mergeCell ref="CH283:CW283"/>
    <mergeCell ref="AQ286:BB286"/>
    <mergeCell ref="A19:AM19"/>
    <mergeCell ref="AN19:AS19"/>
    <mergeCell ref="AN30:AS30"/>
    <mergeCell ref="AN32:AS32"/>
    <mergeCell ref="A29:AM29"/>
    <mergeCell ref="A32:AM32"/>
    <mergeCell ref="A30:AM30"/>
    <mergeCell ref="AN27:AS27"/>
    <mergeCell ref="AK116:AP116"/>
    <mergeCell ref="AQ116:BB116"/>
    <mergeCell ref="BU117:CG117"/>
    <mergeCell ref="BU118:CG118"/>
    <mergeCell ref="AK118:AP118"/>
    <mergeCell ref="AK117:AP117"/>
    <mergeCell ref="BU116:CG116"/>
    <mergeCell ref="BC118:BT118"/>
    <mergeCell ref="BC116:BT116"/>
    <mergeCell ref="AQ117:BB117"/>
    <mergeCell ref="AT47:BI47"/>
    <mergeCell ref="AT108:BI108"/>
    <mergeCell ref="AT106:BI106"/>
    <mergeCell ref="AN98:AS98"/>
    <mergeCell ref="AT98:BI98"/>
    <mergeCell ref="AN99:AS99"/>
    <mergeCell ref="AN61:AS61"/>
    <mergeCell ref="AN108:AS108"/>
    <mergeCell ref="AT55:BI55"/>
    <mergeCell ref="AN97:AS97"/>
    <mergeCell ref="A120:AJ120"/>
    <mergeCell ref="A117:AJ117"/>
    <mergeCell ref="AS122:BB122"/>
    <mergeCell ref="BC119:BT119"/>
    <mergeCell ref="AK119:AP119"/>
    <mergeCell ref="A122:AJ122"/>
    <mergeCell ref="A118:AJ118"/>
    <mergeCell ref="AK120:AP120"/>
    <mergeCell ref="A119:AJ119"/>
    <mergeCell ref="BC117:BT117"/>
    <mergeCell ref="AT49:BI49"/>
    <mergeCell ref="AN49:AS49"/>
    <mergeCell ref="AQ118:BB118"/>
    <mergeCell ref="BC114:BT114"/>
    <mergeCell ref="A111:FJ111"/>
    <mergeCell ref="CF109:CV109"/>
    <mergeCell ref="DX117:EJ117"/>
    <mergeCell ref="BU115:CG115"/>
    <mergeCell ref="BJ109:CE109"/>
    <mergeCell ref="EX117:FJ117"/>
    <mergeCell ref="AK122:AP122"/>
    <mergeCell ref="A128:CF128"/>
    <mergeCell ref="AQ127:BB127"/>
    <mergeCell ref="A126:AJ126"/>
    <mergeCell ref="BC127:BT127"/>
    <mergeCell ref="BU127:CG127"/>
    <mergeCell ref="AK126:AP126"/>
    <mergeCell ref="BC124:BT124"/>
    <mergeCell ref="BU124:CG124"/>
    <mergeCell ref="A124:AJ124"/>
    <mergeCell ref="AQ124:BB124"/>
    <mergeCell ref="AQ131:BB131"/>
    <mergeCell ref="AQ123:BB123"/>
    <mergeCell ref="AQ129:BB130"/>
    <mergeCell ref="A144:AJ144"/>
    <mergeCell ref="AQ120:BB120"/>
    <mergeCell ref="AQ119:BB119"/>
    <mergeCell ref="A15:AM15"/>
    <mergeCell ref="AN15:AS15"/>
    <mergeCell ref="AN18:AS18"/>
    <mergeCell ref="A17:AM17"/>
    <mergeCell ref="A18:AM18"/>
    <mergeCell ref="A16:AM16"/>
    <mergeCell ref="AN16:AS16"/>
    <mergeCell ref="AN17:AS17"/>
    <mergeCell ref="AT34:BI34"/>
    <mergeCell ref="A140:AJ140"/>
    <mergeCell ref="AK138:AP138"/>
    <mergeCell ref="AK140:AP140"/>
    <mergeCell ref="A139:AJ139"/>
    <mergeCell ref="A123:AJ123"/>
    <mergeCell ref="AK124:AP124"/>
    <mergeCell ref="BC139:BT139"/>
    <mergeCell ref="BC140:BT140"/>
    <mergeCell ref="BU129:CG130"/>
    <mergeCell ref="AQ135:BB135"/>
    <mergeCell ref="AK123:AP123"/>
    <mergeCell ref="AQ136:BB136"/>
    <mergeCell ref="AS125:BB125"/>
    <mergeCell ref="BC126:BT126"/>
    <mergeCell ref="BC133:BT133"/>
    <mergeCell ref="AK129:AP130"/>
    <mergeCell ref="AK127:AP127"/>
    <mergeCell ref="AQ126:BB126"/>
    <mergeCell ref="BC137:BT137"/>
    <mergeCell ref="BC144:BT144"/>
    <mergeCell ref="BC138:BT138"/>
    <mergeCell ref="BC151:BR151"/>
    <mergeCell ref="BC146:BR146"/>
    <mergeCell ref="CH163:CW163"/>
    <mergeCell ref="BC158:BR158"/>
    <mergeCell ref="BC157:BR157"/>
    <mergeCell ref="BC153:BT153"/>
    <mergeCell ref="BC155:BR155"/>
    <mergeCell ref="CH154:CW154"/>
    <mergeCell ref="BU158:CG158"/>
    <mergeCell ref="BU153:CG153"/>
    <mergeCell ref="CH153:CW153"/>
    <mergeCell ref="BU162:CG162"/>
    <mergeCell ref="AQ145:BB145"/>
    <mergeCell ref="AQ144:BB144"/>
    <mergeCell ref="BC143:BT143"/>
    <mergeCell ref="AQ143:BB143"/>
    <mergeCell ref="BC145:BT145"/>
    <mergeCell ref="AQ146:BB146"/>
    <mergeCell ref="AQ153:BB153"/>
    <mergeCell ref="AQ152:BB152"/>
    <mergeCell ref="BC147:BR147"/>
    <mergeCell ref="AQ147:BB147"/>
    <mergeCell ref="BC148:BI148"/>
    <mergeCell ref="AQ149:BB149"/>
    <mergeCell ref="BC150:BR150"/>
    <mergeCell ref="BC149:BR149"/>
    <mergeCell ref="AQ151:BB151"/>
    <mergeCell ref="AK147:AP147"/>
    <mergeCell ref="A155:AJ155"/>
    <mergeCell ref="A156:AJ156"/>
    <mergeCell ref="AQ155:BB155"/>
    <mergeCell ref="AK152:AP152"/>
    <mergeCell ref="A153:AJ153"/>
    <mergeCell ref="AK153:AP153"/>
    <mergeCell ref="AQ156:BB156"/>
    <mergeCell ref="AK155:AP155"/>
    <mergeCell ref="AK151:AP151"/>
    <mergeCell ref="AQ157:BB157"/>
    <mergeCell ref="A158:AJ158"/>
    <mergeCell ref="A157:AJ157"/>
    <mergeCell ref="AQ158:BB158"/>
    <mergeCell ref="AK158:AP158"/>
    <mergeCell ref="EX171:FJ171"/>
    <mergeCell ref="CX173:DJ173"/>
    <mergeCell ref="EX172:FH172"/>
    <mergeCell ref="EK171:EW171"/>
    <mergeCell ref="EX173:FG173"/>
    <mergeCell ref="DX193:EJ193"/>
    <mergeCell ref="EK176:EW176"/>
    <mergeCell ref="EK175:EW175"/>
    <mergeCell ref="EX174:FG174"/>
    <mergeCell ref="EX175:FG175"/>
    <mergeCell ref="EK181:EW181"/>
    <mergeCell ref="EX176:FG176"/>
    <mergeCell ref="EX177:FG177"/>
    <mergeCell ref="EX179:FG179"/>
    <mergeCell ref="EX180:FG180"/>
    <mergeCell ref="EK173:EW173"/>
    <mergeCell ref="EK172:EW172"/>
    <mergeCell ref="DK172:DW172"/>
    <mergeCell ref="EK192:EW192"/>
    <mergeCell ref="DX192:EJ192"/>
    <mergeCell ref="DK174:DW174"/>
    <mergeCell ref="DX174:EJ174"/>
    <mergeCell ref="DX175:EJ175"/>
    <mergeCell ref="CH234:EJ234"/>
    <mergeCell ref="EK191:EW191"/>
    <mergeCell ref="EK194:EW194"/>
    <mergeCell ref="DX232:EJ232"/>
    <mergeCell ref="DX231:EJ231"/>
    <mergeCell ref="DX227:EJ227"/>
    <mergeCell ref="EK198:EW198"/>
    <mergeCell ref="EK196:EW196"/>
    <mergeCell ref="EK193:EW193"/>
    <mergeCell ref="DK194:DW194"/>
    <mergeCell ref="EK252:EW252"/>
    <mergeCell ref="EK248:EW248"/>
    <mergeCell ref="EK243:EW243"/>
    <mergeCell ref="EK236:EW236"/>
    <mergeCell ref="EK250:EW250"/>
    <mergeCell ref="EK231:EW231"/>
    <mergeCell ref="EK241:EW241"/>
    <mergeCell ref="EK189:EW189"/>
    <mergeCell ref="EK186:EW186"/>
    <mergeCell ref="EK216:EW216"/>
    <mergeCell ref="EK214:EW214"/>
    <mergeCell ref="EK230:EW230"/>
    <mergeCell ref="EK227:EW227"/>
    <mergeCell ref="EK190:EW190"/>
    <mergeCell ref="A202:FJ202"/>
    <mergeCell ref="EX191:FJ191"/>
    <mergeCell ref="DX194:EJ194"/>
    <mergeCell ref="EX206:FJ206"/>
    <mergeCell ref="EX248:FJ248"/>
    <mergeCell ref="EK225:EW225"/>
    <mergeCell ref="EK247:FJ247"/>
    <mergeCell ref="DX198:EJ198"/>
    <mergeCell ref="DX197:EJ197"/>
    <mergeCell ref="DX206:EJ206"/>
    <mergeCell ref="EK207:EW207"/>
    <mergeCell ref="EK253:EW253"/>
    <mergeCell ref="DK250:DW250"/>
    <mergeCell ref="DK249:DW249"/>
    <mergeCell ref="EK215:EW215"/>
    <mergeCell ref="EK238:EW238"/>
    <mergeCell ref="DX221:EJ221"/>
    <mergeCell ref="EK239:EW239"/>
    <mergeCell ref="DX249:EJ249"/>
    <mergeCell ref="DX250:EJ250"/>
    <mergeCell ref="DK224:DW224"/>
    <mergeCell ref="EX181:FG181"/>
    <mergeCell ref="EX235:FJ235"/>
    <mergeCell ref="EX220:FJ220"/>
    <mergeCell ref="EX216:FJ216"/>
    <mergeCell ref="EX215:FJ215"/>
    <mergeCell ref="EX194:FJ194"/>
    <mergeCell ref="EX189:FJ189"/>
    <mergeCell ref="EX193:FJ193"/>
    <mergeCell ref="EX190:FJ190"/>
    <mergeCell ref="EX182:FG182"/>
    <mergeCell ref="EK169:FJ169"/>
    <mergeCell ref="EK170:EW170"/>
    <mergeCell ref="EK167:EW167"/>
    <mergeCell ref="EX166:FJ166"/>
    <mergeCell ref="EX167:FJ167"/>
    <mergeCell ref="EX170:FJ170"/>
    <mergeCell ref="EK166:EW166"/>
    <mergeCell ref="EK120:EW120"/>
    <mergeCell ref="EK121:EW121"/>
    <mergeCell ref="EK122:EW122"/>
    <mergeCell ref="EX120:FJ120"/>
    <mergeCell ref="EX121:FJ121"/>
    <mergeCell ref="EX122:FG122"/>
    <mergeCell ref="EK117:EW117"/>
    <mergeCell ref="EE105:ES105"/>
    <mergeCell ref="EE102:ES102"/>
    <mergeCell ref="EE103:ES103"/>
    <mergeCell ref="EE107:ES107"/>
    <mergeCell ref="EX116:FJ116"/>
    <mergeCell ref="DX114:EJ114"/>
    <mergeCell ref="EX115:FJ115"/>
    <mergeCell ref="CW75:DM75"/>
    <mergeCell ref="CW78:DM78"/>
    <mergeCell ref="CW79:DM79"/>
    <mergeCell ref="CW77:DM77"/>
    <mergeCell ref="CW76:DM76"/>
    <mergeCell ref="CW80:DM80"/>
    <mergeCell ref="CW81:DM81"/>
    <mergeCell ref="DN80:ED80"/>
    <mergeCell ref="CW87:DM87"/>
    <mergeCell ref="DN82:ED82"/>
    <mergeCell ref="CW82:DM82"/>
    <mergeCell ref="CW85:DM85"/>
    <mergeCell ref="CW86:DM86"/>
    <mergeCell ref="DN81:ED81"/>
    <mergeCell ref="DN79:ED79"/>
    <mergeCell ref="DN78:ED78"/>
    <mergeCell ref="DN74:ED74"/>
    <mergeCell ref="DN75:ED75"/>
    <mergeCell ref="DN76:ED76"/>
    <mergeCell ref="DN77:ED77"/>
    <mergeCell ref="CX120:DJ120"/>
    <mergeCell ref="DK116:DW116"/>
    <mergeCell ref="CH118:CW118"/>
    <mergeCell ref="CH119:CW119"/>
    <mergeCell ref="CH120:CW120"/>
    <mergeCell ref="CX119:DJ119"/>
    <mergeCell ref="CX118:DJ118"/>
    <mergeCell ref="CH117:CW117"/>
    <mergeCell ref="CX116:DJ116"/>
    <mergeCell ref="DK119:DW119"/>
    <mergeCell ref="AT70:BI70"/>
    <mergeCell ref="AT72:BI72"/>
    <mergeCell ref="AT71:BI71"/>
    <mergeCell ref="AT73:BI73"/>
    <mergeCell ref="EK156:EW156"/>
    <mergeCell ref="EK163:EW163"/>
    <mergeCell ref="EK160:FJ160"/>
    <mergeCell ref="EK164:EW164"/>
    <mergeCell ref="EX164:FG164"/>
    <mergeCell ref="EX161:FJ161"/>
    <mergeCell ref="EX158:FG158"/>
    <mergeCell ref="EX165:FG165"/>
    <mergeCell ref="EX163:FH163"/>
    <mergeCell ref="EK161:EW161"/>
    <mergeCell ref="EK157:EW157"/>
    <mergeCell ref="EK165:EW165"/>
    <mergeCell ref="CX158:DJ158"/>
    <mergeCell ref="CX162:DJ162"/>
    <mergeCell ref="CX157:DJ157"/>
    <mergeCell ref="CX154:DJ154"/>
    <mergeCell ref="CX155:DJ155"/>
    <mergeCell ref="CH160:EJ160"/>
    <mergeCell ref="CY159:FG159"/>
    <mergeCell ref="DX157:EJ157"/>
    <mergeCell ref="DK157:DW157"/>
    <mergeCell ref="CX161:DJ161"/>
    <mergeCell ref="EX153:FJ153"/>
    <mergeCell ref="EX150:FG150"/>
    <mergeCell ref="EX151:FG151"/>
    <mergeCell ref="EX154:FG154"/>
    <mergeCell ref="EX152:FG152"/>
    <mergeCell ref="EK150:EW150"/>
    <mergeCell ref="EK151:EW151"/>
    <mergeCell ref="EK152:EW152"/>
    <mergeCell ref="DX154:EJ154"/>
    <mergeCell ref="DX150:EJ150"/>
    <mergeCell ref="EK154:EW154"/>
    <mergeCell ref="DK166:DW166"/>
    <mergeCell ref="DK163:DW163"/>
    <mergeCell ref="DK167:DW167"/>
    <mergeCell ref="DK158:DW158"/>
    <mergeCell ref="DK165:DW165"/>
    <mergeCell ref="DK162:DW162"/>
    <mergeCell ref="DK164:DW164"/>
    <mergeCell ref="DX163:EJ163"/>
    <mergeCell ref="DX161:EJ161"/>
    <mergeCell ref="DX162:EJ162"/>
    <mergeCell ref="DX166:EJ166"/>
    <mergeCell ref="A179:AJ179"/>
    <mergeCell ref="EK178:EW178"/>
    <mergeCell ref="EK177:EW177"/>
    <mergeCell ref="EK174:EW174"/>
    <mergeCell ref="EK179:EW179"/>
    <mergeCell ref="DX176:EJ176"/>
    <mergeCell ref="DK179:DW179"/>
    <mergeCell ref="DX178:EJ178"/>
    <mergeCell ref="DK178:DW178"/>
    <mergeCell ref="AK178:AP178"/>
    <mergeCell ref="A178:AJ178"/>
    <mergeCell ref="A180:AJ180"/>
    <mergeCell ref="DX182:EJ182"/>
    <mergeCell ref="CX182:DJ182"/>
    <mergeCell ref="BU182:CG182"/>
    <mergeCell ref="DK182:DW182"/>
    <mergeCell ref="DK181:DW181"/>
    <mergeCell ref="A181:AJ181"/>
    <mergeCell ref="AQ181:BB181"/>
    <mergeCell ref="DX180:EJ180"/>
    <mergeCell ref="AQ178:BB178"/>
    <mergeCell ref="EX178:FG178"/>
    <mergeCell ref="BC178:BR178"/>
    <mergeCell ref="AQ179:BB179"/>
    <mergeCell ref="BC179:BR179"/>
    <mergeCell ref="CH178:CW178"/>
    <mergeCell ref="CH179:CW179"/>
    <mergeCell ref="CX179:DJ179"/>
    <mergeCell ref="CX178:DJ178"/>
    <mergeCell ref="BU178:CG178"/>
    <mergeCell ref="AK179:AP179"/>
    <mergeCell ref="AK180:AP180"/>
    <mergeCell ref="CH180:CW180"/>
    <mergeCell ref="DK180:DW180"/>
    <mergeCell ref="CX180:DJ180"/>
    <mergeCell ref="BC180:BR180"/>
    <mergeCell ref="BU180:CG180"/>
    <mergeCell ref="AQ180:BB180"/>
    <mergeCell ref="BU181:CG181"/>
    <mergeCell ref="BU179:CG179"/>
    <mergeCell ref="EK180:EW180"/>
    <mergeCell ref="CX181:DJ181"/>
    <mergeCell ref="CH181:CW181"/>
    <mergeCell ref="DX181:EJ181"/>
    <mergeCell ref="EX188:FJ188"/>
    <mergeCell ref="EK188:EW188"/>
    <mergeCell ref="DK188:DW188"/>
    <mergeCell ref="CH188:CW188"/>
    <mergeCell ref="CH187:CW187"/>
    <mergeCell ref="EK182:EW182"/>
    <mergeCell ref="DX186:EJ186"/>
    <mergeCell ref="CH186:CW186"/>
    <mergeCell ref="CH182:CW182"/>
    <mergeCell ref="CH185:EJ185"/>
    <mergeCell ref="EK185:FJ185"/>
    <mergeCell ref="EX187:FJ187"/>
    <mergeCell ref="EX186:FJ186"/>
    <mergeCell ref="EK187:EW187"/>
    <mergeCell ref="CH280:CW280"/>
    <mergeCell ref="CX273:DJ273"/>
    <mergeCell ref="CH274:CW274"/>
    <mergeCell ref="CH275:CW275"/>
    <mergeCell ref="CX279:DJ279"/>
    <mergeCell ref="CH277:CW277"/>
    <mergeCell ref="CH273:CW273"/>
    <mergeCell ref="CX280:DJ280"/>
    <mergeCell ref="CX277:DJ277"/>
    <mergeCell ref="CX275:DJ275"/>
    <mergeCell ref="DX189:EJ189"/>
    <mergeCell ref="DX190:EJ190"/>
    <mergeCell ref="DX188:EJ188"/>
    <mergeCell ref="DK171:DW171"/>
    <mergeCell ref="DX177:EJ177"/>
    <mergeCell ref="DX179:EJ179"/>
    <mergeCell ref="DX187:EJ187"/>
    <mergeCell ref="DK189:DW189"/>
    <mergeCell ref="DK186:DW186"/>
    <mergeCell ref="DK187:DW187"/>
    <mergeCell ref="EK149:EW149"/>
    <mergeCell ref="EX148:FE148"/>
    <mergeCell ref="DK146:DW146"/>
    <mergeCell ref="DK147:DW147"/>
    <mergeCell ref="DK149:DW149"/>
    <mergeCell ref="DX149:EJ149"/>
    <mergeCell ref="DX147:EJ147"/>
    <mergeCell ref="DX146:EJ146"/>
    <mergeCell ref="EX149:FG149"/>
    <mergeCell ref="CX148:DR148"/>
    <mergeCell ref="CX121:DJ121"/>
    <mergeCell ref="DX121:EJ121"/>
    <mergeCell ref="DK126:DW126"/>
    <mergeCell ref="CX123:DJ123"/>
    <mergeCell ref="DK125:DW125"/>
    <mergeCell ref="CX126:DJ126"/>
    <mergeCell ref="CX122:DJ122"/>
    <mergeCell ref="DX125:EJ125"/>
    <mergeCell ref="DX124:EJ124"/>
    <mergeCell ref="DK124:DW124"/>
    <mergeCell ref="DX144:EJ144"/>
    <mergeCell ref="DK140:DW140"/>
    <mergeCell ref="DK142:DW142"/>
    <mergeCell ref="DX139:EJ139"/>
    <mergeCell ref="DX141:EJ141"/>
    <mergeCell ref="DX143:EJ143"/>
    <mergeCell ref="DK141:DW141"/>
    <mergeCell ref="DK139:DW139"/>
    <mergeCell ref="CH122:CW122"/>
    <mergeCell ref="CH124:CW124"/>
    <mergeCell ref="CH126:CW126"/>
    <mergeCell ref="CG128:CX128"/>
    <mergeCell ref="CH123:CW123"/>
    <mergeCell ref="BU122:CG122"/>
    <mergeCell ref="BU123:CG123"/>
    <mergeCell ref="CH125:CW125"/>
    <mergeCell ref="CX124:DJ124"/>
    <mergeCell ref="CX125:DJ125"/>
    <mergeCell ref="DX120:EJ120"/>
    <mergeCell ref="DK121:DW121"/>
    <mergeCell ref="DK123:DW123"/>
    <mergeCell ref="DX122:EJ122"/>
    <mergeCell ref="DK120:DW120"/>
    <mergeCell ref="DK122:DW122"/>
    <mergeCell ref="DX123:EJ123"/>
    <mergeCell ref="DX131:EJ131"/>
    <mergeCell ref="DX132:EJ132"/>
    <mergeCell ref="DK131:DW131"/>
    <mergeCell ref="DX127:EJ127"/>
    <mergeCell ref="DK127:DW127"/>
    <mergeCell ref="DK130:DW130"/>
    <mergeCell ref="CH129:EJ129"/>
    <mergeCell ref="CH127:CW127"/>
    <mergeCell ref="CX127:DJ127"/>
    <mergeCell ref="DX136:EJ136"/>
    <mergeCell ref="DK133:DW133"/>
    <mergeCell ref="DX134:EJ134"/>
    <mergeCell ref="DX135:EJ135"/>
    <mergeCell ref="DK136:DW136"/>
    <mergeCell ref="DK135:DW135"/>
    <mergeCell ref="DK134:DW134"/>
    <mergeCell ref="EX126:FJ126"/>
    <mergeCell ref="EK127:EW127"/>
    <mergeCell ref="EX127:FJ127"/>
    <mergeCell ref="DX126:EJ126"/>
    <mergeCell ref="EK126:EW126"/>
    <mergeCell ref="CX133:DJ133"/>
    <mergeCell ref="CH131:CW131"/>
    <mergeCell ref="CX132:DJ132"/>
    <mergeCell ref="CX130:DJ130"/>
    <mergeCell ref="CX131:DJ131"/>
    <mergeCell ref="CH133:CW133"/>
    <mergeCell ref="CH130:CW130"/>
    <mergeCell ref="DK220:DW220"/>
    <mergeCell ref="CX209:DJ209"/>
    <mergeCell ref="CH209:CW209"/>
    <mergeCell ref="CX210:DJ210"/>
    <mergeCell ref="CH210:CW210"/>
    <mergeCell ref="DK213:DW213"/>
    <mergeCell ref="CH212:CW212"/>
    <mergeCell ref="CH211:CW211"/>
    <mergeCell ref="CH213:CW213"/>
    <mergeCell ref="CX213:DJ213"/>
    <mergeCell ref="DK199:DW199"/>
    <mergeCell ref="CX189:DJ189"/>
    <mergeCell ref="CX208:DJ208"/>
    <mergeCell ref="CX207:DJ207"/>
    <mergeCell ref="DK208:DW208"/>
    <mergeCell ref="DK204:DW204"/>
    <mergeCell ref="DK197:DW197"/>
    <mergeCell ref="DK198:DW198"/>
    <mergeCell ref="DK200:DW200"/>
    <mergeCell ref="DK201:DW201"/>
    <mergeCell ref="CX186:DJ186"/>
    <mergeCell ref="CX187:DJ187"/>
    <mergeCell ref="CX188:DJ188"/>
    <mergeCell ref="CX163:DJ163"/>
    <mergeCell ref="CX171:DJ171"/>
    <mergeCell ref="CX167:DJ167"/>
    <mergeCell ref="CX165:DJ165"/>
    <mergeCell ref="CX166:DJ166"/>
    <mergeCell ref="CH169:EJ169"/>
    <mergeCell ref="CX170:DJ170"/>
    <mergeCell ref="DX199:EJ199"/>
    <mergeCell ref="DX207:EJ207"/>
    <mergeCell ref="EK199:EW199"/>
    <mergeCell ref="EK213:EW213"/>
    <mergeCell ref="DX205:EJ205"/>
    <mergeCell ref="DX204:EJ204"/>
    <mergeCell ref="DX208:EJ208"/>
    <mergeCell ref="DX201:EJ201"/>
    <mergeCell ref="DX211:EJ211"/>
    <mergeCell ref="CH208:CW208"/>
    <mergeCell ref="BU201:CG201"/>
    <mergeCell ref="BU203:CG204"/>
    <mergeCell ref="DK209:DW209"/>
    <mergeCell ref="DK207:DW207"/>
    <mergeCell ref="DK206:DW206"/>
    <mergeCell ref="CH201:CW201"/>
    <mergeCell ref="BU207:CG207"/>
    <mergeCell ref="BU206:CG206"/>
    <mergeCell ref="CH257:CW257"/>
    <mergeCell ref="CH258:CW258"/>
    <mergeCell ref="CH256:CW256"/>
    <mergeCell ref="CH255:CW255"/>
    <mergeCell ref="CH254:CW254"/>
    <mergeCell ref="BU279:CG279"/>
    <mergeCell ref="BC279:BT279"/>
    <mergeCell ref="BU275:CG275"/>
    <mergeCell ref="BU277:CG277"/>
    <mergeCell ref="BC275:BT275"/>
    <mergeCell ref="BC276:BR276"/>
    <mergeCell ref="BU276:CG276"/>
    <mergeCell ref="BC278:BT278"/>
    <mergeCell ref="BC277:BR277"/>
    <mergeCell ref="BU278:CG278"/>
    <mergeCell ref="BC120:BT120"/>
    <mergeCell ref="BC121:BT121"/>
    <mergeCell ref="BC123:BT123"/>
    <mergeCell ref="BC125:BR125"/>
    <mergeCell ref="BU273:CG273"/>
    <mergeCell ref="BU227:CG227"/>
    <mergeCell ref="BU228:CG228"/>
    <mergeCell ref="BU230:CG230"/>
    <mergeCell ref="BU221:CG221"/>
    <mergeCell ref="AT81:BI81"/>
    <mergeCell ref="AT85:BI85"/>
    <mergeCell ref="AN80:AS80"/>
    <mergeCell ref="AT82:BI82"/>
    <mergeCell ref="AN83:AS83"/>
    <mergeCell ref="AN81:AS81"/>
    <mergeCell ref="AT83:BI83"/>
    <mergeCell ref="AT84:BI84"/>
    <mergeCell ref="EE95:ES95"/>
    <mergeCell ref="DN87:ED87"/>
    <mergeCell ref="EE87:ES87"/>
    <mergeCell ref="EE93:ES93"/>
    <mergeCell ref="DN94:ED94"/>
    <mergeCell ref="EE94:ES94"/>
    <mergeCell ref="EE88:ES88"/>
    <mergeCell ref="EE89:ES89"/>
    <mergeCell ref="DN88:ED88"/>
    <mergeCell ref="EE90:ES90"/>
    <mergeCell ref="EE97:ES97"/>
    <mergeCell ref="ET101:FJ101"/>
    <mergeCell ref="ET98:FJ98"/>
    <mergeCell ref="ET99:FJ99"/>
    <mergeCell ref="EE101:ES101"/>
    <mergeCell ref="EE100:ES100"/>
    <mergeCell ref="EE99:ES99"/>
    <mergeCell ref="EE96:ES96"/>
    <mergeCell ref="ET100:FJ100"/>
    <mergeCell ref="ET102:FJ102"/>
    <mergeCell ref="DN101:ED101"/>
    <mergeCell ref="DN100:ED100"/>
    <mergeCell ref="DN98:ED98"/>
    <mergeCell ref="DN99:ED99"/>
    <mergeCell ref="DN102:ED102"/>
    <mergeCell ref="DN97:ED97"/>
    <mergeCell ref="ET96:FJ96"/>
    <mergeCell ref="ET88:FJ88"/>
    <mergeCell ref="DX167:EJ167"/>
    <mergeCell ref="DX138:EJ138"/>
    <mergeCell ref="ET106:FG106"/>
    <mergeCell ref="DX137:EJ137"/>
    <mergeCell ref="ET103:FJ103"/>
    <mergeCell ref="EE106:ES106"/>
    <mergeCell ref="ET104:FJ104"/>
    <mergeCell ref="ET105:FJ105"/>
    <mergeCell ref="EE104:ES104"/>
    <mergeCell ref="DK137:DW137"/>
    <mergeCell ref="CH252:CW252"/>
    <mergeCell ref="BC232:BT232"/>
    <mergeCell ref="DK138:DW138"/>
    <mergeCell ref="BU175:CG175"/>
    <mergeCell ref="BC221:BT221"/>
    <mergeCell ref="BC223:BR223"/>
    <mergeCell ref="CH219:CW219"/>
    <mergeCell ref="CH220:CW220"/>
    <mergeCell ref="CH222:CW222"/>
    <mergeCell ref="CH272:CW272"/>
    <mergeCell ref="CH269:CW269"/>
    <mergeCell ref="BU268:CG268"/>
    <mergeCell ref="BU271:CG271"/>
    <mergeCell ref="BU269:CG269"/>
    <mergeCell ref="BU270:CG270"/>
    <mergeCell ref="CH268:CW268"/>
    <mergeCell ref="CH289:CW289"/>
    <mergeCell ref="CX289:DJ289"/>
    <mergeCell ref="DK289:DW289"/>
    <mergeCell ref="CX288:DJ288"/>
    <mergeCell ref="DK288:DW288"/>
    <mergeCell ref="A289:AJ289"/>
    <mergeCell ref="AK289:AP289"/>
    <mergeCell ref="AQ289:BB289"/>
    <mergeCell ref="BC289:BT289"/>
    <mergeCell ref="EX289:FJ289"/>
    <mergeCell ref="DX142:EJ142"/>
    <mergeCell ref="DX140:EJ140"/>
    <mergeCell ref="DX148:EJ148"/>
    <mergeCell ref="DX289:EJ289"/>
    <mergeCell ref="EX214:FG214"/>
    <mergeCell ref="DX151:EJ151"/>
    <mergeCell ref="DX158:EJ158"/>
    <mergeCell ref="DX165:EJ165"/>
    <mergeCell ref="DX164:EJ164"/>
    <mergeCell ref="DK275:DW275"/>
    <mergeCell ref="DX279:EJ279"/>
    <mergeCell ref="DK279:DW279"/>
    <mergeCell ref="CH263:EJ263"/>
    <mergeCell ref="CX270:DJ270"/>
    <mergeCell ref="CX272:DJ272"/>
    <mergeCell ref="CX271:DJ271"/>
    <mergeCell ref="CH271:CW271"/>
    <mergeCell ref="CH265:CW265"/>
    <mergeCell ref="CX265:DJ265"/>
    <mergeCell ref="CH174:CW174"/>
    <mergeCell ref="DK175:DW175"/>
    <mergeCell ref="DK155:DW155"/>
    <mergeCell ref="DK161:DW161"/>
    <mergeCell ref="CX164:DJ164"/>
    <mergeCell ref="CH162:CW162"/>
    <mergeCell ref="CH161:CW161"/>
    <mergeCell ref="CH157:CW157"/>
    <mergeCell ref="CH167:CW167"/>
    <mergeCell ref="CY168:FG168"/>
    <mergeCell ref="CH194:CW194"/>
    <mergeCell ref="CX199:DJ199"/>
    <mergeCell ref="CH199:CW199"/>
    <mergeCell ref="DK190:DW190"/>
    <mergeCell ref="DK192:DW192"/>
    <mergeCell ref="CH193:CW193"/>
    <mergeCell ref="CX193:DJ193"/>
    <mergeCell ref="CX194:DJ194"/>
    <mergeCell ref="DK191:DW191"/>
    <mergeCell ref="DK196:DW196"/>
    <mergeCell ref="DK283:DW283"/>
    <mergeCell ref="EK218:FJ218"/>
    <mergeCell ref="CX283:DJ283"/>
    <mergeCell ref="EX223:FG223"/>
    <mergeCell ref="EX224:FG224"/>
    <mergeCell ref="EX244:FG244"/>
    <mergeCell ref="EX239:FG239"/>
    <mergeCell ref="EX238:FJ238"/>
    <mergeCell ref="EX237:FJ237"/>
    <mergeCell ref="DK225:DW225"/>
    <mergeCell ref="DK284:DW284"/>
    <mergeCell ref="DK238:DW238"/>
    <mergeCell ref="DK269:DW269"/>
    <mergeCell ref="DX269:EJ269"/>
    <mergeCell ref="DX270:EJ270"/>
    <mergeCell ref="DK277:DW277"/>
    <mergeCell ref="DK270:DW270"/>
    <mergeCell ref="DK276:DW276"/>
    <mergeCell ref="DK274:DW274"/>
    <mergeCell ref="DX254:EJ254"/>
    <mergeCell ref="BJ28:CE28"/>
    <mergeCell ref="A101:AM101"/>
    <mergeCell ref="AN72:AS72"/>
    <mergeCell ref="AN89:AS89"/>
    <mergeCell ref="BJ76:CE76"/>
    <mergeCell ref="AN87:AS87"/>
    <mergeCell ref="AT74:BI74"/>
    <mergeCell ref="BJ79:CE79"/>
    <mergeCell ref="AN82:AS82"/>
    <mergeCell ref="AT80:BI80"/>
    <mergeCell ref="AT88:BI88"/>
    <mergeCell ref="AT97:BI97"/>
    <mergeCell ref="AT96:BI96"/>
    <mergeCell ref="AN96:AS96"/>
    <mergeCell ref="AT95:BI95"/>
    <mergeCell ref="AN95:AS95"/>
    <mergeCell ref="AN88:AS88"/>
    <mergeCell ref="AT92:BI92"/>
    <mergeCell ref="AT91:BI91"/>
    <mergeCell ref="DK228:DW228"/>
    <mergeCell ref="CH230:CW230"/>
    <mergeCell ref="CX230:DJ230"/>
    <mergeCell ref="DX230:EJ230"/>
    <mergeCell ref="DK230:DW230"/>
    <mergeCell ref="EX230:FG230"/>
    <mergeCell ref="A229:AJ229"/>
    <mergeCell ref="AK229:AP229"/>
    <mergeCell ref="AQ229:BB229"/>
    <mergeCell ref="BC229:BT229"/>
    <mergeCell ref="BU229:CG229"/>
    <mergeCell ref="CH229:CW229"/>
    <mergeCell ref="CX229:DJ229"/>
    <mergeCell ref="DK229:DW229"/>
    <mergeCell ref="DX229:EJ229"/>
    <mergeCell ref="EX229:FG229"/>
    <mergeCell ref="A226:AJ226"/>
    <mergeCell ref="AK226:AP226"/>
    <mergeCell ref="AQ226:BB226"/>
    <mergeCell ref="BC226:BT226"/>
    <mergeCell ref="BU226:CG226"/>
    <mergeCell ref="CH226:CW226"/>
    <mergeCell ref="CX226:DJ226"/>
    <mergeCell ref="DK226:DW226"/>
    <mergeCell ref="EX228:FG228"/>
    <mergeCell ref="EX226:FG226"/>
    <mergeCell ref="A260:AJ260"/>
    <mergeCell ref="AK260:AP260"/>
    <mergeCell ref="AQ260:BB260"/>
    <mergeCell ref="BC260:BR260"/>
    <mergeCell ref="BU260:CG260"/>
    <mergeCell ref="CH260:CW260"/>
    <mergeCell ref="CX260:DJ260"/>
    <mergeCell ref="DK260:DW260"/>
    <mergeCell ref="EK229:EW229"/>
    <mergeCell ref="DX260:EJ260"/>
    <mergeCell ref="EK260:EW260"/>
    <mergeCell ref="EX260:FG260"/>
    <mergeCell ref="BJ92:CE92"/>
    <mergeCell ref="CF92:CV92"/>
    <mergeCell ref="CW92:DM92"/>
    <mergeCell ref="DN92:ED92"/>
    <mergeCell ref="EE92:ES92"/>
    <mergeCell ref="ET92:FJ92"/>
    <mergeCell ref="EK226:EW226"/>
    <mergeCell ref="EE91:ES91"/>
    <mergeCell ref="ET91:FJ91"/>
    <mergeCell ref="BJ91:CE91"/>
    <mergeCell ref="CF91:CV91"/>
    <mergeCell ref="CW91:DM91"/>
    <mergeCell ref="DN91:ED91"/>
    <mergeCell ref="AN24:AS24"/>
    <mergeCell ref="AT24:BI24"/>
    <mergeCell ref="BJ24:CE24"/>
    <mergeCell ref="CF24:CV24"/>
    <mergeCell ref="CW24:DM24"/>
    <mergeCell ref="DN24:ED24"/>
    <mergeCell ref="EE24:ES24"/>
    <mergeCell ref="ET24:FJ24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44" r:id="rId1"/>
  <rowBreaks count="7" manualBreakCount="7">
    <brk id="44" max="163" man="1"/>
    <brk id="82" max="163" man="1"/>
    <brk id="109" max="255" man="1"/>
    <brk id="158" max="163" man="1"/>
    <brk id="201" max="163" man="1"/>
    <brk id="244" max="163" man="1"/>
    <brk id="290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SED</cp:lastModifiedBy>
  <cp:lastPrinted>2013-04-01T10:31:48Z</cp:lastPrinted>
  <dcterms:created xsi:type="dcterms:W3CDTF">2005-02-01T12:32:18Z</dcterms:created>
  <dcterms:modified xsi:type="dcterms:W3CDTF">2013-04-01T10:32:13Z</dcterms:modified>
  <cp:category/>
  <cp:version/>
  <cp:contentType/>
  <cp:contentStatus/>
</cp:coreProperties>
</file>