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'отчет'!$A$47:$AM$47</definedName>
    <definedName name="_xlnm.Print_Area" localSheetId="0">'отчет'!$A$1:$FH$336</definedName>
  </definedNames>
  <calcPr fullCalcOnLoad="1"/>
</workbook>
</file>

<file path=xl/sharedStrings.xml><?xml version="1.0" encoding="utf-8"?>
<sst xmlns="http://schemas.openxmlformats.org/spreadsheetml/2006/main" count="700" uniqueCount="341">
  <si>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</si>
  <si>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</si>
  <si>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</si>
  <si>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</si>
  <si>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</si>
  <si>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</si>
  <si>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</si>
  <si>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</si>
  <si>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</si>
  <si>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</si>
  <si>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</si>
  <si>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</si>
  <si>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</si>
  <si>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</si>
  <si>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</si>
  <si>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</si>
  <si>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</si>
  <si>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</si>
  <si>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</si>
  <si>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</si>
  <si>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</si>
  <si>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</si>
  <si>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</si>
  <si>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</si>
  <si>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</si>
  <si>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</si>
  <si>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</si>
  <si>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</si>
  <si>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</si>
  <si>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</si>
  <si>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</si>
  <si>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</si>
  <si>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</si>
  <si>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</si>
  <si>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</si>
  <si>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</si>
  <si>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</si>
  <si>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</si>
  <si>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</si>
  <si>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</si>
  <si>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</si>
  <si>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Код источника финансирования по КИВФ, КИВнФ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</si>
  <si>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</si>
  <si>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</si>
  <si>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</si>
  <si>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</si>
  <si>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</si>
  <si>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</si>
  <si>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</si>
  <si>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</si>
  <si>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</si>
  <si>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</si>
  <si>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</si>
  <si>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</si>
  <si>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</si>
  <si>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</si>
  <si>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</si>
  <si>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</si>
  <si>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</si>
  <si>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</si>
  <si>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</si>
  <si>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</si>
  <si>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</si>
  <si>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224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</si>
  <si>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</si>
  <si>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</si>
  <si>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</si>
  <si>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</si>
  <si>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</si>
  <si>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</si>
  <si>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</si>
  <si>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</si>
  <si>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</si>
  <si>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</si>
  <si>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</si>
  <si>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</si>
  <si>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</si>
  <si>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</si>
  <si>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</si>
  <si>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</si>
  <si>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</si>
  <si>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</si>
  <si>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</si>
  <si>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Увеличение стоим. основных средств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</si>
  <si>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</si>
  <si>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</si>
  <si>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</si>
  <si>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</si>
  <si>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</si>
  <si>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</si>
  <si>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</si>
  <si>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</si>
  <si>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</si>
  <si>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</si>
  <si>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</si>
  <si>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</si>
  <si>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</si>
  <si>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</si>
  <si>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</si>
  <si>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</si>
  <si>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</si>
  <si>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</si>
  <si>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</si>
  <si>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</si>
  <si>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</si>
  <si>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</si>
  <si>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</si>
  <si>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</si>
  <si>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</si>
  <si>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</si>
  <si>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</si>
  <si>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</si>
  <si>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</si>
  <si>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</si>
  <si>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</si>
  <si>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</si>
  <si>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</si>
  <si>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</si>
  <si>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</si>
  <si>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</si>
  <si>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</si>
  <si>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</si>
  <si>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</si>
  <si>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</si>
  <si>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</si>
  <si>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</si>
  <si>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</si>
  <si>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</si>
  <si>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</si>
  <si>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</si>
  <si>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</si>
  <si>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</si>
  <si>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</si>
  <si>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</si>
  <si>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</si>
  <si>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</si>
  <si>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</si>
  <si>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</si>
  <si>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</si>
  <si>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</si>
  <si>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</si>
  <si>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</si>
  <si>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</si>
  <si>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</si>
  <si>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</si>
  <si>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</si>
  <si>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</si>
  <si>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</si>
  <si>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</si>
  <si>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</si>
  <si>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</si>
  <si>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</si>
  <si>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</si>
  <si>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</si>
  <si>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</si>
  <si>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</si>
  <si>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</si>
  <si>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</si>
  <si>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</si>
  <si>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</si>
  <si>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</si>
  <si>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</si>
  <si>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</si>
  <si>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</si>
  <si>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Выполнение других обязательств государства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</si>
  <si>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</si>
  <si>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</si>
  <si>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</si>
  <si>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</si>
  <si>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</si>
  <si>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</si>
  <si>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</si>
  <si>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</si>
  <si>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</si>
  <si>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</si>
  <si>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</si>
  <si>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</si>
  <si>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</si>
  <si>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</si>
  <si>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</si>
  <si>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</si>
  <si>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</si>
  <si>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</si>
  <si>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</si>
  <si>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</si>
  <si>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</si>
  <si>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</si>
  <si>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</si>
  <si>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</si>
  <si>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</si>
  <si>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</si>
  <si>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</si>
  <si>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</si>
  <si>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</si>
  <si>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</si>
  <si>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</si>
  <si>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</si>
  <si>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</si>
  <si>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1 14 06013 10 0000 430</t>
  </si>
  <si>
    <t>951.0102.0020300.121   ф. 00</t>
  </si>
  <si>
    <t>121</t>
  </si>
  <si>
    <t>122</t>
  </si>
  <si>
    <t>951.0102.0020300.122   ф. 00</t>
  </si>
  <si>
    <t>951.0104.0020400.121   ф.00</t>
  </si>
  <si>
    <t>951.0104.0020400.122  ф.00</t>
  </si>
  <si>
    <t>951.0104.0020400.242  ф.00</t>
  </si>
  <si>
    <t>951.0104.0020400.244  ф.00</t>
  </si>
  <si>
    <t>951.0104.0020400.540  ф.00</t>
  </si>
  <si>
    <t>Перечисления другим бюджетам бюджетной системы РФ</t>
  </si>
  <si>
    <t>951.0104.0020400.852  ф.00</t>
  </si>
  <si>
    <t>951.0104.5210215.244 ф.08</t>
  </si>
  <si>
    <t>951.0113.0920300.244   ф.00</t>
  </si>
  <si>
    <t>951.0203.0013600.244    ф.15</t>
  </si>
  <si>
    <t>951.0203.0013600.121    ф.15</t>
  </si>
  <si>
    <t>Районная долгосрочная программа "Пожарная безопастность и защита населения от чрезвычайных ситуаций"</t>
  </si>
  <si>
    <t>Безвозмездные перечисления бюджетам бюджетной системы РФ</t>
  </si>
  <si>
    <t>Прочие работы. услуги</t>
  </si>
  <si>
    <t xml:space="preserve">Муниципальная долгосрочная целевая программа "Профилактика терроризма и экстремизма." </t>
  </si>
  <si>
    <t>Областная долгосрочная целевая программа "Развитие сети автомобильных дорог общего пользования в РО"</t>
  </si>
  <si>
    <t>Районная долгосрочная целевая программа "Комплексные меры противодействия злоупотреблению наркотиками и их незаконному обороту"</t>
  </si>
  <si>
    <t>951.0503.7950600.244 ф.32</t>
  </si>
  <si>
    <t>Муниципальная долгосрочная целевая программа "Благоустройство и озеленение населенных пунктов поселения"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</si>
  <si>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услуг. выполнение работ</t>
  </si>
  <si>
    <t>Безвозмездные перечисления  государственным и муниципальным организациям</t>
  </si>
  <si>
    <t>240</t>
  </si>
  <si>
    <t>Ведомственная целевая программа "Развитие физической культуры и спорта в Азовском районе на 2012-2014 годы"</t>
  </si>
  <si>
    <t>951.1101.7951100.244 ф.00</t>
  </si>
  <si>
    <t>Начисления на прочие выплаты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</si>
  <si>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</si>
  <si>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</si>
  <si>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Муниципальная долгосрочная программа "Формирование и подготовка резерва управленческих кадров администрации Красносадовского сельского поселения"</t>
  </si>
  <si>
    <t>951.0309.3029900.540 ф.18</t>
  </si>
  <si>
    <t>951.0309.7950300.244 ф.00</t>
  </si>
  <si>
    <t>951.0801.7950801 611  ф.00</t>
  </si>
  <si>
    <t>951.0801.7950802 611  ф.00</t>
  </si>
  <si>
    <t>Работы и услуги по содержанию имущества</t>
  </si>
  <si>
    <t>1 01 02010 01 2000 110</t>
  </si>
  <si>
    <t>1 01 02030 01 1000 110</t>
  </si>
  <si>
    <t>1 01 02030 01 2000 110</t>
  </si>
  <si>
    <t>1 05 01021 01 1000 110</t>
  </si>
  <si>
    <t>1 05 03020 01 2000 110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</si>
  <si>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</si>
  <si>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</si>
  <si>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</si>
  <si>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</si>
  <si>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</si>
  <si>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</si>
  <si>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</si>
  <si>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</si>
  <si>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</si>
  <si>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1 09 04053 10 2000 110</t>
  </si>
  <si>
    <t>Работы, услуги по содержанию имущества</t>
  </si>
  <si>
    <t>1 05 01011 01 2000 110</t>
  </si>
  <si>
    <t>1 05 01012 01 2000 110</t>
  </si>
  <si>
    <t>1 05 01022 01 1000 110</t>
  </si>
  <si>
    <t>1 05 01022 01 0000 110</t>
  </si>
  <si>
    <t>1 05 01022 01 2000 110</t>
  </si>
  <si>
    <t>1 05 01022 01 3000 110</t>
  </si>
  <si>
    <t xml:space="preserve"> 1 11  05013 10 0000 120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</si>
  <si>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</si>
  <si>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</si>
  <si>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</si>
  <si>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Штрафы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</si>
  <si>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</si>
  <si>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</si>
  <si>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</si>
  <si>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1 06 06023 10 2000 110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</si>
  <si>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</si>
  <si>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</si>
  <si>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</si>
  <si>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</si>
  <si>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</si>
  <si>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</si>
  <si>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</si>
  <si>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</si>
  <si>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</si>
  <si>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951.0113.0900200.244  ф.00</t>
  </si>
  <si>
    <t>1 01 02020 01 1000 110</t>
  </si>
  <si>
    <t>1 01 02020 01 0000 110</t>
  </si>
  <si>
    <t>1 05 01012 01 1000 110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</si>
  <si>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</si>
  <si>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</si>
  <si>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</si>
  <si>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 xml:space="preserve"> 1 06 06013 10 3000 110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</si>
  <si>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</si>
  <si>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</si>
  <si>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</si>
  <si>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</si>
  <si>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1 06 06023 10 3000 110</t>
  </si>
  <si>
    <t>1 01 02010 01 3000 110</t>
  </si>
  <si>
    <t>1 05 03010 01 3000 110</t>
  </si>
  <si>
    <t>Доходы от реализации имущества, находящегося в государственной и муниципальной собственности</t>
  </si>
  <si>
    <t xml:space="preserve">Доходы от реализации иного имущества, находящегося в собственности муниципальных районов </t>
  </si>
  <si>
    <t>1 01 02030 01 3000 110</t>
  </si>
  <si>
    <t>1 14 02000 00 0000 410</t>
  </si>
  <si>
    <t>1 14 02053 10 0000 410</t>
  </si>
  <si>
    <t>13 г.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</si>
  <si>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</si>
  <si>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</si>
  <si>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</si>
  <si>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</si>
  <si>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1 16 90050 10 0000 140</t>
  </si>
  <si>
    <t>1 16 90000 00 0000 140</t>
  </si>
  <si>
    <t>Областная долгосрочная целевая программа "Модернизация объектов коммунальной инфраструктуры Ростовской области на 2011-2014 годы"</t>
  </si>
  <si>
    <t>951.0409.5222700.244 ф.19</t>
  </si>
  <si>
    <t>951.0503.7955546.244 ф.32</t>
  </si>
  <si>
    <t>951.0503.7953546.244 ф.36</t>
  </si>
  <si>
    <t>951.0503.7953546.244 ф.37</t>
  </si>
  <si>
    <t>1 09 04053 10 3000 110</t>
  </si>
  <si>
    <t>951.0309.7952646.244 ф.00</t>
  </si>
  <si>
    <t>951.0113.7952746.244   ф.00</t>
  </si>
  <si>
    <t>951.0409.5222700.243 ф.16</t>
  </si>
  <si>
    <t>951.0409.5222700.243 ф.85</t>
  </si>
  <si>
    <t xml:space="preserve">951.0502.5221500.411 </t>
  </si>
  <si>
    <t>951.0502.5221500.411 ф.16</t>
  </si>
  <si>
    <t>951.0502.5221500.411 ф.85</t>
  </si>
  <si>
    <t xml:space="preserve">951.0409.5222700.243 </t>
  </si>
  <si>
    <t>1 16 23052 10 0000 140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</si>
  <si>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</si>
  <si>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1 16 23050 10 0000 140</t>
  </si>
  <si>
    <t>1 01 02020 01 2000 110</t>
  </si>
  <si>
    <t>951.0503.7953546.244 ф.32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</si>
  <si>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</si>
  <si>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</si>
  <si>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</si>
  <si>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>951.0801.7950801 611  ф.01</t>
  </si>
  <si>
    <t xml:space="preserve">      225</t>
  </si>
  <si>
    <t xml:space="preserve"> 1 11  05035 10 0000 120</t>
  </si>
  <si>
    <t xml:space="preserve"> 1 11  0503000 0000 120</t>
  </si>
  <si>
    <t>Доходы от продажи,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</si>
  <si>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</si>
  <si>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</si>
  <si>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</si>
  <si>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</si>
  <si>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</si>
  <si>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</si>
  <si>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</si>
  <si>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</si>
  <si>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октября</t>
  </si>
  <si>
    <t>01.10.2013</t>
  </si>
  <si>
    <t>01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</si>
</sst>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0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13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4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24" borderId="13" xfId="0" applyFont="1" applyFill="1" applyBorder="1" applyAlignment="1">
      <alignment wrapText="1"/>
    </xf>
    <xf numFmtId="49" fontId="6" fillId="24" borderId="13" xfId="0" applyNumberFormat="1" applyFont="1" applyFill="1" applyBorder="1" applyAlignment="1">
      <alignment horizontal="center"/>
    </xf>
    <xf numFmtId="4" fontId="6" fillId="24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9" fillId="0" borderId="13" xfId="0" applyFont="1" applyBorder="1" applyAlignment="1">
      <alignment horizontal="center"/>
    </xf>
    <xf numFmtId="4" fontId="5" fillId="24" borderId="13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/>
    </xf>
    <xf numFmtId="0" fontId="6" fillId="0" borderId="22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9" fontId="6" fillId="0" borderId="13" xfId="57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wrapText="1"/>
    </xf>
    <xf numFmtId="0" fontId="13" fillId="0" borderId="22" xfId="0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0" fontId="13" fillId="0" borderId="21" xfId="0" applyFont="1" applyFill="1" applyBorder="1" applyAlignment="1">
      <alignment wrapText="1"/>
    </xf>
    <xf numFmtId="0" fontId="11" fillId="0" borderId="1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3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wrapText="1"/>
    </xf>
    <xf numFmtId="0" fontId="6" fillId="24" borderId="22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 horizontal="left" wrapText="1"/>
    </xf>
    <xf numFmtId="0" fontId="6" fillId="24" borderId="21" xfId="0" applyFont="1" applyFill="1" applyBorder="1" applyAlignment="1">
      <alignment horizontal="left" wrapText="1"/>
    </xf>
    <xf numFmtId="0" fontId="5" fillId="24" borderId="13" xfId="0" applyFont="1" applyFill="1" applyBorder="1" applyAlignment="1">
      <alignment horizontal="left" wrapText="1"/>
    </xf>
    <xf numFmtId="0" fontId="6" fillId="24" borderId="13" xfId="0" applyFont="1" applyFill="1" applyBorder="1" applyAlignment="1">
      <alignment/>
    </xf>
    <xf numFmtId="0" fontId="6" fillId="24" borderId="20" xfId="0" applyFont="1" applyFill="1" applyBorder="1" applyAlignment="1">
      <alignment horizontal="left" vertical="top" wrapText="1"/>
    </xf>
    <xf numFmtId="0" fontId="6" fillId="24" borderId="21" xfId="0" applyFont="1" applyFill="1" applyBorder="1" applyAlignment="1">
      <alignment horizontal="left" vertical="top" wrapText="1"/>
    </xf>
    <xf numFmtId="49" fontId="5" fillId="24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 shrinkToFit="1"/>
    </xf>
    <xf numFmtId="0" fontId="31" fillId="0" borderId="13" xfId="0" applyFont="1" applyBorder="1" applyAlignment="1">
      <alignment horizontal="left" wrapText="1"/>
    </xf>
    <xf numFmtId="4" fontId="6" fillId="24" borderId="22" xfId="0" applyNumberFormat="1" applyFont="1" applyFill="1" applyBorder="1" applyAlignment="1">
      <alignment horizontal="center"/>
    </xf>
    <xf numFmtId="4" fontId="6" fillId="24" borderId="20" xfId="0" applyNumberFormat="1" applyFont="1" applyFill="1" applyBorder="1" applyAlignment="1">
      <alignment horizontal="center"/>
    </xf>
    <xf numFmtId="4" fontId="6" fillId="24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166" fontId="5" fillId="0" borderId="13" xfId="43" applyNumberFormat="1" applyFont="1" applyFill="1" applyBorder="1" applyAlignment="1">
      <alignment horizontal="center"/>
    </xf>
    <xf numFmtId="0" fontId="32" fillId="0" borderId="13" xfId="0" applyFont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6"/>
  <sheetViews>
    <sheetView tabSelected="1" view="pageBreakPreview" zoomScaleSheetLayoutView="100" workbookViewId="0" topLeftCell="A1">
      <selection activeCell="CW115" sqref="CW115:DM115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13.00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15.3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8.753906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6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2.253906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30" width="0.87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6.2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160" t="s">
        <v>15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157" t="s">
        <v>16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5"/>
      <c r="ES2" s="5"/>
      <c r="ET2" s="145" t="s">
        <v>0</v>
      </c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46"/>
    </row>
    <row r="3" spans="1:166" s="4" customFormat="1" ht="11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147" t="s">
        <v>17</v>
      </c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9"/>
    </row>
    <row r="4" spans="1:166" s="4" customFormat="1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162" t="s">
        <v>338</v>
      </c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4">
        <v>2013</v>
      </c>
      <c r="CF4" s="164"/>
      <c r="CG4" s="164"/>
      <c r="CH4" s="164"/>
      <c r="CI4" s="164"/>
      <c r="CJ4" s="115" t="s">
        <v>4</v>
      </c>
      <c r="CK4" s="11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150" t="s">
        <v>339</v>
      </c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100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163" t="s">
        <v>51</v>
      </c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151" t="s">
        <v>52</v>
      </c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3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63" t="s">
        <v>121</v>
      </c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150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100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150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100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189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154">
        <v>383</v>
      </c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6"/>
    </row>
    <row r="9" spans="1:166" s="4" customFormat="1" ht="15.75" customHeight="1">
      <c r="A9" s="157" t="s">
        <v>20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9"/>
    </row>
    <row r="10" spans="1:167" s="4" customFormat="1" ht="19.5" customHeight="1">
      <c r="A10" s="127" t="s">
        <v>8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9"/>
      <c r="AN10" s="127" t="s">
        <v>23</v>
      </c>
      <c r="AO10" s="128"/>
      <c r="AP10" s="128"/>
      <c r="AQ10" s="128"/>
      <c r="AR10" s="128"/>
      <c r="AS10" s="129"/>
      <c r="AT10" s="127" t="s">
        <v>28</v>
      </c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9"/>
      <c r="BJ10" s="127" t="s">
        <v>138</v>
      </c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9"/>
      <c r="CF10" s="72" t="s">
        <v>24</v>
      </c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4"/>
      <c r="ET10" s="61" t="s">
        <v>29</v>
      </c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5"/>
    </row>
    <row r="11" spans="1:167" s="4" customFormat="1" ht="109.5" customHeight="1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2"/>
      <c r="AN11" s="130"/>
      <c r="AO11" s="131"/>
      <c r="AP11" s="131"/>
      <c r="AQ11" s="131"/>
      <c r="AR11" s="131"/>
      <c r="AS11" s="132"/>
      <c r="AT11" s="130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2"/>
      <c r="BJ11" s="130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2"/>
      <c r="CF11" s="73" t="s">
        <v>139</v>
      </c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2" t="s">
        <v>25</v>
      </c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4"/>
      <c r="DN11" s="72" t="s">
        <v>26</v>
      </c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4"/>
      <c r="EE11" s="72" t="s">
        <v>27</v>
      </c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4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5"/>
    </row>
    <row r="12" spans="1:167" s="4" customFormat="1" ht="11.25" customHeight="1">
      <c r="A12" s="138">
        <v>1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40"/>
      <c r="AN12" s="138">
        <v>2</v>
      </c>
      <c r="AO12" s="139"/>
      <c r="AP12" s="139"/>
      <c r="AQ12" s="139"/>
      <c r="AR12" s="139"/>
      <c r="AS12" s="140"/>
      <c r="AT12" s="138">
        <v>3</v>
      </c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40"/>
      <c r="BJ12" s="138">
        <v>4</v>
      </c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40"/>
      <c r="CF12" s="138">
        <v>5</v>
      </c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40"/>
      <c r="CW12" s="138">
        <v>6</v>
      </c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40"/>
      <c r="DN12" s="138">
        <v>7</v>
      </c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40"/>
      <c r="EE12" s="138">
        <v>8</v>
      </c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40"/>
      <c r="ET12" s="137">
        <v>9</v>
      </c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5"/>
    </row>
    <row r="13" spans="1:167" s="12" customFormat="1" ht="20.25" customHeight="1">
      <c r="A13" s="141" t="s">
        <v>21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3"/>
      <c r="AN13" s="144" t="s">
        <v>30</v>
      </c>
      <c r="AO13" s="144"/>
      <c r="AP13" s="144"/>
      <c r="AQ13" s="144"/>
      <c r="AR13" s="144"/>
      <c r="AS13" s="144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55">
        <f>BJ15+BJ103</f>
        <v>9120046</v>
      </c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>
        <f>CF15+CF104</f>
        <v>7644825.32</v>
      </c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55">
        <f>CF13</f>
        <v>7644825.32</v>
      </c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11"/>
    </row>
    <row r="14" spans="1:167" s="4" customFormat="1" ht="15" customHeight="1">
      <c r="A14" s="105" t="s">
        <v>22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1" t="s">
        <v>31</v>
      </c>
      <c r="AO14" s="101"/>
      <c r="AP14" s="101"/>
      <c r="AQ14" s="101"/>
      <c r="AR14" s="101"/>
      <c r="AS14" s="10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5"/>
    </row>
    <row r="15" spans="1:167" s="12" customFormat="1" ht="18" customHeight="1">
      <c r="A15" s="108" t="s">
        <v>147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80"/>
      <c r="AO15" s="80"/>
      <c r="AP15" s="80"/>
      <c r="AQ15" s="80"/>
      <c r="AR15" s="80"/>
      <c r="AS15" s="80"/>
      <c r="AT15" s="80" t="s">
        <v>89</v>
      </c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55">
        <f>BJ16+BJ52+BJ68+BJ79+BJ85+BJ29+BJ93</f>
        <v>2775100</v>
      </c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>
        <f>CF16+CF52+CF68+CF85+CF72+CF79+CF100+CF29+CF93</f>
        <v>1665225.9900000002</v>
      </c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55">
        <f>CF15</f>
        <v>1665225.9900000002</v>
      </c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11"/>
    </row>
    <row r="16" spans="1:167" s="12" customFormat="1" ht="18" customHeight="1">
      <c r="A16" s="109" t="s">
        <v>167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80"/>
      <c r="AO16" s="80"/>
      <c r="AP16" s="80"/>
      <c r="AQ16" s="80"/>
      <c r="AR16" s="80"/>
      <c r="AS16" s="80"/>
      <c r="AT16" s="80" t="s">
        <v>148</v>
      </c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55">
        <f>BJ17</f>
        <v>807800</v>
      </c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>
        <f>CF17</f>
        <v>279493.05</v>
      </c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55">
        <f>CF16</f>
        <v>279493.05</v>
      </c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10"/>
      <c r="FJ16" s="10"/>
      <c r="FK16" s="11"/>
    </row>
    <row r="17" spans="1:167" s="12" customFormat="1" ht="18.75" customHeight="1">
      <c r="A17" s="109" t="s">
        <v>50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80"/>
      <c r="AO17" s="80"/>
      <c r="AP17" s="80"/>
      <c r="AQ17" s="80"/>
      <c r="AR17" s="80"/>
      <c r="AS17" s="80"/>
      <c r="AT17" s="80" t="s">
        <v>107</v>
      </c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55">
        <f>BJ18</f>
        <v>807800</v>
      </c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>
        <f>CF18+CF25+CF22</f>
        <v>279493.05</v>
      </c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55">
        <f>CF17</f>
        <v>279493.05</v>
      </c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10"/>
      <c r="FI17" s="10"/>
      <c r="FJ17" s="10"/>
      <c r="FK17" s="11"/>
    </row>
    <row r="18" spans="1:167" s="12" customFormat="1" ht="18" customHeight="1">
      <c r="A18" s="108" t="s">
        <v>50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80"/>
      <c r="AO18" s="80"/>
      <c r="AP18" s="80"/>
      <c r="AQ18" s="80"/>
      <c r="AR18" s="80"/>
      <c r="AS18" s="80"/>
      <c r="AT18" s="80" t="s">
        <v>191</v>
      </c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55">
        <v>807800</v>
      </c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>
        <f>CF19+CF20+CF21</f>
        <v>266257.3</v>
      </c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55">
        <f>CF18</f>
        <v>266257.3</v>
      </c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11"/>
    </row>
    <row r="19" spans="1:170" s="4" customFormat="1" ht="15.75" customHeight="1">
      <c r="A19" s="95" t="s">
        <v>50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81"/>
      <c r="AO19" s="81"/>
      <c r="AP19" s="81"/>
      <c r="AQ19" s="81"/>
      <c r="AR19" s="81"/>
      <c r="AS19" s="81"/>
      <c r="AT19" s="81" t="s">
        <v>190</v>
      </c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56">
        <v>0</v>
      </c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>
        <v>265255</v>
      </c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56">
        <f>CF19</f>
        <v>265255</v>
      </c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5"/>
      <c r="FN19" s="5"/>
    </row>
    <row r="20" spans="1:170" s="4" customFormat="1" ht="15.75" customHeight="1">
      <c r="A20" s="95" t="s">
        <v>50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81"/>
      <c r="AO20" s="81"/>
      <c r="AP20" s="81"/>
      <c r="AQ20" s="81"/>
      <c r="AR20" s="81"/>
      <c r="AS20" s="81"/>
      <c r="AT20" s="81" t="s">
        <v>236</v>
      </c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56">
        <v>0</v>
      </c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>
        <v>1002.3</v>
      </c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56">
        <f aca="true" t="shared" si="0" ref="EE20:EE27">CF20</f>
        <v>1002.3</v>
      </c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5"/>
      <c r="FN20" s="5"/>
    </row>
    <row r="21" spans="1:170" s="4" customFormat="1" ht="15.75" customHeight="1">
      <c r="A21" s="95" t="s">
        <v>50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81"/>
      <c r="AO21" s="81"/>
      <c r="AP21" s="81"/>
      <c r="AQ21" s="81"/>
      <c r="AR21" s="81"/>
      <c r="AS21" s="81"/>
      <c r="AT21" s="81" t="s">
        <v>289</v>
      </c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56">
        <v>0</v>
      </c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>
        <v>0</v>
      </c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56">
        <f>CF21</f>
        <v>0</v>
      </c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5"/>
      <c r="FN21" s="5"/>
    </row>
    <row r="22" spans="1:170" s="12" customFormat="1" ht="15.75" customHeight="1">
      <c r="A22" s="108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80"/>
      <c r="AO22" s="80"/>
      <c r="AP22" s="80"/>
      <c r="AQ22" s="80"/>
      <c r="AR22" s="80"/>
      <c r="AS22" s="80"/>
      <c r="AT22" s="80" t="s">
        <v>278</v>
      </c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55">
        <v>0</v>
      </c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>
        <f>CF23+CF24</f>
        <v>1032.52</v>
      </c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55">
        <f t="shared" si="0"/>
        <v>1032.52</v>
      </c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11"/>
      <c r="FN22" s="11"/>
    </row>
    <row r="23" spans="1:170" s="4" customFormat="1" ht="15.75" customHeight="1">
      <c r="A23" s="95" t="s">
        <v>50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81"/>
      <c r="AO23" s="81"/>
      <c r="AP23" s="81"/>
      <c r="AQ23" s="81"/>
      <c r="AR23" s="81"/>
      <c r="AS23" s="81"/>
      <c r="AT23" s="81" t="s">
        <v>277</v>
      </c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56">
        <v>0</v>
      </c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>
        <v>1013.9</v>
      </c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56">
        <f t="shared" si="0"/>
        <v>1013.9</v>
      </c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5"/>
      <c r="FN23" s="5"/>
    </row>
    <row r="24" spans="1:170" s="4" customFormat="1" ht="15.75" customHeight="1">
      <c r="A24" s="95" t="s">
        <v>50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81"/>
      <c r="AO24" s="81"/>
      <c r="AP24" s="81"/>
      <c r="AQ24" s="81"/>
      <c r="AR24" s="81"/>
      <c r="AS24" s="81"/>
      <c r="AT24" s="81" t="s">
        <v>320</v>
      </c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56">
        <v>0</v>
      </c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>
        <v>18.62</v>
      </c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56">
        <f>CF24</f>
        <v>18.62</v>
      </c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5"/>
      <c r="FN24" s="5"/>
    </row>
    <row r="25" spans="1:170" s="12" customFormat="1" ht="15.75" customHeight="1">
      <c r="A25" s="108" t="s">
        <v>50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80"/>
      <c r="AO25" s="80"/>
      <c r="AP25" s="80"/>
      <c r="AQ25" s="80"/>
      <c r="AR25" s="80"/>
      <c r="AS25" s="80"/>
      <c r="AT25" s="80" t="s">
        <v>264</v>
      </c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55">
        <v>0</v>
      </c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>
        <f>CF26+CF27+CF28</f>
        <v>12203.23</v>
      </c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55">
        <f t="shared" si="0"/>
        <v>12203.23</v>
      </c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11"/>
      <c r="FN25" s="11"/>
    </row>
    <row r="26" spans="1:170" s="4" customFormat="1" ht="15.75" customHeight="1">
      <c r="A26" s="95" t="s">
        <v>50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81"/>
      <c r="AO26" s="81"/>
      <c r="AP26" s="81"/>
      <c r="AQ26" s="81"/>
      <c r="AR26" s="81"/>
      <c r="AS26" s="81"/>
      <c r="AT26" s="81" t="s">
        <v>237</v>
      </c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56">
        <v>0</v>
      </c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>
        <v>11874.1</v>
      </c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56">
        <f t="shared" si="0"/>
        <v>11874.1</v>
      </c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5"/>
      <c r="FN26" s="5"/>
    </row>
    <row r="27" spans="1:170" s="4" customFormat="1" ht="15.75" customHeight="1">
      <c r="A27" s="95" t="s">
        <v>50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81"/>
      <c r="AO27" s="81"/>
      <c r="AP27" s="81"/>
      <c r="AQ27" s="81"/>
      <c r="AR27" s="81"/>
      <c r="AS27" s="81"/>
      <c r="AT27" s="81" t="s">
        <v>238</v>
      </c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56">
        <v>0</v>
      </c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>
        <v>29.13</v>
      </c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56">
        <f t="shared" si="0"/>
        <v>29.13</v>
      </c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5"/>
      <c r="FN27" s="5"/>
    </row>
    <row r="28" spans="1:170" s="4" customFormat="1" ht="15.75" customHeight="1">
      <c r="A28" s="95" t="s">
        <v>50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81"/>
      <c r="AO28" s="81"/>
      <c r="AP28" s="81"/>
      <c r="AQ28" s="81"/>
      <c r="AR28" s="81"/>
      <c r="AS28" s="81"/>
      <c r="AT28" s="81" t="s">
        <v>293</v>
      </c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56">
        <v>0</v>
      </c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>
        <v>300</v>
      </c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56">
        <f>CF28</f>
        <v>300</v>
      </c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5"/>
      <c r="FN28" s="5"/>
    </row>
    <row r="29" spans="1:167" s="4" customFormat="1" ht="23.25" customHeight="1">
      <c r="A29" s="103" t="s">
        <v>149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80"/>
      <c r="AO29" s="80"/>
      <c r="AP29" s="80"/>
      <c r="AQ29" s="80"/>
      <c r="AR29" s="80"/>
      <c r="AS29" s="80"/>
      <c r="AT29" s="80" t="s">
        <v>108</v>
      </c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55">
        <f>BJ30+BJ47</f>
        <v>472300</v>
      </c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>
        <f>CF30</f>
        <v>504350.39</v>
      </c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55">
        <f aca="true" t="shared" si="1" ref="EE29:EE38">CF29</f>
        <v>504350.39</v>
      </c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16"/>
      <c r="FJ29" s="16"/>
      <c r="FK29" s="5"/>
    </row>
    <row r="30" spans="1:175" s="4" customFormat="1" ht="34.5" customHeight="1">
      <c r="A30" s="108" t="s">
        <v>157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80"/>
      <c r="AO30" s="80"/>
      <c r="AP30" s="80"/>
      <c r="AQ30" s="80"/>
      <c r="AR30" s="80"/>
      <c r="AS30" s="80"/>
      <c r="AT30" s="80" t="s">
        <v>155</v>
      </c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55">
        <f>BJ31+BJ37</f>
        <v>322300</v>
      </c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>
        <f>CF31+CF37+CF45+CF47</f>
        <v>504350.39</v>
      </c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55">
        <f t="shared" si="1"/>
        <v>504350.39</v>
      </c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16"/>
      <c r="FJ30" s="16"/>
      <c r="FK30" s="5"/>
      <c r="FS30" s="5"/>
    </row>
    <row r="31" spans="1:167" s="12" customFormat="1" ht="46.5" customHeight="1">
      <c r="A31" s="108" t="s">
        <v>158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80"/>
      <c r="AO31" s="80"/>
      <c r="AP31" s="80"/>
      <c r="AQ31" s="80"/>
      <c r="AR31" s="80"/>
      <c r="AS31" s="80"/>
      <c r="AT31" s="80" t="s">
        <v>192</v>
      </c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55">
        <f>BJ32+BJ33+BJ34+BJ36</f>
        <v>322300</v>
      </c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>
        <f>CF32</f>
        <v>164210.26</v>
      </c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55">
        <f t="shared" si="1"/>
        <v>164210.26</v>
      </c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11"/>
    </row>
    <row r="32" spans="1:167" s="4" customFormat="1" ht="33" customHeight="1">
      <c r="A32" s="95" t="s">
        <v>158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81"/>
      <c r="AO32" s="81"/>
      <c r="AP32" s="81"/>
      <c r="AQ32" s="81"/>
      <c r="AR32" s="81"/>
      <c r="AS32" s="81"/>
      <c r="AT32" s="81" t="s">
        <v>193</v>
      </c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56">
        <v>322300</v>
      </c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>
        <f>CF33+CF34</f>
        <v>164210.26</v>
      </c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56">
        <f t="shared" si="1"/>
        <v>164210.26</v>
      </c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5"/>
    </row>
    <row r="33" spans="1:167" s="12" customFormat="1" ht="34.5" customHeight="1">
      <c r="A33" s="95" t="s">
        <v>158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80"/>
      <c r="AO33" s="43"/>
      <c r="AP33" s="43"/>
      <c r="AQ33" s="43"/>
      <c r="AR33" s="43"/>
      <c r="AS33" s="43"/>
      <c r="AT33" s="81" t="s">
        <v>187</v>
      </c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56">
        <v>0</v>
      </c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>
        <v>163891.79</v>
      </c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56">
        <f t="shared" si="1"/>
        <v>163891.79</v>
      </c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10"/>
      <c r="FI33" s="10"/>
      <c r="FJ33" s="10"/>
      <c r="FK33" s="11"/>
    </row>
    <row r="34" spans="1:167" s="4" customFormat="1" ht="36.75" customHeight="1">
      <c r="A34" s="95" t="s">
        <v>261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80"/>
      <c r="AO34" s="80"/>
      <c r="AP34" s="80"/>
      <c r="AQ34" s="80"/>
      <c r="AR34" s="80"/>
      <c r="AS34" s="80"/>
      <c r="AT34" s="81" t="s">
        <v>252</v>
      </c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56">
        <v>0</v>
      </c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>
        <v>318.47</v>
      </c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45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5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56">
        <f t="shared" si="1"/>
        <v>318.47</v>
      </c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5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16"/>
      <c r="FI34" s="16"/>
      <c r="FJ34" s="16"/>
      <c r="FK34" s="5"/>
    </row>
    <row r="35" spans="1:167" s="4" customFormat="1" ht="53.25" customHeight="1">
      <c r="A35" s="95" t="s">
        <v>260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80"/>
      <c r="AO35" s="80"/>
      <c r="AP35" s="80"/>
      <c r="AQ35" s="80"/>
      <c r="AR35" s="80"/>
      <c r="AS35" s="80"/>
      <c r="AT35" s="81" t="s">
        <v>279</v>
      </c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56">
        <v>0</v>
      </c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>
        <v>0</v>
      </c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45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5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56">
        <f t="shared" si="1"/>
        <v>0</v>
      </c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5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16"/>
      <c r="FI35" s="16"/>
      <c r="FJ35" s="16"/>
      <c r="FK35" s="5"/>
    </row>
    <row r="36" spans="1:167" s="4" customFormat="1" ht="53.25" customHeight="1">
      <c r="A36" s="95" t="s">
        <v>260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80"/>
      <c r="AO36" s="80"/>
      <c r="AP36" s="80"/>
      <c r="AQ36" s="80"/>
      <c r="AR36" s="80"/>
      <c r="AS36" s="80"/>
      <c r="AT36" s="81" t="s">
        <v>253</v>
      </c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56">
        <v>0</v>
      </c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>
        <v>0</v>
      </c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45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5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56">
        <f t="shared" si="1"/>
        <v>0</v>
      </c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5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16"/>
      <c r="FI36" s="16"/>
      <c r="FJ36" s="16"/>
      <c r="FK36" s="5"/>
    </row>
    <row r="37" spans="1:167" s="4" customFormat="1" ht="55.5" customHeight="1">
      <c r="A37" s="108" t="s">
        <v>159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80"/>
      <c r="AO37" s="80"/>
      <c r="AP37" s="80"/>
      <c r="AQ37" s="80"/>
      <c r="AR37" s="80"/>
      <c r="AS37" s="80"/>
      <c r="AT37" s="80" t="s">
        <v>195</v>
      </c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55">
        <f>BJ38</f>
        <v>0</v>
      </c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>
        <f>CF38+CF41+CF40+CF44</f>
        <v>42378.350000000006</v>
      </c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45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5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56">
        <f t="shared" si="1"/>
        <v>42378.350000000006</v>
      </c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5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16"/>
      <c r="FI37" s="16"/>
      <c r="FJ37" s="16"/>
      <c r="FK37" s="5"/>
    </row>
    <row r="38" spans="1:167" s="12" customFormat="1" ht="35.25" customHeight="1">
      <c r="A38" s="95" t="s">
        <v>181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80"/>
      <c r="AO38" s="80"/>
      <c r="AP38" s="80"/>
      <c r="AQ38" s="80"/>
      <c r="AR38" s="80"/>
      <c r="AS38" s="80"/>
      <c r="AT38" s="81" t="s">
        <v>194</v>
      </c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56">
        <v>0</v>
      </c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>
        <f>CF39</f>
        <v>40836.16</v>
      </c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56">
        <f t="shared" si="1"/>
        <v>40836.16</v>
      </c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67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9"/>
      <c r="FK38" s="11"/>
    </row>
    <row r="39" spans="1:167" s="12" customFormat="1" ht="37.5" customHeight="1">
      <c r="A39" s="95" t="s">
        <v>181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80"/>
      <c r="AO39" s="80"/>
      <c r="AP39" s="80"/>
      <c r="AQ39" s="80"/>
      <c r="AR39" s="80"/>
      <c r="AS39" s="80"/>
      <c r="AT39" s="81" t="s">
        <v>239</v>
      </c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56">
        <v>0</v>
      </c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>
        <v>40836.16</v>
      </c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56">
        <f aca="true" t="shared" si="2" ref="EE39:EE45">CF39</f>
        <v>40836.16</v>
      </c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67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9"/>
      <c r="FK39" s="11"/>
    </row>
    <row r="40" spans="1:167" s="12" customFormat="1" ht="37.5" customHeight="1">
      <c r="A40" s="95" t="s">
        <v>181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80"/>
      <c r="AO40" s="80"/>
      <c r="AP40" s="80"/>
      <c r="AQ40" s="80"/>
      <c r="AR40" s="80"/>
      <c r="AS40" s="80"/>
      <c r="AT40" s="81" t="s">
        <v>274</v>
      </c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56">
        <v>0</v>
      </c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>
        <v>0</v>
      </c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56">
        <f t="shared" si="2"/>
        <v>0</v>
      </c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67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9"/>
      <c r="FK40" s="11"/>
    </row>
    <row r="41" spans="1:167" s="12" customFormat="1" ht="54" customHeight="1">
      <c r="A41" s="95" t="s">
        <v>259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80"/>
      <c r="AO41" s="80"/>
      <c r="AP41" s="80"/>
      <c r="AQ41" s="80"/>
      <c r="AR41" s="80"/>
      <c r="AS41" s="80"/>
      <c r="AT41" s="81" t="s">
        <v>255</v>
      </c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56">
        <v>0</v>
      </c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>
        <f>CF42+CF43+CF44</f>
        <v>1542.19</v>
      </c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56">
        <f t="shared" si="2"/>
        <v>1542.19</v>
      </c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67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9"/>
      <c r="FK41" s="11"/>
    </row>
    <row r="42" spans="1:167" s="12" customFormat="1" ht="56.25" customHeight="1">
      <c r="A42" s="166" t="s">
        <v>259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8"/>
      <c r="AN42" s="80"/>
      <c r="AO42" s="80"/>
      <c r="AP42" s="80"/>
      <c r="AQ42" s="80"/>
      <c r="AR42" s="80"/>
      <c r="AS42" s="80"/>
      <c r="AT42" s="81" t="s">
        <v>254</v>
      </c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56">
        <v>0</v>
      </c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>
        <v>0</v>
      </c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56">
        <f t="shared" si="2"/>
        <v>0</v>
      </c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67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9"/>
      <c r="FK42" s="11"/>
    </row>
    <row r="43" spans="1:167" s="12" customFormat="1" ht="75" customHeight="1">
      <c r="A43" s="95" t="s">
        <v>263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80"/>
      <c r="AO43" s="80"/>
      <c r="AP43" s="80"/>
      <c r="AQ43" s="80"/>
      <c r="AR43" s="80"/>
      <c r="AS43" s="80"/>
      <c r="AT43" s="81" t="s">
        <v>256</v>
      </c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56">
        <v>0</v>
      </c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>
        <v>1542.19</v>
      </c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56">
        <f t="shared" si="2"/>
        <v>1542.19</v>
      </c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67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9"/>
      <c r="FK43" s="11"/>
    </row>
    <row r="44" spans="1:167" s="12" customFormat="1" ht="72" customHeight="1">
      <c r="A44" s="95" t="s">
        <v>262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80"/>
      <c r="AO44" s="80"/>
      <c r="AP44" s="80"/>
      <c r="AQ44" s="80"/>
      <c r="AR44" s="80"/>
      <c r="AS44" s="80"/>
      <c r="AT44" s="81" t="s">
        <v>257</v>
      </c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56">
        <v>0</v>
      </c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>
        <v>0</v>
      </c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56">
        <f t="shared" si="2"/>
        <v>0</v>
      </c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67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9"/>
      <c r="FK44" s="11"/>
    </row>
    <row r="45" spans="1:167" s="12" customFormat="1" ht="38.25" customHeight="1">
      <c r="A45" s="108" t="s">
        <v>280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80"/>
      <c r="AO45" s="80"/>
      <c r="AP45" s="80"/>
      <c r="AQ45" s="80"/>
      <c r="AR45" s="80"/>
      <c r="AS45" s="80"/>
      <c r="AT45" s="80" t="s">
        <v>282</v>
      </c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55">
        <f>BJ46</f>
        <v>0</v>
      </c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>
        <f>CF46</f>
        <v>1435.28</v>
      </c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55">
        <f t="shared" si="2"/>
        <v>1435.28</v>
      </c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67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9"/>
      <c r="FK45" s="11"/>
    </row>
    <row r="46" spans="1:167" s="12" customFormat="1" ht="38.25" customHeight="1">
      <c r="A46" s="95" t="s">
        <v>280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80"/>
      <c r="AO46" s="80"/>
      <c r="AP46" s="80"/>
      <c r="AQ46" s="80"/>
      <c r="AR46" s="80"/>
      <c r="AS46" s="80"/>
      <c r="AT46" s="81" t="s">
        <v>281</v>
      </c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56">
        <v>0</v>
      </c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>
        <v>1435.28</v>
      </c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56">
        <f aca="true" t="shared" si="3" ref="EE46:EE58">CF46</f>
        <v>1435.28</v>
      </c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67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9"/>
      <c r="FK46" s="11"/>
    </row>
    <row r="47" spans="1:167" s="12" customFormat="1" ht="18.75" customHeight="1">
      <c r="A47" s="173" t="s">
        <v>166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80"/>
      <c r="AO47" s="80"/>
      <c r="AP47" s="80"/>
      <c r="AQ47" s="80"/>
      <c r="AR47" s="80"/>
      <c r="AS47" s="80"/>
      <c r="AT47" s="80" t="s">
        <v>196</v>
      </c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55">
        <f>BJ48</f>
        <v>150000</v>
      </c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>
        <f>CF48+CF51+CF50</f>
        <v>296326.5</v>
      </c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55">
        <f t="shared" si="3"/>
        <v>296326.5</v>
      </c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67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9"/>
      <c r="FK47" s="11"/>
    </row>
    <row r="48" spans="1:167" s="12" customFormat="1" ht="19.5" customHeight="1">
      <c r="A48" s="165" t="s">
        <v>166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80"/>
      <c r="AO48" s="80"/>
      <c r="AP48" s="80"/>
      <c r="AQ48" s="80"/>
      <c r="AR48" s="80"/>
      <c r="AS48" s="80"/>
      <c r="AT48" s="81" t="s">
        <v>197</v>
      </c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56">
        <f>BJ49</f>
        <v>150000</v>
      </c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>
        <v>296326.5</v>
      </c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55">
        <f t="shared" si="3"/>
        <v>296326.5</v>
      </c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10"/>
      <c r="FI48" s="10"/>
      <c r="FJ48" s="10"/>
      <c r="FK48" s="11"/>
    </row>
    <row r="49" spans="1:167" s="12" customFormat="1" ht="19.5" customHeight="1">
      <c r="A49" s="165" t="s">
        <v>166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80"/>
      <c r="AO49" s="80"/>
      <c r="AP49" s="80"/>
      <c r="AQ49" s="80"/>
      <c r="AR49" s="80"/>
      <c r="AS49" s="80"/>
      <c r="AT49" s="81" t="s">
        <v>265</v>
      </c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56">
        <v>150000</v>
      </c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>
        <v>296326.5</v>
      </c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55">
        <f t="shared" si="3"/>
        <v>296326.5</v>
      </c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10"/>
      <c r="FI49" s="10"/>
      <c r="FJ49" s="10"/>
      <c r="FK49" s="11"/>
    </row>
    <row r="50" spans="1:167" s="12" customFormat="1" ht="17.25" customHeight="1">
      <c r="A50" s="165" t="s">
        <v>166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80"/>
      <c r="AO50" s="80"/>
      <c r="AP50" s="80"/>
      <c r="AQ50" s="80"/>
      <c r="AR50" s="80"/>
      <c r="AS50" s="80"/>
      <c r="AT50" s="81" t="s">
        <v>290</v>
      </c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56">
        <v>0</v>
      </c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>
        <v>0</v>
      </c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55">
        <f>CF50</f>
        <v>0</v>
      </c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10"/>
      <c r="FI50" s="10"/>
      <c r="FJ50" s="10"/>
      <c r="FK50" s="11"/>
    </row>
    <row r="51" spans="1:167" s="12" customFormat="1" ht="17.25" customHeight="1">
      <c r="A51" s="165" t="s">
        <v>166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80"/>
      <c r="AO51" s="80"/>
      <c r="AP51" s="80"/>
      <c r="AQ51" s="80"/>
      <c r="AR51" s="80"/>
      <c r="AS51" s="80"/>
      <c r="AT51" s="81" t="s">
        <v>240</v>
      </c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56">
        <v>0</v>
      </c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>
        <v>0</v>
      </c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55">
        <f t="shared" si="3"/>
        <v>0</v>
      </c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10"/>
      <c r="FI51" s="10"/>
      <c r="FJ51" s="10"/>
      <c r="FK51" s="11"/>
    </row>
    <row r="52" spans="1:167" s="4" customFormat="1" ht="16.5" customHeight="1">
      <c r="A52" s="103" t="s">
        <v>150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81"/>
      <c r="AO52" s="81"/>
      <c r="AP52" s="81"/>
      <c r="AQ52" s="81"/>
      <c r="AR52" s="81"/>
      <c r="AS52" s="81"/>
      <c r="AT52" s="80" t="s">
        <v>110</v>
      </c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206">
        <f>BJ53+BJ57</f>
        <v>1213300</v>
      </c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55">
        <f>CF53+CF57</f>
        <v>432167.79000000004</v>
      </c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55">
        <f t="shared" si="3"/>
        <v>432167.79000000004</v>
      </c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16"/>
      <c r="FI52" s="16"/>
      <c r="FJ52" s="16"/>
      <c r="FK52" s="5"/>
    </row>
    <row r="53" spans="1:167" s="4" customFormat="1" ht="18" customHeight="1">
      <c r="A53" s="103" t="s">
        <v>109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80"/>
      <c r="AO53" s="80"/>
      <c r="AP53" s="80"/>
      <c r="AQ53" s="80"/>
      <c r="AR53" s="80"/>
      <c r="AS53" s="80"/>
      <c r="AT53" s="80" t="s">
        <v>111</v>
      </c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55">
        <f>BJ54</f>
        <v>217600</v>
      </c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>
        <f>CF54</f>
        <v>142785.67</v>
      </c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55">
        <f t="shared" si="3"/>
        <v>142785.67</v>
      </c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16"/>
      <c r="FI53" s="16"/>
      <c r="FJ53" s="16"/>
      <c r="FK53" s="5"/>
    </row>
    <row r="54" spans="1:167" s="12" customFormat="1" ht="37.5" customHeight="1">
      <c r="A54" s="108" t="s">
        <v>177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80"/>
      <c r="AO54" s="80"/>
      <c r="AP54" s="80"/>
      <c r="AQ54" s="80"/>
      <c r="AR54" s="80"/>
      <c r="AS54" s="80"/>
      <c r="AT54" s="80" t="s">
        <v>90</v>
      </c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55">
        <v>217600</v>
      </c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>
        <f>CF55+CF56</f>
        <v>142785.67</v>
      </c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55">
        <f t="shared" si="3"/>
        <v>142785.67</v>
      </c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67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9"/>
      <c r="FK54" s="11"/>
    </row>
    <row r="55" spans="1:167" s="4" customFormat="1" ht="18.75" customHeight="1">
      <c r="A55" s="102" t="s">
        <v>109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81"/>
      <c r="AO55" s="81"/>
      <c r="AP55" s="81"/>
      <c r="AQ55" s="81"/>
      <c r="AR55" s="81"/>
      <c r="AS55" s="81"/>
      <c r="AT55" s="81" t="s">
        <v>91</v>
      </c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56">
        <v>0</v>
      </c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>
        <v>140270.85</v>
      </c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56">
        <f t="shared" si="3"/>
        <v>140270.85</v>
      </c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46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8"/>
      <c r="FK55" s="5"/>
    </row>
    <row r="56" spans="1:167" s="4" customFormat="1" ht="18" customHeight="1">
      <c r="A56" s="102" t="s">
        <v>109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81"/>
      <c r="AO56" s="81"/>
      <c r="AP56" s="81"/>
      <c r="AQ56" s="81"/>
      <c r="AR56" s="81"/>
      <c r="AS56" s="81"/>
      <c r="AT56" s="81" t="s">
        <v>228</v>
      </c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56">
        <v>0</v>
      </c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>
        <v>2514.82</v>
      </c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56">
        <f t="shared" si="3"/>
        <v>2514.82</v>
      </c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46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8"/>
      <c r="FK56" s="5"/>
    </row>
    <row r="57" spans="1:167" s="12" customFormat="1" ht="21.75" customHeight="1">
      <c r="A57" s="103" t="s">
        <v>92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80"/>
      <c r="AO57" s="80"/>
      <c r="AP57" s="80"/>
      <c r="AQ57" s="80"/>
      <c r="AR57" s="80"/>
      <c r="AS57" s="80"/>
      <c r="AT57" s="80" t="s">
        <v>141</v>
      </c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55">
        <f>BJ59+BJ64</f>
        <v>995700</v>
      </c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>
        <f>CF59+CF63</f>
        <v>289382.12</v>
      </c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55">
        <f t="shared" si="3"/>
        <v>289382.12</v>
      </c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67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9"/>
      <c r="FK57" s="11"/>
    </row>
    <row r="58" spans="1:167" s="12" customFormat="1" ht="18" customHeight="1">
      <c r="A58" s="103" t="s">
        <v>168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80"/>
      <c r="AO58" s="80"/>
      <c r="AP58" s="80"/>
      <c r="AQ58" s="80"/>
      <c r="AR58" s="80"/>
      <c r="AS58" s="80"/>
      <c r="AT58" s="80" t="s">
        <v>112</v>
      </c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55">
        <f>BJ59</f>
        <v>790500</v>
      </c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>
        <f>CF59</f>
        <v>172138.49</v>
      </c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55">
        <f t="shared" si="3"/>
        <v>172138.49</v>
      </c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10"/>
      <c r="FI58" s="10"/>
      <c r="FJ58" s="10"/>
      <c r="FK58" s="11"/>
    </row>
    <row r="59" spans="1:167" s="12" customFormat="1" ht="19.5" customHeight="1">
      <c r="A59" s="103" t="s">
        <v>169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80"/>
      <c r="AO59" s="80"/>
      <c r="AP59" s="80"/>
      <c r="AQ59" s="80"/>
      <c r="AR59" s="80"/>
      <c r="AS59" s="80"/>
      <c r="AT59" s="80" t="s">
        <v>93</v>
      </c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55">
        <v>790500</v>
      </c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>
        <f>CF60+CF61+CF62</f>
        <v>172138.49</v>
      </c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55">
        <f aca="true" t="shared" si="4" ref="EE59:EE68">CF59</f>
        <v>172138.49</v>
      </c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67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9"/>
      <c r="FK59" s="11"/>
    </row>
    <row r="60" spans="1:167" s="4" customFormat="1" ht="20.25" customHeight="1">
      <c r="A60" s="102" t="s">
        <v>169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81"/>
      <c r="AO60" s="81"/>
      <c r="AP60" s="81"/>
      <c r="AQ60" s="81"/>
      <c r="AR60" s="81"/>
      <c r="AS60" s="81"/>
      <c r="AT60" s="81" t="s">
        <v>94</v>
      </c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56">
        <v>0</v>
      </c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>
        <v>169990.37</v>
      </c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56">
        <f t="shared" si="4"/>
        <v>169990.37</v>
      </c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46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8"/>
      <c r="FK60" s="5"/>
    </row>
    <row r="61" spans="1:167" s="4" customFormat="1" ht="18" customHeight="1">
      <c r="A61" s="122" t="s">
        <v>169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4"/>
      <c r="AN61" s="98"/>
      <c r="AO61" s="99"/>
      <c r="AP61" s="99"/>
      <c r="AQ61" s="99"/>
      <c r="AR61" s="99"/>
      <c r="AS61" s="100"/>
      <c r="AT61" s="98" t="s">
        <v>95</v>
      </c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100"/>
      <c r="BJ61" s="54">
        <v>0</v>
      </c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1"/>
      <c r="CF61" s="54">
        <v>2148.12</v>
      </c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1"/>
      <c r="CW61" s="46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8"/>
      <c r="DN61" s="46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8"/>
      <c r="EE61" s="54">
        <f t="shared" si="4"/>
        <v>2148.12</v>
      </c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1"/>
      <c r="ET61" s="46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8"/>
      <c r="FK61" s="5"/>
    </row>
    <row r="62" spans="1:167" s="4" customFormat="1" ht="18.75" customHeight="1">
      <c r="A62" s="122" t="s">
        <v>169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4"/>
      <c r="AN62" s="98"/>
      <c r="AO62" s="99"/>
      <c r="AP62" s="99"/>
      <c r="AQ62" s="99"/>
      <c r="AR62" s="99"/>
      <c r="AS62" s="100"/>
      <c r="AT62" s="98" t="s">
        <v>283</v>
      </c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100"/>
      <c r="BJ62" s="54">
        <v>0</v>
      </c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1"/>
      <c r="CF62" s="54">
        <v>0</v>
      </c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1"/>
      <c r="CW62" s="46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8"/>
      <c r="DN62" s="46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8"/>
      <c r="EE62" s="54">
        <f>CF62</f>
        <v>0</v>
      </c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1"/>
      <c r="ET62" s="46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8"/>
      <c r="FK62" s="5"/>
    </row>
    <row r="63" spans="1:167" s="4" customFormat="1" ht="18" customHeight="1">
      <c r="A63" s="103" t="s">
        <v>170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81"/>
      <c r="AO63" s="81"/>
      <c r="AP63" s="81"/>
      <c r="AQ63" s="81"/>
      <c r="AR63" s="81"/>
      <c r="AS63" s="81"/>
      <c r="AT63" s="80" t="s">
        <v>113</v>
      </c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55">
        <f>BJ64</f>
        <v>205200</v>
      </c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>
        <f>CF64</f>
        <v>117243.63</v>
      </c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55">
        <f t="shared" si="4"/>
        <v>117243.63</v>
      </c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16"/>
      <c r="FI63" s="16"/>
      <c r="FJ63" s="16"/>
      <c r="FK63" s="5"/>
    </row>
    <row r="64" spans="1:167" s="12" customFormat="1" ht="19.5" customHeight="1">
      <c r="A64" s="103" t="s">
        <v>170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80"/>
      <c r="AO64" s="80"/>
      <c r="AP64" s="80"/>
      <c r="AQ64" s="80"/>
      <c r="AR64" s="80"/>
      <c r="AS64" s="80"/>
      <c r="AT64" s="80" t="s">
        <v>96</v>
      </c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55">
        <v>205200</v>
      </c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>
        <f>CF65+CF66+CF67</f>
        <v>117243.63</v>
      </c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55">
        <f t="shared" si="4"/>
        <v>117243.63</v>
      </c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67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9"/>
      <c r="FK64" s="11"/>
    </row>
    <row r="65" spans="1:167" s="4" customFormat="1" ht="20.25" customHeight="1">
      <c r="A65" s="102" t="s">
        <v>170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81"/>
      <c r="AO65" s="81"/>
      <c r="AP65" s="81"/>
      <c r="AQ65" s="81"/>
      <c r="AR65" s="81"/>
      <c r="AS65" s="81"/>
      <c r="AT65" s="81" t="s">
        <v>97</v>
      </c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56">
        <v>0</v>
      </c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>
        <v>112550.44</v>
      </c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56">
        <f t="shared" si="4"/>
        <v>112550.44</v>
      </c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46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8"/>
      <c r="FK65" s="5"/>
    </row>
    <row r="66" spans="1:167" s="4" customFormat="1" ht="18" customHeight="1">
      <c r="A66" s="102" t="s">
        <v>170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81"/>
      <c r="AO66" s="81"/>
      <c r="AP66" s="81"/>
      <c r="AQ66" s="81"/>
      <c r="AR66" s="81"/>
      <c r="AS66" s="81"/>
      <c r="AT66" s="81" t="s">
        <v>266</v>
      </c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56">
        <v>0</v>
      </c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>
        <v>4693.19</v>
      </c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56">
        <f>CF66</f>
        <v>4693.19</v>
      </c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46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8"/>
      <c r="FK66" s="5"/>
    </row>
    <row r="67" spans="1:167" s="4" customFormat="1" ht="18" customHeight="1">
      <c r="A67" s="102" t="s">
        <v>170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81"/>
      <c r="AO67" s="81"/>
      <c r="AP67" s="81"/>
      <c r="AQ67" s="81"/>
      <c r="AR67" s="81"/>
      <c r="AS67" s="81"/>
      <c r="AT67" s="81" t="s">
        <v>288</v>
      </c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56">
        <v>0</v>
      </c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>
        <v>0</v>
      </c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56">
        <f>CF67</f>
        <v>0</v>
      </c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46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8"/>
      <c r="FK67" s="5"/>
    </row>
    <row r="68" spans="1:167" s="12" customFormat="1" ht="19.5" customHeight="1">
      <c r="A68" s="103" t="s">
        <v>151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80"/>
      <c r="AO68" s="80"/>
      <c r="AP68" s="80"/>
      <c r="AQ68" s="80"/>
      <c r="AR68" s="80"/>
      <c r="AS68" s="80"/>
      <c r="AT68" s="80" t="s">
        <v>98</v>
      </c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55">
        <f>BJ69</f>
        <v>6000</v>
      </c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>
        <f>CF69</f>
        <v>28340</v>
      </c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55">
        <f t="shared" si="4"/>
        <v>28340</v>
      </c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67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9"/>
      <c r="FK68" s="11"/>
    </row>
    <row r="69" spans="1:167" s="12" customFormat="1" ht="57.75" customHeight="1">
      <c r="A69" s="95" t="s">
        <v>171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81"/>
      <c r="AO69" s="81"/>
      <c r="AP69" s="81"/>
      <c r="AQ69" s="81"/>
      <c r="AR69" s="81"/>
      <c r="AS69" s="81"/>
      <c r="AT69" s="81" t="s">
        <v>114</v>
      </c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56">
        <f>BJ70</f>
        <v>6000</v>
      </c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>
        <f>CF70</f>
        <v>28340</v>
      </c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56">
        <f>CF69</f>
        <v>28340</v>
      </c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67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9"/>
      <c r="FI69" s="10"/>
      <c r="FJ69" s="10"/>
      <c r="FK69" s="11"/>
    </row>
    <row r="70" spans="1:167" s="12" customFormat="1" ht="93.75" customHeight="1">
      <c r="A70" s="165" t="s">
        <v>172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81"/>
      <c r="AO70" s="81"/>
      <c r="AP70" s="81"/>
      <c r="AQ70" s="81"/>
      <c r="AR70" s="81"/>
      <c r="AS70" s="81"/>
      <c r="AT70" s="81" t="s">
        <v>188</v>
      </c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56">
        <v>6000</v>
      </c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>
        <f>CF71</f>
        <v>28340</v>
      </c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56">
        <f>CF70</f>
        <v>28340</v>
      </c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67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9"/>
      <c r="FI70" s="10"/>
      <c r="FJ70" s="10"/>
      <c r="FK70" s="11"/>
    </row>
    <row r="71" spans="1:167" s="12" customFormat="1" ht="90.75" customHeight="1">
      <c r="A71" s="165" t="s">
        <v>172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81"/>
      <c r="AO71" s="81"/>
      <c r="AP71" s="81"/>
      <c r="AQ71" s="81"/>
      <c r="AR71" s="81"/>
      <c r="AS71" s="81"/>
      <c r="AT71" s="81" t="s">
        <v>103</v>
      </c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56">
        <v>0</v>
      </c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>
        <v>28340</v>
      </c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56">
        <f>CF71</f>
        <v>28340</v>
      </c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67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9"/>
      <c r="FI71" s="10"/>
      <c r="FJ71" s="10"/>
      <c r="FK71" s="11"/>
    </row>
    <row r="72" spans="1:167" s="4" customFormat="1" ht="55.5" customHeight="1">
      <c r="A72" s="173" t="s">
        <v>241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81"/>
      <c r="AO72" s="81"/>
      <c r="AP72" s="81"/>
      <c r="AQ72" s="81"/>
      <c r="AR72" s="81"/>
      <c r="AS72" s="81"/>
      <c r="AT72" s="80" t="s">
        <v>242</v>
      </c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55">
        <v>0</v>
      </c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>
        <f>CF73</f>
        <v>1053.88</v>
      </c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55">
        <f aca="true" t="shared" si="5" ref="EE72:EE77">CF72</f>
        <v>1053.88</v>
      </c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16"/>
      <c r="FI72" s="16"/>
      <c r="FJ72" s="16"/>
      <c r="FK72" s="5"/>
    </row>
    <row r="73" spans="1:167" s="12" customFormat="1" ht="20.25" customHeight="1">
      <c r="A73" s="103" t="s">
        <v>243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80"/>
      <c r="AO73" s="80"/>
      <c r="AP73" s="80"/>
      <c r="AQ73" s="80"/>
      <c r="AR73" s="80"/>
      <c r="AS73" s="80"/>
      <c r="AT73" s="80" t="s">
        <v>244</v>
      </c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55">
        <v>0</v>
      </c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>
        <f>CF75</f>
        <v>1053.88</v>
      </c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55">
        <f t="shared" si="5"/>
        <v>1053.88</v>
      </c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67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9"/>
      <c r="FK73" s="11"/>
    </row>
    <row r="74" spans="1:167" s="12" customFormat="1" ht="36" customHeight="1">
      <c r="A74" s="108" t="s">
        <v>245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80"/>
      <c r="AO74" s="80"/>
      <c r="AP74" s="80"/>
      <c r="AQ74" s="80"/>
      <c r="AR74" s="80"/>
      <c r="AS74" s="80"/>
      <c r="AT74" s="80" t="s">
        <v>246</v>
      </c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55">
        <v>0</v>
      </c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>
        <f>CF75</f>
        <v>1053.88</v>
      </c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55">
        <f>CF74</f>
        <v>1053.88</v>
      </c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10"/>
      <c r="FI74" s="10"/>
      <c r="FJ74" s="10"/>
      <c r="FK74" s="11"/>
    </row>
    <row r="75" spans="1:167" s="12" customFormat="1" ht="18.75" customHeight="1">
      <c r="A75" s="103" t="s">
        <v>247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80"/>
      <c r="AO75" s="80"/>
      <c r="AP75" s="80"/>
      <c r="AQ75" s="80"/>
      <c r="AR75" s="80"/>
      <c r="AS75" s="80"/>
      <c r="AT75" s="80" t="s">
        <v>248</v>
      </c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55">
        <v>0</v>
      </c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>
        <f>CF76+CF77+CF78</f>
        <v>1053.88</v>
      </c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55">
        <f t="shared" si="5"/>
        <v>1053.88</v>
      </c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10"/>
      <c r="FI75" s="10"/>
      <c r="FJ75" s="10"/>
      <c r="FK75" s="11"/>
    </row>
    <row r="76" spans="1:167" s="4" customFormat="1" ht="19.5" customHeight="1">
      <c r="A76" s="102" t="s">
        <v>247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81"/>
      <c r="AO76" s="81"/>
      <c r="AP76" s="81"/>
      <c r="AQ76" s="81"/>
      <c r="AR76" s="81"/>
      <c r="AS76" s="81"/>
      <c r="AT76" s="81" t="s">
        <v>249</v>
      </c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56">
        <v>0</v>
      </c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>
        <v>0</v>
      </c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56">
        <f t="shared" si="5"/>
        <v>0</v>
      </c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46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8"/>
      <c r="FK76" s="5"/>
    </row>
    <row r="77" spans="1:167" s="4" customFormat="1" ht="21" customHeight="1">
      <c r="A77" s="102" t="s">
        <v>247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81"/>
      <c r="AO77" s="81"/>
      <c r="AP77" s="81"/>
      <c r="AQ77" s="81"/>
      <c r="AR77" s="81"/>
      <c r="AS77" s="81"/>
      <c r="AT77" s="81" t="s">
        <v>250</v>
      </c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56">
        <v>0</v>
      </c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>
        <v>53.88</v>
      </c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56">
        <f t="shared" si="5"/>
        <v>53.88</v>
      </c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46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8"/>
      <c r="FK77" s="5"/>
    </row>
    <row r="78" spans="1:167" s="4" customFormat="1" ht="21" customHeight="1">
      <c r="A78" s="102" t="s">
        <v>247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81"/>
      <c r="AO78" s="81"/>
      <c r="AP78" s="81"/>
      <c r="AQ78" s="81"/>
      <c r="AR78" s="81"/>
      <c r="AS78" s="81"/>
      <c r="AT78" s="81" t="s">
        <v>308</v>
      </c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56">
        <v>0</v>
      </c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>
        <v>1000</v>
      </c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56">
        <f aca="true" t="shared" si="6" ref="EE78:EE99">CF78</f>
        <v>1000</v>
      </c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46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8"/>
      <c r="FK78" s="5"/>
    </row>
    <row r="79" spans="1:167" s="4" customFormat="1" ht="57.75" customHeight="1">
      <c r="A79" s="173" t="s">
        <v>152</v>
      </c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81"/>
      <c r="AO79" s="81"/>
      <c r="AP79" s="81"/>
      <c r="AQ79" s="81"/>
      <c r="AR79" s="81"/>
      <c r="AS79" s="81"/>
      <c r="AT79" s="80" t="s">
        <v>115</v>
      </c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55">
        <f>BJ80</f>
        <v>76000</v>
      </c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>
        <f>CF80</f>
        <v>186954.88</v>
      </c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55">
        <f t="shared" si="6"/>
        <v>186954.88</v>
      </c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46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8"/>
      <c r="FI79" s="16"/>
      <c r="FJ79" s="16"/>
      <c r="FK79" s="5"/>
    </row>
    <row r="80" spans="1:167" s="12" customFormat="1" ht="36" customHeight="1">
      <c r="A80" s="173" t="s">
        <v>173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80"/>
      <c r="AO80" s="80"/>
      <c r="AP80" s="80"/>
      <c r="AQ80" s="80"/>
      <c r="AR80" s="80"/>
      <c r="AS80" s="80"/>
      <c r="AT80" s="80" t="s">
        <v>116</v>
      </c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55">
        <f>BJ81+BJ83</f>
        <v>76000</v>
      </c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>
        <f>+CF83+CF81</f>
        <v>186954.88</v>
      </c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55">
        <f t="shared" si="6"/>
        <v>186954.88</v>
      </c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67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9"/>
      <c r="FK80" s="11"/>
    </row>
    <row r="81" spans="1:167" s="12" customFormat="1" ht="18.75" customHeight="1">
      <c r="A81" s="173" t="s">
        <v>117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80"/>
      <c r="AO81" s="80"/>
      <c r="AP81" s="80"/>
      <c r="AQ81" s="80"/>
      <c r="AR81" s="80"/>
      <c r="AS81" s="80"/>
      <c r="AT81" s="80" t="s">
        <v>118</v>
      </c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55">
        <f>BJ82</f>
        <v>76000</v>
      </c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>
        <f>CF82</f>
        <v>156954.88</v>
      </c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55">
        <f t="shared" si="6"/>
        <v>156954.88</v>
      </c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67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9"/>
      <c r="FK81" s="11"/>
    </row>
    <row r="82" spans="1:167" s="4" customFormat="1" ht="21" customHeight="1">
      <c r="A82" s="102" t="s">
        <v>117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81"/>
      <c r="AO82" s="81"/>
      <c r="AP82" s="81"/>
      <c r="AQ82" s="81"/>
      <c r="AR82" s="81"/>
      <c r="AS82" s="81"/>
      <c r="AT82" s="81" t="s">
        <v>258</v>
      </c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56">
        <v>76000</v>
      </c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>
        <v>156954.88</v>
      </c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56">
        <f t="shared" si="6"/>
        <v>156954.88</v>
      </c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46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8"/>
      <c r="FK82" s="5"/>
    </row>
    <row r="83" spans="1:167" s="38" customFormat="1" ht="18.75" customHeight="1">
      <c r="A83" s="191" t="s">
        <v>117</v>
      </c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5"/>
      <c r="AO83" s="195"/>
      <c r="AP83" s="195"/>
      <c r="AQ83" s="195"/>
      <c r="AR83" s="195"/>
      <c r="AS83" s="195"/>
      <c r="AT83" s="195" t="s">
        <v>328</v>
      </c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97">
        <f>BJ84</f>
        <v>0</v>
      </c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>
        <f>CF84</f>
        <v>30000</v>
      </c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208"/>
      <c r="CX83" s="208"/>
      <c r="CY83" s="208"/>
      <c r="CZ83" s="208"/>
      <c r="DA83" s="208"/>
      <c r="DB83" s="208"/>
      <c r="DC83" s="208"/>
      <c r="DD83" s="208"/>
      <c r="DE83" s="208"/>
      <c r="DF83" s="208"/>
      <c r="DG83" s="208"/>
      <c r="DH83" s="208"/>
      <c r="DI83" s="208"/>
      <c r="DJ83" s="208"/>
      <c r="DK83" s="208"/>
      <c r="DL83" s="208"/>
      <c r="DM83" s="208"/>
      <c r="DN83" s="208"/>
      <c r="DO83" s="208"/>
      <c r="DP83" s="208"/>
      <c r="DQ83" s="208"/>
      <c r="DR83" s="208"/>
      <c r="DS83" s="208"/>
      <c r="DT83" s="208"/>
      <c r="DU83" s="208"/>
      <c r="DV83" s="208"/>
      <c r="DW83" s="208"/>
      <c r="DX83" s="208"/>
      <c r="DY83" s="208"/>
      <c r="DZ83" s="208"/>
      <c r="EA83" s="208"/>
      <c r="EB83" s="208"/>
      <c r="EC83" s="208"/>
      <c r="ED83" s="208"/>
      <c r="EE83" s="97">
        <f>CF83</f>
        <v>30000</v>
      </c>
      <c r="EF83" s="97"/>
      <c r="EG83" s="97"/>
      <c r="EH83" s="97"/>
      <c r="EI83" s="97"/>
      <c r="EJ83" s="97"/>
      <c r="EK83" s="97"/>
      <c r="EL83" s="97"/>
      <c r="EM83" s="97"/>
      <c r="EN83" s="97"/>
      <c r="EO83" s="97"/>
      <c r="EP83" s="97"/>
      <c r="EQ83" s="97"/>
      <c r="ER83" s="97"/>
      <c r="ES83" s="97"/>
      <c r="ET83" s="70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53"/>
      <c r="FK83" s="37"/>
    </row>
    <row r="84" spans="1:167" s="39" customFormat="1" ht="21" customHeight="1">
      <c r="A84" s="192" t="s">
        <v>117</v>
      </c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63"/>
      <c r="AO84" s="63"/>
      <c r="AP84" s="63"/>
      <c r="AQ84" s="63"/>
      <c r="AR84" s="63"/>
      <c r="AS84" s="63"/>
      <c r="AT84" s="63" t="s">
        <v>327</v>
      </c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4">
        <v>0</v>
      </c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>
        <v>30000</v>
      </c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64">
        <f>CF84</f>
        <v>30000</v>
      </c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182"/>
      <c r="EU84" s="183"/>
      <c r="EV84" s="183"/>
      <c r="EW84" s="183"/>
      <c r="EX84" s="183"/>
      <c r="EY84" s="183"/>
      <c r="EZ84" s="183"/>
      <c r="FA84" s="183"/>
      <c r="FB84" s="183"/>
      <c r="FC84" s="183"/>
      <c r="FD84" s="183"/>
      <c r="FE84" s="183"/>
      <c r="FF84" s="183"/>
      <c r="FG84" s="183"/>
      <c r="FH84" s="183"/>
      <c r="FI84" s="183"/>
      <c r="FJ84" s="184"/>
      <c r="FK84" s="40"/>
    </row>
    <row r="85" spans="1:167" s="4" customFormat="1" ht="36.75" customHeight="1">
      <c r="A85" s="108" t="s">
        <v>153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80"/>
      <c r="AO85" s="80"/>
      <c r="AP85" s="80"/>
      <c r="AQ85" s="80"/>
      <c r="AR85" s="80"/>
      <c r="AS85" s="80"/>
      <c r="AT85" s="80" t="s">
        <v>120</v>
      </c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55">
        <f>BJ86+BJ88</f>
        <v>148500</v>
      </c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>
        <f>CF86+CF88</f>
        <v>180880</v>
      </c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55">
        <f t="shared" si="6"/>
        <v>180880</v>
      </c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67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9"/>
      <c r="FK85" s="5"/>
    </row>
    <row r="86" spans="1:176" s="39" customFormat="1" ht="39" customHeight="1">
      <c r="A86" s="189" t="s">
        <v>291</v>
      </c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90"/>
      <c r="AL86" s="35"/>
      <c r="AM86" s="35"/>
      <c r="AN86" s="36"/>
      <c r="AO86" s="36"/>
      <c r="AP86" s="36"/>
      <c r="AQ86" s="36"/>
      <c r="AR86" s="36"/>
      <c r="AS86" s="36"/>
      <c r="AT86" s="63" t="s">
        <v>294</v>
      </c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4">
        <f>BJ87</f>
        <v>0</v>
      </c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>
        <f>CF87</f>
        <v>0</v>
      </c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64">
        <f t="shared" si="6"/>
        <v>0</v>
      </c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70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53"/>
      <c r="FK86" s="37"/>
      <c r="FL86" s="38"/>
      <c r="FM86" s="38"/>
      <c r="FN86" s="38"/>
      <c r="FO86" s="38"/>
      <c r="FP86" s="38"/>
      <c r="FQ86" s="38"/>
      <c r="FR86" s="38"/>
      <c r="FS86" s="38"/>
      <c r="FT86" s="38"/>
    </row>
    <row r="87" spans="1:176" s="39" customFormat="1" ht="40.5" customHeight="1">
      <c r="A87" s="193" t="s">
        <v>292</v>
      </c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4"/>
      <c r="AL87" s="35"/>
      <c r="AM87" s="35"/>
      <c r="AN87" s="36"/>
      <c r="AO87" s="36"/>
      <c r="AP87" s="36"/>
      <c r="AQ87" s="36"/>
      <c r="AR87" s="36"/>
      <c r="AS87" s="36"/>
      <c r="AT87" s="63" t="s">
        <v>295</v>
      </c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4">
        <v>0</v>
      </c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>
        <v>0</v>
      </c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64">
        <f t="shared" si="6"/>
        <v>0</v>
      </c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70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53"/>
      <c r="FK87" s="37"/>
      <c r="FL87" s="38"/>
      <c r="FM87" s="38"/>
      <c r="FN87" s="38"/>
      <c r="FO87" s="38"/>
      <c r="FP87" s="38"/>
      <c r="FQ87" s="38"/>
      <c r="FR87" s="38"/>
      <c r="FS87" s="38"/>
      <c r="FT87" s="38"/>
    </row>
    <row r="88" spans="1:167" s="12" customFormat="1" ht="38.25" customHeight="1">
      <c r="A88" s="110" t="s">
        <v>134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2"/>
      <c r="AN88" s="98"/>
      <c r="AO88" s="99"/>
      <c r="AP88" s="99"/>
      <c r="AQ88" s="99"/>
      <c r="AR88" s="99"/>
      <c r="AS88" s="100"/>
      <c r="AT88" s="98" t="s">
        <v>105</v>
      </c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100"/>
      <c r="BJ88" s="54">
        <f>BJ89+BJ91</f>
        <v>148500</v>
      </c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1"/>
      <c r="CF88" s="54">
        <f>CF89+CF91+CF92</f>
        <v>180880</v>
      </c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1"/>
      <c r="CW88" s="46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8"/>
      <c r="DN88" s="46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8"/>
      <c r="EE88" s="54">
        <f t="shared" si="6"/>
        <v>180880</v>
      </c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1"/>
      <c r="ET88" s="67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9"/>
      <c r="FK88" s="11"/>
    </row>
    <row r="89" spans="1:167" s="12" customFormat="1" ht="54.75" customHeight="1">
      <c r="A89" s="95" t="s">
        <v>135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81"/>
      <c r="AO89" s="81"/>
      <c r="AP89" s="81"/>
      <c r="AQ89" s="81"/>
      <c r="AR89" s="81"/>
      <c r="AS89" s="81"/>
      <c r="AT89" s="81" t="s">
        <v>119</v>
      </c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56">
        <f>BJ90</f>
        <v>13500</v>
      </c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>
        <f>CF90</f>
        <v>0</v>
      </c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56">
        <f t="shared" si="6"/>
        <v>0</v>
      </c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67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9"/>
      <c r="FK89" s="11"/>
    </row>
    <row r="90" spans="1:167" s="4" customFormat="1" ht="72.75" customHeight="1">
      <c r="A90" s="95" t="s">
        <v>136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81"/>
      <c r="AO90" s="81"/>
      <c r="AP90" s="81"/>
      <c r="AQ90" s="81"/>
      <c r="AR90" s="81"/>
      <c r="AS90" s="81"/>
      <c r="AT90" s="81" t="s">
        <v>198</v>
      </c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56">
        <v>13500</v>
      </c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>
        <v>0</v>
      </c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56">
        <f t="shared" si="6"/>
        <v>0</v>
      </c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46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8"/>
      <c r="FK90" s="5"/>
    </row>
    <row r="91" spans="1:167" s="39" customFormat="1" ht="72.75" customHeight="1">
      <c r="A91" s="62" t="s">
        <v>330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3"/>
      <c r="AO91" s="63"/>
      <c r="AP91" s="63"/>
      <c r="AQ91" s="63"/>
      <c r="AR91" s="63"/>
      <c r="AS91" s="63"/>
      <c r="AT91" s="63" t="s">
        <v>331</v>
      </c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4">
        <f>BJ92</f>
        <v>135000</v>
      </c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>
        <v>0</v>
      </c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64">
        <f>CF91</f>
        <v>0</v>
      </c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182"/>
      <c r="EU91" s="183"/>
      <c r="EV91" s="183"/>
      <c r="EW91" s="183"/>
      <c r="EX91" s="183"/>
      <c r="EY91" s="183"/>
      <c r="EZ91" s="183"/>
      <c r="FA91" s="183"/>
      <c r="FB91" s="183"/>
      <c r="FC91" s="183"/>
      <c r="FD91" s="183"/>
      <c r="FE91" s="183"/>
      <c r="FF91" s="183"/>
      <c r="FG91" s="183"/>
      <c r="FH91" s="183"/>
      <c r="FI91" s="183"/>
      <c r="FJ91" s="184"/>
      <c r="FK91" s="40"/>
    </row>
    <row r="92" spans="1:167" s="39" customFormat="1" ht="72.75" customHeight="1">
      <c r="A92" s="62" t="s">
        <v>329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3"/>
      <c r="AO92" s="63"/>
      <c r="AP92" s="63"/>
      <c r="AQ92" s="63"/>
      <c r="AR92" s="63"/>
      <c r="AS92" s="63"/>
      <c r="AT92" s="63" t="s">
        <v>332</v>
      </c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4">
        <v>135000</v>
      </c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>
        <v>180880</v>
      </c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64">
        <f>CF92</f>
        <v>180880</v>
      </c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182"/>
      <c r="EU92" s="183"/>
      <c r="EV92" s="183"/>
      <c r="EW92" s="183"/>
      <c r="EX92" s="183"/>
      <c r="EY92" s="183"/>
      <c r="EZ92" s="183"/>
      <c r="FA92" s="183"/>
      <c r="FB92" s="183"/>
      <c r="FC92" s="183"/>
      <c r="FD92" s="183"/>
      <c r="FE92" s="183"/>
      <c r="FF92" s="183"/>
      <c r="FG92" s="183"/>
      <c r="FH92" s="183"/>
      <c r="FI92" s="183"/>
      <c r="FJ92" s="184"/>
      <c r="FK92" s="40"/>
    </row>
    <row r="93" spans="1:167" s="4" customFormat="1" ht="23.25" customHeight="1">
      <c r="A93" s="108" t="s">
        <v>297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80"/>
      <c r="AO93" s="80"/>
      <c r="AP93" s="80"/>
      <c r="AQ93" s="80"/>
      <c r="AR93" s="80"/>
      <c r="AS93" s="80"/>
      <c r="AT93" s="80" t="s">
        <v>300</v>
      </c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55">
        <f>BJ94+BJ98</f>
        <v>51200</v>
      </c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>
        <f>CF98+CF94+CF96</f>
        <v>51906</v>
      </c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55">
        <f t="shared" si="6"/>
        <v>51906</v>
      </c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67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9"/>
      <c r="FK93" s="5"/>
    </row>
    <row r="94" spans="1:176" s="39" customFormat="1" ht="57" customHeight="1">
      <c r="A94" s="189" t="s">
        <v>318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90"/>
      <c r="AL94" s="35"/>
      <c r="AM94" s="35"/>
      <c r="AN94" s="36"/>
      <c r="AO94" s="36"/>
      <c r="AP94" s="36"/>
      <c r="AQ94" s="36"/>
      <c r="AR94" s="36"/>
      <c r="AS94" s="36"/>
      <c r="AT94" s="63" t="s">
        <v>319</v>
      </c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4">
        <f>BJ95</f>
        <v>51000</v>
      </c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>
        <f>CF95</f>
        <v>51706</v>
      </c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64">
        <f t="shared" si="6"/>
        <v>51706</v>
      </c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70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53"/>
      <c r="FK94" s="37"/>
      <c r="FL94" s="38"/>
      <c r="FM94" s="38"/>
      <c r="FN94" s="38"/>
      <c r="FO94" s="38"/>
      <c r="FP94" s="38"/>
      <c r="FQ94" s="38"/>
      <c r="FR94" s="38"/>
      <c r="FS94" s="38"/>
      <c r="FT94" s="38"/>
    </row>
    <row r="95" spans="1:176" s="39" customFormat="1" ht="57" customHeight="1">
      <c r="A95" s="189" t="s">
        <v>318</v>
      </c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90"/>
      <c r="AL95" s="35"/>
      <c r="AM95" s="35"/>
      <c r="AN95" s="36"/>
      <c r="AO95" s="36"/>
      <c r="AP95" s="36"/>
      <c r="AQ95" s="36"/>
      <c r="AR95" s="36"/>
      <c r="AS95" s="36"/>
      <c r="AT95" s="63" t="s">
        <v>317</v>
      </c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4">
        <v>51000</v>
      </c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>
        <v>51706</v>
      </c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64">
        <f t="shared" si="6"/>
        <v>51706</v>
      </c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70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53"/>
      <c r="FK95" s="37"/>
      <c r="FL95" s="38"/>
      <c r="FM95" s="38"/>
      <c r="FN95" s="38"/>
      <c r="FO95" s="38"/>
      <c r="FP95" s="38"/>
      <c r="FQ95" s="38"/>
      <c r="FR95" s="38"/>
      <c r="FS95" s="38"/>
      <c r="FT95" s="38"/>
    </row>
    <row r="96" spans="1:176" s="39" customFormat="1" ht="56.25" customHeight="1">
      <c r="A96" s="189" t="s">
        <v>335</v>
      </c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90"/>
      <c r="AL96" s="35"/>
      <c r="AM96" s="35"/>
      <c r="AN96" s="36"/>
      <c r="AO96" s="36"/>
      <c r="AP96" s="36"/>
      <c r="AQ96" s="36"/>
      <c r="AR96" s="36"/>
      <c r="AS96" s="36"/>
      <c r="AT96" s="63" t="s">
        <v>334</v>
      </c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4">
        <f>BJ97</f>
        <v>0</v>
      </c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>
        <f>CF97</f>
        <v>200</v>
      </c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64">
        <f>CF96</f>
        <v>200</v>
      </c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70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53"/>
      <c r="FK96" s="37"/>
      <c r="FL96" s="38"/>
      <c r="FM96" s="38"/>
      <c r="FN96" s="38"/>
      <c r="FO96" s="38"/>
      <c r="FP96" s="38"/>
      <c r="FQ96" s="38"/>
      <c r="FR96" s="38"/>
      <c r="FS96" s="38"/>
      <c r="FT96" s="38"/>
    </row>
    <row r="97" spans="1:167" s="39" customFormat="1" ht="72.75" customHeight="1">
      <c r="A97" s="62" t="s">
        <v>336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3"/>
      <c r="AO97" s="63"/>
      <c r="AP97" s="63"/>
      <c r="AQ97" s="63"/>
      <c r="AR97" s="63"/>
      <c r="AS97" s="63"/>
      <c r="AT97" s="63" t="s">
        <v>333</v>
      </c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4">
        <v>0</v>
      </c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>
        <v>200</v>
      </c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64">
        <f>CF97</f>
        <v>200</v>
      </c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182"/>
      <c r="EU97" s="183"/>
      <c r="EV97" s="183"/>
      <c r="EW97" s="183"/>
      <c r="EX97" s="183"/>
      <c r="EY97" s="183"/>
      <c r="EZ97" s="183"/>
      <c r="FA97" s="183"/>
      <c r="FB97" s="183"/>
      <c r="FC97" s="183"/>
      <c r="FD97" s="183"/>
      <c r="FE97" s="183"/>
      <c r="FF97" s="183"/>
      <c r="FG97" s="183"/>
      <c r="FH97" s="183"/>
      <c r="FI97" s="183"/>
      <c r="FJ97" s="184"/>
      <c r="FK97" s="40"/>
    </row>
    <row r="98" spans="1:176" s="39" customFormat="1" ht="39" customHeight="1">
      <c r="A98" s="189" t="s">
        <v>298</v>
      </c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90"/>
      <c r="AL98" s="35"/>
      <c r="AM98" s="35"/>
      <c r="AN98" s="36"/>
      <c r="AO98" s="36"/>
      <c r="AP98" s="36"/>
      <c r="AQ98" s="36"/>
      <c r="AR98" s="36"/>
      <c r="AS98" s="36"/>
      <c r="AT98" s="63" t="s">
        <v>302</v>
      </c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4">
        <f>BJ99</f>
        <v>200</v>
      </c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>
        <f>CF99</f>
        <v>0</v>
      </c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64">
        <f t="shared" si="6"/>
        <v>0</v>
      </c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70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53"/>
      <c r="FK98" s="37"/>
      <c r="FL98" s="38"/>
      <c r="FM98" s="38"/>
      <c r="FN98" s="38"/>
      <c r="FO98" s="38"/>
      <c r="FP98" s="38"/>
      <c r="FQ98" s="38"/>
      <c r="FR98" s="38"/>
      <c r="FS98" s="38"/>
      <c r="FT98" s="38"/>
    </row>
    <row r="99" spans="1:167" s="4" customFormat="1" ht="55.5" customHeight="1">
      <c r="A99" s="95" t="s">
        <v>299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81"/>
      <c r="AO99" s="81"/>
      <c r="AP99" s="81"/>
      <c r="AQ99" s="81"/>
      <c r="AR99" s="81"/>
      <c r="AS99" s="81"/>
      <c r="AT99" s="81" t="s">
        <v>301</v>
      </c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56">
        <v>200</v>
      </c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>
        <v>0</v>
      </c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56">
        <f t="shared" si="6"/>
        <v>0</v>
      </c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46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8"/>
      <c r="FK99" s="5"/>
    </row>
    <row r="100" spans="1:167" s="4" customFormat="1" ht="27" customHeight="1">
      <c r="A100" s="103" t="s">
        <v>267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80"/>
      <c r="AO100" s="80"/>
      <c r="AP100" s="80"/>
      <c r="AQ100" s="80"/>
      <c r="AR100" s="80"/>
      <c r="AS100" s="80"/>
      <c r="AT100" s="80" t="s">
        <v>268</v>
      </c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55">
        <f>BJ102</f>
        <v>0</v>
      </c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>
        <f>CF102</f>
        <v>80</v>
      </c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55">
        <f>EE102</f>
        <v>80</v>
      </c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16"/>
      <c r="FI100" s="16"/>
      <c r="FJ100" s="16"/>
      <c r="FK100" s="5"/>
    </row>
    <row r="101" spans="1:167" s="4" customFormat="1" ht="23.25" customHeight="1">
      <c r="A101" s="102" t="s">
        <v>269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80"/>
      <c r="AO101" s="80"/>
      <c r="AP101" s="80"/>
      <c r="AQ101" s="80"/>
      <c r="AR101" s="80"/>
      <c r="AS101" s="80"/>
      <c r="AT101" s="80" t="s">
        <v>270</v>
      </c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55">
        <v>0</v>
      </c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>
        <f>CF102</f>
        <v>80</v>
      </c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55">
        <f aca="true" t="shared" si="7" ref="EE101:EE107">CF101</f>
        <v>80</v>
      </c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5"/>
    </row>
    <row r="102" spans="1:167" s="12" customFormat="1" ht="38.25" customHeight="1">
      <c r="A102" s="95" t="s">
        <v>271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81"/>
      <c r="AO102" s="81"/>
      <c r="AP102" s="81"/>
      <c r="AQ102" s="81"/>
      <c r="AR102" s="81"/>
      <c r="AS102" s="81"/>
      <c r="AT102" s="81" t="s">
        <v>272</v>
      </c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56">
        <v>0</v>
      </c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>
        <v>80</v>
      </c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56">
        <f t="shared" si="7"/>
        <v>80</v>
      </c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11"/>
    </row>
    <row r="103" spans="1:167" s="12" customFormat="1" ht="22.5" customHeight="1">
      <c r="A103" s="108" t="s">
        <v>154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80"/>
      <c r="AO103" s="80"/>
      <c r="AP103" s="80"/>
      <c r="AQ103" s="80"/>
      <c r="AR103" s="80"/>
      <c r="AS103" s="80"/>
      <c r="AT103" s="80" t="s">
        <v>125</v>
      </c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55">
        <f>BJ104</f>
        <v>6344946</v>
      </c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>
        <f>CF104</f>
        <v>5979599.33</v>
      </c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55">
        <f t="shared" si="7"/>
        <v>5979599.33</v>
      </c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67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9"/>
      <c r="FK103" s="11"/>
    </row>
    <row r="104" spans="1:256" s="12" customFormat="1" ht="57" customHeight="1">
      <c r="A104" s="108" t="s">
        <v>174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80"/>
      <c r="AO104" s="80"/>
      <c r="AP104" s="80"/>
      <c r="AQ104" s="80"/>
      <c r="AR104" s="80"/>
      <c r="AS104" s="80"/>
      <c r="AT104" s="80" t="s">
        <v>99</v>
      </c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55">
        <f>BJ105+BJ108+BJ115+BJ113</f>
        <v>6344946</v>
      </c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>
        <f>CF105+CF108+CF115+CF113</f>
        <v>5979599.33</v>
      </c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55">
        <f t="shared" si="7"/>
        <v>5979599.33</v>
      </c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67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  <c r="FI104" s="68"/>
      <c r="FJ104" s="69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s="12" customFormat="1" ht="42" customHeight="1">
      <c r="A105" s="108" t="s">
        <v>126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80"/>
      <c r="AO105" s="80"/>
      <c r="AP105" s="80"/>
      <c r="AQ105" s="80"/>
      <c r="AR105" s="80"/>
      <c r="AS105" s="80"/>
      <c r="AT105" s="80" t="s">
        <v>127</v>
      </c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55">
        <f>BJ107</f>
        <v>2756200</v>
      </c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>
        <f>CF107</f>
        <v>2606200</v>
      </c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55">
        <f t="shared" si="7"/>
        <v>2606200</v>
      </c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67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9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s="4" customFormat="1" ht="27.75" customHeight="1">
      <c r="A106" s="95" t="s">
        <v>129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81"/>
      <c r="AO106" s="81"/>
      <c r="AP106" s="81"/>
      <c r="AQ106" s="81"/>
      <c r="AR106" s="81"/>
      <c r="AS106" s="81"/>
      <c r="AT106" s="81" t="s">
        <v>128</v>
      </c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56">
        <f>BJ107</f>
        <v>2756200</v>
      </c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>
        <f>CF107</f>
        <v>2606200</v>
      </c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45" t="s">
        <v>122</v>
      </c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56">
        <f t="shared" si="7"/>
        <v>2606200</v>
      </c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46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8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4" customFormat="1" ht="39" customHeight="1">
      <c r="A107" s="95" t="s">
        <v>130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81"/>
      <c r="AO107" s="81"/>
      <c r="AP107" s="81"/>
      <c r="AQ107" s="81"/>
      <c r="AR107" s="81"/>
      <c r="AS107" s="81"/>
      <c r="AT107" s="81" t="s">
        <v>100</v>
      </c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56">
        <v>2756200</v>
      </c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>
        <v>2606200</v>
      </c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56">
        <f t="shared" si="7"/>
        <v>2606200</v>
      </c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46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8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12" customFormat="1" ht="40.5" customHeight="1">
      <c r="A108" s="108" t="s">
        <v>161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80"/>
      <c r="AO108" s="80"/>
      <c r="AP108" s="80"/>
      <c r="AQ108" s="80"/>
      <c r="AR108" s="80"/>
      <c r="AS108" s="80"/>
      <c r="AT108" s="80" t="s">
        <v>131</v>
      </c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55">
        <f>BJ109+BJ111</f>
        <v>149500</v>
      </c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>
        <f>CF109+CF111</f>
        <v>149500</v>
      </c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55">
        <f aca="true" t="shared" si="8" ref="EE108:EE116">CF108</f>
        <v>149500</v>
      </c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67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68"/>
      <c r="FI108" s="68"/>
      <c r="FJ108" s="69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1:256" s="12" customFormat="1" ht="42" customHeight="1">
      <c r="A109" s="108" t="s">
        <v>175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80"/>
      <c r="AO109" s="80"/>
      <c r="AP109" s="80"/>
      <c r="AQ109" s="80"/>
      <c r="AR109" s="80"/>
      <c r="AS109" s="80"/>
      <c r="AT109" s="80" t="s">
        <v>160</v>
      </c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55">
        <f>BJ110</f>
        <v>149300</v>
      </c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>
        <f>CF110</f>
        <v>149300</v>
      </c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55">
        <f t="shared" si="8"/>
        <v>149300</v>
      </c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67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9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1:256" s="17" customFormat="1" ht="42.75" customHeight="1">
      <c r="A110" s="95" t="s">
        <v>175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81"/>
      <c r="AO110" s="81"/>
      <c r="AP110" s="81"/>
      <c r="AQ110" s="81"/>
      <c r="AR110" s="81"/>
      <c r="AS110" s="81"/>
      <c r="AT110" s="81" t="s">
        <v>101</v>
      </c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56">
        <v>149300</v>
      </c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>
        <v>149300</v>
      </c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56">
        <f t="shared" si="8"/>
        <v>149300</v>
      </c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46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8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166" s="11" customFormat="1" ht="56.25" customHeight="1">
      <c r="A111" s="108" t="s">
        <v>180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80"/>
      <c r="AO111" s="80"/>
      <c r="AP111" s="80"/>
      <c r="AQ111" s="80"/>
      <c r="AR111" s="80"/>
      <c r="AS111" s="80"/>
      <c r="AT111" s="80" t="s">
        <v>179</v>
      </c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55">
        <f>BJ112</f>
        <v>200</v>
      </c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>
        <f>CF112</f>
        <v>200</v>
      </c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55">
        <f>CF111</f>
        <v>200</v>
      </c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10"/>
      <c r="FI111" s="10"/>
      <c r="FJ111" s="10"/>
    </row>
    <row r="112" spans="1:166" s="5" customFormat="1" ht="57" customHeight="1">
      <c r="A112" s="95" t="s">
        <v>180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81"/>
      <c r="AO112" s="81"/>
      <c r="AP112" s="81"/>
      <c r="AQ112" s="81"/>
      <c r="AR112" s="81"/>
      <c r="AS112" s="81"/>
      <c r="AT112" s="81" t="s">
        <v>178</v>
      </c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56">
        <v>200</v>
      </c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>
        <v>200</v>
      </c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56">
        <f>CF112</f>
        <v>200</v>
      </c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16"/>
      <c r="FI112" s="16"/>
      <c r="FJ112" s="16"/>
    </row>
    <row r="113" spans="1:167" s="12" customFormat="1" ht="72.75" customHeight="1">
      <c r="A113" s="108" t="s">
        <v>322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80"/>
      <c r="AO113" s="80"/>
      <c r="AP113" s="80"/>
      <c r="AQ113" s="80"/>
      <c r="AR113" s="80"/>
      <c r="AS113" s="80"/>
      <c r="AT113" s="80" t="s">
        <v>323</v>
      </c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55">
        <f>BJ114</f>
        <v>500000</v>
      </c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>
        <f>CF114</f>
        <v>500000</v>
      </c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55">
        <f>CF113</f>
        <v>500000</v>
      </c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67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9"/>
      <c r="FK113" s="11"/>
    </row>
    <row r="114" spans="1:167" s="4" customFormat="1" ht="73.5" customHeight="1">
      <c r="A114" s="95" t="s">
        <v>322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81"/>
      <c r="AO114" s="81"/>
      <c r="AP114" s="81"/>
      <c r="AQ114" s="81"/>
      <c r="AR114" s="81"/>
      <c r="AS114" s="81"/>
      <c r="AT114" s="81" t="s">
        <v>324</v>
      </c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56">
        <v>500000</v>
      </c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>
        <v>500000</v>
      </c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56">
        <f>CF114</f>
        <v>500000</v>
      </c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6"/>
      <c r="ES114" s="56"/>
      <c r="ET114" s="46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8"/>
      <c r="FK114" s="5"/>
    </row>
    <row r="115" spans="1:167" s="12" customFormat="1" ht="36" customHeight="1">
      <c r="A115" s="108" t="s">
        <v>176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80"/>
      <c r="AO115" s="80"/>
      <c r="AP115" s="80"/>
      <c r="AQ115" s="80"/>
      <c r="AR115" s="80"/>
      <c r="AS115" s="80"/>
      <c r="AT115" s="80" t="s">
        <v>133</v>
      </c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55">
        <f>BJ116</f>
        <v>2939246</v>
      </c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>
        <f>CF116</f>
        <v>2723899.33</v>
      </c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55">
        <f t="shared" si="8"/>
        <v>2723899.33</v>
      </c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67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68"/>
      <c r="FI115" s="68"/>
      <c r="FJ115" s="69"/>
      <c r="FK115" s="11"/>
    </row>
    <row r="116" spans="1:167" s="4" customFormat="1" ht="37.5" customHeight="1">
      <c r="A116" s="95" t="s">
        <v>132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81"/>
      <c r="AO116" s="81"/>
      <c r="AP116" s="81"/>
      <c r="AQ116" s="81"/>
      <c r="AR116" s="81"/>
      <c r="AS116" s="81"/>
      <c r="AT116" s="81" t="s">
        <v>102</v>
      </c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56">
        <v>2939246</v>
      </c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>
        <v>2723899.33</v>
      </c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56">
        <f t="shared" si="8"/>
        <v>2723899.33</v>
      </c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46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8"/>
      <c r="FK116" s="5"/>
    </row>
    <row r="117" spans="1:167" s="4" customFormat="1" ht="18.75">
      <c r="A117" s="88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  <c r="EL117" s="89"/>
      <c r="EM117" s="89"/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90"/>
      <c r="FH117" s="13"/>
      <c r="FI117" s="13"/>
      <c r="FJ117" s="18" t="s">
        <v>39</v>
      </c>
      <c r="FK117" s="5"/>
    </row>
    <row r="118" spans="1:167" s="4" customFormat="1" ht="18.75">
      <c r="A118" s="88" t="s">
        <v>84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90"/>
      <c r="FK118" s="5"/>
    </row>
    <row r="119" spans="1:167" s="4" customFormat="1" ht="18" customHeight="1">
      <c r="A119" s="61" t="s">
        <v>8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 t="s">
        <v>23</v>
      </c>
      <c r="AL119" s="61"/>
      <c r="AM119" s="61"/>
      <c r="AN119" s="61"/>
      <c r="AO119" s="61"/>
      <c r="AP119" s="61"/>
      <c r="AQ119" s="19" t="s">
        <v>35</v>
      </c>
      <c r="AR119" s="19"/>
      <c r="AS119" s="19"/>
      <c r="AT119" s="127"/>
      <c r="AU119" s="128"/>
      <c r="AV119" s="128"/>
      <c r="AW119" s="128"/>
      <c r="AX119" s="128"/>
      <c r="AY119" s="128"/>
      <c r="AZ119" s="128"/>
      <c r="BA119" s="128"/>
      <c r="BB119" s="129"/>
      <c r="BC119" s="61" t="s">
        <v>140</v>
      </c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 t="s">
        <v>37</v>
      </c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 t="s">
        <v>24</v>
      </c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72" t="s">
        <v>29</v>
      </c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4"/>
      <c r="FK119" s="5"/>
    </row>
    <row r="120" spans="1:167" s="4" customFormat="1" ht="78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19"/>
      <c r="AR120" s="19"/>
      <c r="AS120" s="19"/>
      <c r="AT120" s="130"/>
      <c r="AU120" s="131"/>
      <c r="AV120" s="131"/>
      <c r="AW120" s="131"/>
      <c r="AX120" s="131"/>
      <c r="AY120" s="131"/>
      <c r="AZ120" s="131"/>
      <c r="BA120" s="131"/>
      <c r="BB120" s="132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 t="s">
        <v>46</v>
      </c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 t="s">
        <v>25</v>
      </c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 t="s">
        <v>26</v>
      </c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 t="s">
        <v>27</v>
      </c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 t="s">
        <v>38</v>
      </c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72" t="s">
        <v>47</v>
      </c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4"/>
      <c r="FK120" s="5"/>
    </row>
    <row r="121" spans="1:167" s="4" customFormat="1" ht="18.75">
      <c r="A121" s="60">
        <v>1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>
        <v>2</v>
      </c>
      <c r="AL121" s="60"/>
      <c r="AM121" s="60"/>
      <c r="AN121" s="60"/>
      <c r="AO121" s="60"/>
      <c r="AP121" s="60"/>
      <c r="AQ121" s="60">
        <v>3</v>
      </c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>
        <v>4</v>
      </c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>
        <v>5</v>
      </c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>
        <v>6</v>
      </c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>
        <v>7</v>
      </c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>
        <v>8</v>
      </c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>
        <v>9</v>
      </c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>
        <v>10</v>
      </c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75">
        <v>11</v>
      </c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  <c r="FI121" s="76"/>
      <c r="FJ121" s="77"/>
      <c r="FK121" s="5"/>
    </row>
    <row r="122" spans="1:167" s="12" customFormat="1" ht="15" customHeight="1">
      <c r="A122" s="107" t="s">
        <v>32</v>
      </c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44" t="s">
        <v>33</v>
      </c>
      <c r="AL122" s="144"/>
      <c r="AM122" s="144"/>
      <c r="AN122" s="144"/>
      <c r="AO122" s="144"/>
      <c r="AP122" s="144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55">
        <f>BC128+BC132</f>
        <v>696200</v>
      </c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>
        <f>BU128+BU132</f>
        <v>523612.28</v>
      </c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>
        <f>CH128+CH132</f>
        <v>523612.28</v>
      </c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>
        <f>DX128+DX132</f>
        <v>523612.28</v>
      </c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97">
        <f>EK129+EK132</f>
        <v>0</v>
      </c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83">
        <f>EX128</f>
        <v>0</v>
      </c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5"/>
      <c r="FK122" s="11"/>
    </row>
    <row r="123" spans="1:167" s="4" customFormat="1" ht="20.25" customHeight="1">
      <c r="A123" s="196" t="s">
        <v>143</v>
      </c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6"/>
      <c r="AI123" s="196"/>
      <c r="AJ123" s="196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4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1"/>
      <c r="FK123" s="5"/>
    </row>
    <row r="124" spans="1:167" s="22" customFormat="1" ht="15" customHeight="1" hidden="1">
      <c r="A124" s="104" t="s">
        <v>137</v>
      </c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82" t="s">
        <v>53</v>
      </c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52">
        <f>SUM(BC125:BT127)</f>
        <v>116900</v>
      </c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>
        <f>BU127+BU126+BU125</f>
        <v>116769.88</v>
      </c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>
        <f>SUM(CH125:CW127)</f>
        <v>116769.88</v>
      </c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>
        <f>SUM(DX125:EJ127)</f>
        <v>116769.88</v>
      </c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>
        <f>SUM(EK125:EW127)</f>
        <v>130.12000000000262</v>
      </c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49">
        <v>0</v>
      </c>
      <c r="EY124" s="41"/>
      <c r="EZ124" s="41"/>
      <c r="FA124" s="41"/>
      <c r="FB124" s="41"/>
      <c r="FC124" s="41"/>
      <c r="FD124" s="41"/>
      <c r="FE124" s="41"/>
      <c r="FF124" s="41"/>
      <c r="FG124" s="41"/>
      <c r="FH124" s="41"/>
      <c r="FI124" s="41"/>
      <c r="FJ124" s="42"/>
      <c r="FK124" s="21"/>
    </row>
    <row r="125" spans="1:167" s="4" customFormat="1" ht="15" customHeight="1" hidden="1">
      <c r="A125" s="102" t="s">
        <v>57</v>
      </c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81" t="s">
        <v>54</v>
      </c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56">
        <v>82900</v>
      </c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>
        <v>82880.2</v>
      </c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>
        <v>82880.2</v>
      </c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>
        <f>CH125</f>
        <v>82880.2</v>
      </c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15">
        <f>BC125-BU125</f>
        <v>19.80000000000291</v>
      </c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54">
        <f>BU125-CH125</f>
        <v>0</v>
      </c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1"/>
      <c r="FK125" s="5"/>
    </row>
    <row r="126" spans="1:167" s="4" customFormat="1" ht="15" customHeight="1" hidden="1">
      <c r="A126" s="102" t="s">
        <v>58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81" t="s">
        <v>55</v>
      </c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56">
        <v>13200</v>
      </c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>
        <v>13172</v>
      </c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>
        <v>13172</v>
      </c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>
        <f>CH126</f>
        <v>13172</v>
      </c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>
        <f>BC126-BU126</f>
        <v>28</v>
      </c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4">
        <f>BU126-CH126</f>
        <v>0</v>
      </c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1"/>
      <c r="FK126" s="5"/>
    </row>
    <row r="127" spans="1:167" s="4" customFormat="1" ht="16.5" customHeight="1" hidden="1">
      <c r="A127" s="102" t="s">
        <v>59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81" t="s">
        <v>56</v>
      </c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56">
        <v>20800</v>
      </c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>
        <v>20717.68</v>
      </c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>
        <v>20717.68</v>
      </c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>
        <f>CH127</f>
        <v>20717.68</v>
      </c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>
        <f>BC127-BU127</f>
        <v>82.31999999999971</v>
      </c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4">
        <f>BU127-CH127</f>
        <v>0</v>
      </c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1"/>
      <c r="FK127" s="5"/>
    </row>
    <row r="128" spans="1:167" s="4" customFormat="1" ht="21" customHeight="1">
      <c r="A128" s="185" t="s">
        <v>142</v>
      </c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80"/>
      <c r="AL128" s="80"/>
      <c r="AM128" s="80"/>
      <c r="AN128" s="80"/>
      <c r="AO128" s="80"/>
      <c r="AP128" s="80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55">
        <f>BC129</f>
        <v>667600</v>
      </c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55">
        <f>BU129</f>
        <v>495039.02</v>
      </c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>
        <f>CH129</f>
        <v>495039.02</v>
      </c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66">
        <f>DX129</f>
        <v>495039.02</v>
      </c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>
        <f>EK130+EK131+EK134</f>
        <v>0</v>
      </c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91">
        <v>0</v>
      </c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3"/>
      <c r="FK128" s="5"/>
    </row>
    <row r="129" spans="1:167" s="4" customFormat="1" ht="22.5" customHeight="1">
      <c r="A129" s="104" t="s">
        <v>199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86" t="s">
        <v>200</v>
      </c>
      <c r="AL129" s="187"/>
      <c r="AM129" s="187"/>
      <c r="AN129" s="187"/>
      <c r="AO129" s="187"/>
      <c r="AP129" s="188"/>
      <c r="AQ129" s="14"/>
      <c r="AR129" s="14"/>
      <c r="AS129" s="98"/>
      <c r="AT129" s="99"/>
      <c r="AU129" s="99"/>
      <c r="AV129" s="99"/>
      <c r="AW129" s="99"/>
      <c r="AX129" s="99"/>
      <c r="AY129" s="99"/>
      <c r="AZ129" s="99"/>
      <c r="BA129" s="99"/>
      <c r="BB129" s="100"/>
      <c r="BC129" s="55">
        <f>BC130+BC131</f>
        <v>667600</v>
      </c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10"/>
      <c r="BT129" s="10"/>
      <c r="BU129" s="55">
        <f>BU130+BU131</f>
        <v>495039.02</v>
      </c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>
        <f>CH130+CH131</f>
        <v>495039.02</v>
      </c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66">
        <f>DX130+DX131</f>
        <v>495039.02</v>
      </c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>
        <f>EK130+EK131+EK134</f>
        <v>0</v>
      </c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23"/>
      <c r="FI129" s="23"/>
      <c r="FJ129" s="23"/>
      <c r="FK129" s="5"/>
    </row>
    <row r="130" spans="1:167" s="4" customFormat="1" ht="19.5" customHeight="1">
      <c r="A130" s="102" t="s">
        <v>57</v>
      </c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81" t="s">
        <v>54</v>
      </c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56">
        <v>514700</v>
      </c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>
        <v>401326.13</v>
      </c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>
        <v>401326.13</v>
      </c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>
        <f>CH130</f>
        <v>401326.13</v>
      </c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>
        <v>0</v>
      </c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7">
        <f>BU130-CH130</f>
        <v>0</v>
      </c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9"/>
      <c r="FK130" s="5"/>
    </row>
    <row r="131" spans="1:167" s="4" customFormat="1" ht="18" customHeight="1">
      <c r="A131" s="102" t="s">
        <v>59</v>
      </c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81" t="s">
        <v>56</v>
      </c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56">
        <v>152900</v>
      </c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>
        <v>93712.89</v>
      </c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>
        <v>93712.89</v>
      </c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>
        <f>CH131</f>
        <v>93712.89</v>
      </c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>
        <v>0</v>
      </c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7">
        <v>0</v>
      </c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9"/>
      <c r="FK131" s="5"/>
    </row>
    <row r="132" spans="1:167" s="4" customFormat="1" ht="23.25" customHeight="1">
      <c r="A132" s="104" t="s">
        <v>202</v>
      </c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86" t="s">
        <v>201</v>
      </c>
      <c r="AL132" s="187"/>
      <c r="AM132" s="187"/>
      <c r="AN132" s="187"/>
      <c r="AO132" s="187"/>
      <c r="AP132" s="188"/>
      <c r="AQ132" s="14"/>
      <c r="AR132" s="14"/>
      <c r="AS132" s="98"/>
      <c r="AT132" s="99"/>
      <c r="AU132" s="99"/>
      <c r="AV132" s="99"/>
      <c r="AW132" s="99"/>
      <c r="AX132" s="99"/>
      <c r="AY132" s="99"/>
      <c r="AZ132" s="99"/>
      <c r="BA132" s="99"/>
      <c r="BB132" s="100"/>
      <c r="BC132" s="55">
        <f>BC133+BC134</f>
        <v>28600</v>
      </c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10"/>
      <c r="BT132" s="10"/>
      <c r="BU132" s="55">
        <f>BU133+BU134</f>
        <v>28573.26</v>
      </c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>
        <f>CH133+CH134</f>
        <v>28573.26</v>
      </c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66">
        <f>DX133+DX134+DX136</f>
        <v>28573.26</v>
      </c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>
        <f>EK133+EK134</f>
        <v>0</v>
      </c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23"/>
      <c r="FI132" s="23"/>
      <c r="FJ132" s="23"/>
      <c r="FK132" s="5"/>
    </row>
    <row r="133" spans="1:167" s="4" customFormat="1" ht="20.25" customHeight="1">
      <c r="A133" s="102" t="s">
        <v>58</v>
      </c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81" t="s">
        <v>55</v>
      </c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56">
        <v>23300</v>
      </c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>
        <v>23277.6</v>
      </c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>
        <v>23277.6</v>
      </c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>
        <f>CH133</f>
        <v>23277.6</v>
      </c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>
        <v>0</v>
      </c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7">
        <f>BU133-CH133</f>
        <v>0</v>
      </c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9"/>
      <c r="FK133" s="5"/>
    </row>
    <row r="134" spans="1:167" s="4" customFormat="1" ht="20.25" customHeight="1">
      <c r="A134" s="102" t="s">
        <v>227</v>
      </c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81" t="s">
        <v>56</v>
      </c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56">
        <v>5300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>
        <v>5295.66</v>
      </c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>
        <v>5295.66</v>
      </c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>
        <f>CH134</f>
        <v>5295.66</v>
      </c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>
        <v>0</v>
      </c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7">
        <v>0</v>
      </c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59"/>
      <c r="FK134" s="5"/>
    </row>
    <row r="135" spans="1:167" s="4" customFormat="1" ht="18.75">
      <c r="A135" s="88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90"/>
      <c r="CG135" s="94" t="s">
        <v>84</v>
      </c>
      <c r="CH135" s="94"/>
      <c r="CI135" s="94"/>
      <c r="CJ135" s="94"/>
      <c r="CK135" s="94"/>
      <c r="CL135" s="94"/>
      <c r="CM135" s="94"/>
      <c r="CN135" s="94"/>
      <c r="CO135" s="94"/>
      <c r="CP135" s="94"/>
      <c r="CQ135" s="94"/>
      <c r="CR135" s="94"/>
      <c r="CS135" s="94"/>
      <c r="CT135" s="94"/>
      <c r="CU135" s="94"/>
      <c r="CV135" s="94"/>
      <c r="CW135" s="94"/>
      <c r="CX135" s="94"/>
      <c r="CY135" s="75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  <c r="DT135" s="76"/>
      <c r="DU135" s="76"/>
      <c r="DV135" s="76"/>
      <c r="DW135" s="76"/>
      <c r="DX135" s="76"/>
      <c r="DY135" s="76"/>
      <c r="DZ135" s="76"/>
      <c r="EA135" s="76"/>
      <c r="EB135" s="76"/>
      <c r="EC135" s="76"/>
      <c r="ED135" s="76"/>
      <c r="EE135" s="76"/>
      <c r="EF135" s="76"/>
      <c r="EG135" s="76"/>
      <c r="EH135" s="76"/>
      <c r="EI135" s="76"/>
      <c r="EJ135" s="76"/>
      <c r="EK135" s="76"/>
      <c r="EL135" s="76"/>
      <c r="EM135" s="76"/>
      <c r="EN135" s="76"/>
      <c r="EO135" s="76"/>
      <c r="EP135" s="76"/>
      <c r="EQ135" s="76"/>
      <c r="ER135" s="76"/>
      <c r="ES135" s="76"/>
      <c r="ET135" s="76"/>
      <c r="EU135" s="76"/>
      <c r="EV135" s="76"/>
      <c r="EW135" s="76"/>
      <c r="EX135" s="76"/>
      <c r="EY135" s="76"/>
      <c r="EZ135" s="76"/>
      <c r="FA135" s="76"/>
      <c r="FB135" s="76"/>
      <c r="FC135" s="76"/>
      <c r="FD135" s="76"/>
      <c r="FE135" s="76"/>
      <c r="FF135" s="76"/>
      <c r="FG135" s="77"/>
      <c r="FH135" s="13"/>
      <c r="FI135" s="13"/>
      <c r="FJ135" s="18" t="s">
        <v>39</v>
      </c>
      <c r="FK135" s="5"/>
    </row>
    <row r="136" spans="1:167" s="4" customFormat="1" ht="19.5" customHeight="1">
      <c r="A136" s="61" t="s">
        <v>8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 t="s">
        <v>23</v>
      </c>
      <c r="AL136" s="61"/>
      <c r="AM136" s="61"/>
      <c r="AN136" s="61"/>
      <c r="AO136" s="61"/>
      <c r="AP136" s="61"/>
      <c r="AQ136" s="61" t="s">
        <v>35</v>
      </c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 t="s">
        <v>36</v>
      </c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 t="s">
        <v>37</v>
      </c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 t="s">
        <v>24</v>
      </c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72" t="s">
        <v>29</v>
      </c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4"/>
      <c r="FK136" s="5"/>
    </row>
    <row r="137" spans="1:167" s="4" customFormat="1" ht="78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 t="s">
        <v>46</v>
      </c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 t="s">
        <v>25</v>
      </c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 t="s">
        <v>26</v>
      </c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 t="s">
        <v>27</v>
      </c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 t="s">
        <v>38</v>
      </c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72" t="s">
        <v>47</v>
      </c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4"/>
      <c r="FK137" s="5"/>
    </row>
    <row r="138" spans="1:167" s="4" customFormat="1" ht="18.75">
      <c r="A138" s="60">
        <v>1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>
        <v>2</v>
      </c>
      <c r="AL138" s="60"/>
      <c r="AM138" s="60"/>
      <c r="AN138" s="60"/>
      <c r="AO138" s="60"/>
      <c r="AP138" s="60"/>
      <c r="AQ138" s="60">
        <v>3</v>
      </c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>
        <v>4</v>
      </c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>
        <v>5</v>
      </c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>
        <v>6</v>
      </c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>
        <v>7</v>
      </c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>
        <v>8</v>
      </c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>
        <v>9</v>
      </c>
      <c r="DY138" s="60"/>
      <c r="DZ138" s="60"/>
      <c r="EA138" s="60"/>
      <c r="EB138" s="60"/>
      <c r="EC138" s="60"/>
      <c r="ED138" s="60"/>
      <c r="EE138" s="60"/>
      <c r="EF138" s="60"/>
      <c r="EG138" s="60"/>
      <c r="EH138" s="60"/>
      <c r="EI138" s="60"/>
      <c r="EJ138" s="60"/>
      <c r="EK138" s="60">
        <v>10</v>
      </c>
      <c r="EL138" s="60"/>
      <c r="EM138" s="60"/>
      <c r="EN138" s="60"/>
      <c r="EO138" s="60"/>
      <c r="EP138" s="60"/>
      <c r="EQ138" s="60"/>
      <c r="ER138" s="60"/>
      <c r="ES138" s="60"/>
      <c r="ET138" s="60"/>
      <c r="EU138" s="60"/>
      <c r="EV138" s="60"/>
      <c r="EW138" s="60"/>
      <c r="EX138" s="75">
        <v>11</v>
      </c>
      <c r="EY138" s="76"/>
      <c r="EZ138" s="76"/>
      <c r="FA138" s="76"/>
      <c r="FB138" s="76"/>
      <c r="FC138" s="76"/>
      <c r="FD138" s="76"/>
      <c r="FE138" s="76"/>
      <c r="FF138" s="76"/>
      <c r="FG138" s="76"/>
      <c r="FH138" s="76"/>
      <c r="FI138" s="76"/>
      <c r="FJ138" s="77"/>
      <c r="FK138" s="5"/>
    </row>
    <row r="139" spans="1:167" s="12" customFormat="1" ht="21" customHeight="1">
      <c r="A139" s="107" t="s">
        <v>104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44" t="s">
        <v>33</v>
      </c>
      <c r="AL139" s="144"/>
      <c r="AM139" s="144"/>
      <c r="AN139" s="144"/>
      <c r="AO139" s="144"/>
      <c r="AP139" s="144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55">
        <f>BC143+BC152+BC149</f>
        <v>2174500</v>
      </c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>
        <f>BU143+BU149+BU152</f>
        <v>1545225.4500000002</v>
      </c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>
        <f>CH143+CH149+CH152</f>
        <v>1545225.4500000002</v>
      </c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>
        <f>DX143+DX149+DX152</f>
        <v>1545225.4500000002</v>
      </c>
      <c r="DY139" s="55"/>
      <c r="DZ139" s="55"/>
      <c r="EA139" s="55"/>
      <c r="EB139" s="55"/>
      <c r="EC139" s="55"/>
      <c r="ED139" s="55"/>
      <c r="EE139" s="55"/>
      <c r="EF139" s="55"/>
      <c r="EG139" s="55"/>
      <c r="EH139" s="55"/>
      <c r="EI139" s="55"/>
      <c r="EJ139" s="55"/>
      <c r="EK139" s="97">
        <f>EK143+EK149+EK152</f>
        <v>629274.5499999999</v>
      </c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83">
        <f>EX143+EX149+EX152</f>
        <v>0</v>
      </c>
      <c r="EY139" s="84"/>
      <c r="EZ139" s="84"/>
      <c r="FA139" s="84"/>
      <c r="FB139" s="84"/>
      <c r="FC139" s="84"/>
      <c r="FD139" s="84"/>
      <c r="FE139" s="84"/>
      <c r="FF139" s="84"/>
      <c r="FG139" s="84"/>
      <c r="FH139" s="84"/>
      <c r="FI139" s="84"/>
      <c r="FJ139" s="85"/>
      <c r="FK139" s="11"/>
    </row>
    <row r="140" spans="1:167" s="4" customFormat="1" ht="14.25" customHeight="1">
      <c r="A140" s="105" t="s">
        <v>22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1"/>
      <c r="AL140" s="101"/>
      <c r="AM140" s="101"/>
      <c r="AN140" s="101"/>
      <c r="AO140" s="101"/>
      <c r="AP140" s="10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4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1"/>
      <c r="FK140" s="5"/>
    </row>
    <row r="141" spans="1:166" s="4" customFormat="1" ht="20.25" customHeight="1">
      <c r="A141" s="106" t="s">
        <v>144</v>
      </c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60"/>
      <c r="EY141" s="60"/>
      <c r="EZ141" s="60"/>
      <c r="FA141" s="60"/>
      <c r="FB141" s="60"/>
      <c r="FC141" s="60"/>
      <c r="FD141" s="60"/>
      <c r="FE141" s="60"/>
      <c r="FF141" s="60"/>
      <c r="FG141" s="60"/>
      <c r="FH141" s="13"/>
      <c r="FI141" s="13"/>
      <c r="FJ141" s="13"/>
    </row>
    <row r="142" spans="1:166" s="4" customFormat="1" ht="18" customHeight="1">
      <c r="A142" s="104" t="s">
        <v>203</v>
      </c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82"/>
      <c r="AL142" s="82"/>
      <c r="AM142" s="82"/>
      <c r="AN142" s="82"/>
      <c r="AO142" s="82"/>
      <c r="AP142" s="82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4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1"/>
    </row>
    <row r="143" spans="1:166" s="22" customFormat="1" ht="19.5" customHeight="1">
      <c r="A143" s="95" t="s">
        <v>142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82" t="s">
        <v>53</v>
      </c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55">
        <f>BC144+BC145</f>
        <v>1584500</v>
      </c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2">
        <f>SUM(BU144:CG145)</f>
        <v>1054375.4000000001</v>
      </c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>
        <f>SUM(CH144:CW145)</f>
        <v>1054375.4000000001</v>
      </c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>
        <f>SUM(DX144:EJ145)</f>
        <v>1054375.4000000001</v>
      </c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>
        <f>EK144+EK145</f>
        <v>530124.6</v>
      </c>
      <c r="EL143" s="52"/>
      <c r="EM143" s="52"/>
      <c r="EN143" s="52"/>
      <c r="EO143" s="52"/>
      <c r="EP143" s="52"/>
      <c r="EQ143" s="52"/>
      <c r="ER143" s="52"/>
      <c r="ES143" s="52"/>
      <c r="ET143" s="52"/>
      <c r="EU143" s="52"/>
      <c r="EV143" s="52"/>
      <c r="EW143" s="52"/>
      <c r="EX143" s="49">
        <f>EX144+EX145</f>
        <v>0</v>
      </c>
      <c r="EY143" s="41"/>
      <c r="EZ143" s="41"/>
      <c r="FA143" s="41"/>
      <c r="FB143" s="41"/>
      <c r="FC143" s="41"/>
      <c r="FD143" s="41"/>
      <c r="FE143" s="41"/>
      <c r="FF143" s="41"/>
      <c r="FG143" s="41"/>
      <c r="FH143" s="41"/>
      <c r="FI143" s="41"/>
      <c r="FJ143" s="42"/>
    </row>
    <row r="144" spans="1:166" s="4" customFormat="1" ht="21" customHeight="1">
      <c r="A144" s="102" t="s">
        <v>57</v>
      </c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81" t="s">
        <v>54</v>
      </c>
      <c r="AL144" s="81"/>
      <c r="AM144" s="81"/>
      <c r="AN144" s="81"/>
      <c r="AO144" s="81"/>
      <c r="AP144" s="81"/>
      <c r="AQ144" s="81" t="s">
        <v>122</v>
      </c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56">
        <v>1217000</v>
      </c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>
        <v>810621.56</v>
      </c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>
        <v>810621.56</v>
      </c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>
        <f aca="true" t="shared" si="9" ref="DX144:DX150">CH144</f>
        <v>810621.56</v>
      </c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>
        <f>BC144-BU144</f>
        <v>406378.43999999994</v>
      </c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4">
        <f aca="true" t="shared" si="10" ref="EX144:EX151">BU144-CH144</f>
        <v>0</v>
      </c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1"/>
    </row>
    <row r="145" spans="1:166" s="4" customFormat="1" ht="22.5" customHeight="1">
      <c r="A145" s="102" t="s">
        <v>59</v>
      </c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81" t="s">
        <v>56</v>
      </c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56">
        <v>367500</v>
      </c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>
        <v>243753.84</v>
      </c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>
        <v>243753.84</v>
      </c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>
        <f t="shared" si="9"/>
        <v>243753.84</v>
      </c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>
        <f>BC145-BU145</f>
        <v>123746.16</v>
      </c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4">
        <f t="shared" si="10"/>
        <v>0</v>
      </c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1"/>
    </row>
    <row r="146" spans="1:166" s="12" customFormat="1" ht="19.5" customHeight="1">
      <c r="A146" s="103" t="s">
        <v>273</v>
      </c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55">
        <f>BC147+BC148</f>
        <v>1410800</v>
      </c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55">
        <f>BU147+BU148</f>
        <v>935810.97</v>
      </c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55">
        <f>CH147+CH148</f>
        <v>935810.97</v>
      </c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55">
        <f t="shared" si="9"/>
        <v>935810.97</v>
      </c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55">
        <f aca="true" t="shared" si="11" ref="EK146:EK151">BC146-CH146</f>
        <v>474989.03</v>
      </c>
      <c r="EL146" s="65"/>
      <c r="EM146" s="65"/>
      <c r="EN146" s="65"/>
      <c r="EO146" s="65"/>
      <c r="EP146" s="65"/>
      <c r="EQ146" s="65"/>
      <c r="ER146" s="65"/>
      <c r="ES146" s="65"/>
      <c r="ET146" s="65"/>
      <c r="EU146" s="65"/>
      <c r="EV146" s="65"/>
      <c r="EW146" s="65"/>
      <c r="EX146" s="83">
        <f t="shared" si="10"/>
        <v>0</v>
      </c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5"/>
    </row>
    <row r="147" spans="1:166" s="4" customFormat="1" ht="17.25" customHeight="1">
      <c r="A147" s="102" t="s">
        <v>57</v>
      </c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81" t="s">
        <v>54</v>
      </c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56">
        <v>1083600</v>
      </c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>
        <v>715885.67</v>
      </c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>
        <v>715885.67</v>
      </c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>
        <f t="shared" si="9"/>
        <v>715885.67</v>
      </c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>
        <f t="shared" si="11"/>
        <v>367714.32999999996</v>
      </c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7">
        <f t="shared" si="10"/>
        <v>0</v>
      </c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9"/>
    </row>
    <row r="148" spans="1:166" s="4" customFormat="1" ht="18" customHeight="1">
      <c r="A148" s="102" t="s">
        <v>59</v>
      </c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81" t="s">
        <v>56</v>
      </c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56">
        <v>327200</v>
      </c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>
        <v>219925.3</v>
      </c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>
        <v>219925.3</v>
      </c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>
        <f t="shared" si="9"/>
        <v>219925.3</v>
      </c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>
        <f t="shared" si="11"/>
        <v>107274.70000000001</v>
      </c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7">
        <f t="shared" si="10"/>
        <v>0</v>
      </c>
      <c r="EY148" s="58"/>
      <c r="EZ148" s="58"/>
      <c r="FA148" s="58"/>
      <c r="FB148" s="58"/>
      <c r="FC148" s="58"/>
      <c r="FD148" s="58"/>
      <c r="FE148" s="58"/>
      <c r="FF148" s="58"/>
      <c r="FG148" s="58"/>
      <c r="FH148" s="58"/>
      <c r="FI148" s="58"/>
      <c r="FJ148" s="59"/>
    </row>
    <row r="149" spans="1:166" s="22" customFormat="1" ht="21.75" customHeight="1">
      <c r="A149" s="104" t="s">
        <v>204</v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82" t="s">
        <v>53</v>
      </c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55">
        <f>SUM(BC150:BT151)</f>
        <v>85100</v>
      </c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2">
        <f>SUM(BU150:CG151)</f>
        <v>11492.65</v>
      </c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>
        <f>SUM(CH150:CW151)</f>
        <v>11492.65</v>
      </c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>
        <f t="shared" si="9"/>
        <v>11492.65</v>
      </c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  <c r="EJ149" s="52"/>
      <c r="EK149" s="52">
        <f t="shared" si="11"/>
        <v>73607.35</v>
      </c>
      <c r="EL149" s="52"/>
      <c r="EM149" s="52"/>
      <c r="EN149" s="52"/>
      <c r="EO149" s="52"/>
      <c r="EP149" s="52"/>
      <c r="EQ149" s="52"/>
      <c r="ER149" s="52"/>
      <c r="ES149" s="52"/>
      <c r="ET149" s="52"/>
      <c r="EU149" s="52"/>
      <c r="EV149" s="52"/>
      <c r="EW149" s="52"/>
      <c r="EX149" s="49">
        <f t="shared" si="10"/>
        <v>0</v>
      </c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2"/>
    </row>
    <row r="150" spans="1:166" s="4" customFormat="1" ht="21.75" customHeight="1">
      <c r="A150" s="102" t="s">
        <v>58</v>
      </c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81" t="s">
        <v>55</v>
      </c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56">
        <v>65400</v>
      </c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>
        <v>9028</v>
      </c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>
        <v>9028</v>
      </c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>
        <f t="shared" si="9"/>
        <v>9028</v>
      </c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>
        <f t="shared" si="11"/>
        <v>56372</v>
      </c>
      <c r="EL150" s="56"/>
      <c r="EM150" s="56"/>
      <c r="EN150" s="56"/>
      <c r="EO150" s="56"/>
      <c r="EP150" s="56"/>
      <c r="EQ150" s="56"/>
      <c r="ER150" s="56"/>
      <c r="ES150" s="56"/>
      <c r="ET150" s="56"/>
      <c r="EU150" s="56"/>
      <c r="EV150" s="56"/>
      <c r="EW150" s="56"/>
      <c r="EX150" s="57">
        <f t="shared" si="10"/>
        <v>0</v>
      </c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9"/>
    </row>
    <row r="151" spans="1:166" s="4" customFormat="1" ht="20.25" customHeight="1">
      <c r="A151" s="102" t="s">
        <v>227</v>
      </c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81" t="s">
        <v>56</v>
      </c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56">
        <v>19700</v>
      </c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>
        <v>2464.65</v>
      </c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>
        <v>2464.65</v>
      </c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>
        <v>2464.65</v>
      </c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>
        <f t="shared" si="11"/>
        <v>17235.35</v>
      </c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7">
        <f t="shared" si="10"/>
        <v>0</v>
      </c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9"/>
    </row>
    <row r="152" spans="1:166" s="22" customFormat="1" ht="18.75" customHeight="1">
      <c r="A152" s="103" t="s">
        <v>162</v>
      </c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55">
        <f>BC153+BC157+BC162+BC164</f>
        <v>504900</v>
      </c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2">
        <f>BU153+BU157+BU162+BU164</f>
        <v>479357.4</v>
      </c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>
        <f>CH153+CH157+CH162+CH164</f>
        <v>479357.4</v>
      </c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>
        <f>DX153+DX157+DX163+DX164</f>
        <v>479357.4</v>
      </c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>
        <f>EK153+EK157+EK162+EK164</f>
        <v>25542.6</v>
      </c>
      <c r="EL152" s="52"/>
      <c r="EM152" s="52"/>
      <c r="EN152" s="52"/>
      <c r="EO152" s="52"/>
      <c r="EP152" s="52"/>
      <c r="EQ152" s="52"/>
      <c r="ER152" s="52"/>
      <c r="ES152" s="52"/>
      <c r="ET152" s="52"/>
      <c r="EU152" s="52"/>
      <c r="EV152" s="52"/>
      <c r="EW152" s="52"/>
      <c r="EX152" s="49">
        <f>EX153+EX157</f>
        <v>0</v>
      </c>
      <c r="EY152" s="41"/>
      <c r="EZ152" s="41"/>
      <c r="FA152" s="41"/>
      <c r="FB152" s="41"/>
      <c r="FC152" s="41"/>
      <c r="FD152" s="41"/>
      <c r="FE152" s="41"/>
      <c r="FF152" s="41"/>
      <c r="FG152" s="41"/>
      <c r="FH152" s="41"/>
      <c r="FI152" s="41"/>
      <c r="FJ152" s="42"/>
    </row>
    <row r="153" spans="1:166" s="4" customFormat="1" ht="19.5" customHeight="1">
      <c r="A153" s="104" t="s">
        <v>205</v>
      </c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55">
        <f>BC154+BC156+BC155</f>
        <v>66600</v>
      </c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15"/>
      <c r="BT153" s="15"/>
      <c r="BU153" s="97">
        <f>BU154+BU156+BU155</f>
        <v>62845.9</v>
      </c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55">
        <f>CH154+CH156+CI155</f>
        <v>62845.9</v>
      </c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5">
        <f>DX154+DX156+DX155</f>
        <v>62845.9</v>
      </c>
      <c r="DY153" s="55"/>
      <c r="DZ153" s="55"/>
      <c r="EA153" s="55"/>
      <c r="EB153" s="55"/>
      <c r="EC153" s="55"/>
      <c r="ED153" s="55"/>
      <c r="EE153" s="55"/>
      <c r="EF153" s="55"/>
      <c r="EG153" s="55"/>
      <c r="EH153" s="55"/>
      <c r="EI153" s="55"/>
      <c r="EJ153" s="55"/>
      <c r="EK153" s="55">
        <f>EK154+EK156+EK155</f>
        <v>3754.0999999999985</v>
      </c>
      <c r="EL153" s="55"/>
      <c r="EM153" s="55"/>
      <c r="EN153" s="55"/>
      <c r="EO153" s="55"/>
      <c r="EP153" s="55"/>
      <c r="EQ153" s="55"/>
      <c r="ER153" s="55"/>
      <c r="ES153" s="55"/>
      <c r="ET153" s="55"/>
      <c r="EU153" s="55"/>
      <c r="EV153" s="55"/>
      <c r="EW153" s="55"/>
      <c r="EX153" s="55">
        <f>EX154+EX156</f>
        <v>0</v>
      </c>
      <c r="EY153" s="55"/>
      <c r="EZ153" s="55"/>
      <c r="FA153" s="55"/>
      <c r="FB153" s="55"/>
      <c r="FC153" s="55"/>
      <c r="FD153" s="55"/>
      <c r="FE153" s="55"/>
      <c r="FF153" s="55"/>
      <c r="FG153" s="55"/>
      <c r="FH153" s="15"/>
      <c r="FI153" s="15"/>
      <c r="FJ153" s="15"/>
    </row>
    <row r="154" spans="1:166" s="4" customFormat="1" ht="18.75" customHeight="1">
      <c r="A154" s="113" t="s">
        <v>80</v>
      </c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81" t="s">
        <v>81</v>
      </c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56">
        <v>36000</v>
      </c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15"/>
      <c r="BT154" s="15"/>
      <c r="BU154" s="64">
        <v>32645.9</v>
      </c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56">
        <v>32645.9</v>
      </c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>
        <f>CH154</f>
        <v>32645.9</v>
      </c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>
        <f>BC154-BU154</f>
        <v>3354.0999999999985</v>
      </c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>
        <f>BU154-CH154</f>
        <v>0</v>
      </c>
      <c r="EY154" s="56"/>
      <c r="EZ154" s="56"/>
      <c r="FA154" s="56"/>
      <c r="FB154" s="56"/>
      <c r="FC154" s="56"/>
      <c r="FD154" s="56"/>
      <c r="FE154" s="56"/>
      <c r="FF154" s="56"/>
      <c r="FG154" s="56"/>
      <c r="FH154" s="15"/>
      <c r="FI154" s="15"/>
      <c r="FJ154" s="15"/>
    </row>
    <row r="155" spans="1:166" s="4" customFormat="1" ht="21" customHeight="1">
      <c r="A155" s="197" t="s">
        <v>251</v>
      </c>
      <c r="B155" s="198"/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9"/>
      <c r="AI155" s="32"/>
      <c r="AJ155" s="32"/>
      <c r="AK155" s="178" t="s">
        <v>326</v>
      </c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80"/>
      <c r="BC155" s="54">
        <v>7000</v>
      </c>
      <c r="BD155" s="50"/>
      <c r="BE155" s="50"/>
      <c r="BF155" s="50"/>
      <c r="BG155" s="50"/>
      <c r="BH155" s="50"/>
      <c r="BI155" s="51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202">
        <v>7000</v>
      </c>
      <c r="BV155" s="203"/>
      <c r="BW155" s="203"/>
      <c r="BX155" s="203"/>
      <c r="BY155" s="203"/>
      <c r="BZ155" s="203"/>
      <c r="CA155" s="203"/>
      <c r="CB155" s="203"/>
      <c r="CC155" s="203"/>
      <c r="CD155" s="203"/>
      <c r="CE155" s="203"/>
      <c r="CF155" s="203"/>
      <c r="CG155" s="204"/>
      <c r="CH155" s="15"/>
      <c r="CI155" s="54">
        <v>7000</v>
      </c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1"/>
      <c r="CX155" s="54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1"/>
      <c r="DS155" s="15"/>
      <c r="DT155" s="15"/>
      <c r="DU155" s="15"/>
      <c r="DV155" s="15"/>
      <c r="DW155" s="15"/>
      <c r="DX155" s="54">
        <f>CI155</f>
        <v>7000</v>
      </c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1"/>
      <c r="EK155" s="54">
        <f>BC155-CI155</f>
        <v>0</v>
      </c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1"/>
      <c r="EX155" s="54">
        <f>BU155-CI155</f>
        <v>0</v>
      </c>
      <c r="EY155" s="50"/>
      <c r="EZ155" s="50"/>
      <c r="FA155" s="50"/>
      <c r="FB155" s="50"/>
      <c r="FC155" s="50"/>
      <c r="FD155" s="50"/>
      <c r="FE155" s="51"/>
      <c r="FF155" s="15"/>
      <c r="FG155" s="15"/>
      <c r="FH155" s="15"/>
      <c r="FI155" s="15"/>
      <c r="FJ155" s="15"/>
    </row>
    <row r="156" spans="1:166" s="4" customFormat="1" ht="22.5" customHeight="1">
      <c r="A156" s="113" t="s">
        <v>68</v>
      </c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81" t="s">
        <v>61</v>
      </c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56">
        <v>23600</v>
      </c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15"/>
      <c r="BT156" s="15"/>
      <c r="BU156" s="64">
        <v>23200</v>
      </c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56">
        <v>23200</v>
      </c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>
        <f>CH156</f>
        <v>23200</v>
      </c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>
        <f>BC156-BU156</f>
        <v>400</v>
      </c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>
        <f>BU156-CH156</f>
        <v>0</v>
      </c>
      <c r="EY156" s="56"/>
      <c r="EZ156" s="56"/>
      <c r="FA156" s="56"/>
      <c r="FB156" s="56"/>
      <c r="FC156" s="56"/>
      <c r="FD156" s="56"/>
      <c r="FE156" s="56"/>
      <c r="FF156" s="56"/>
      <c r="FG156" s="56"/>
      <c r="FH156" s="15"/>
      <c r="FI156" s="15"/>
      <c r="FJ156" s="15"/>
    </row>
    <row r="157" spans="1:166" s="4" customFormat="1" ht="21" customHeight="1">
      <c r="A157" s="104" t="s">
        <v>206</v>
      </c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55">
        <f>BC158+BC161+BC160+BC159</f>
        <v>410700</v>
      </c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15"/>
      <c r="BT157" s="15"/>
      <c r="BU157" s="97">
        <f>BU158+BU160+BU161+BU159</f>
        <v>405701.5</v>
      </c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55">
        <f>CH158+CH160+CH161+CH159</f>
        <v>405701.5</v>
      </c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5">
        <f>DX158+DX160+DX161+DX159</f>
        <v>405701.5</v>
      </c>
      <c r="DY157" s="55"/>
      <c r="DZ157" s="55"/>
      <c r="EA157" s="55"/>
      <c r="EB157" s="55"/>
      <c r="EC157" s="55"/>
      <c r="ED157" s="55"/>
      <c r="EE157" s="55"/>
      <c r="EF157" s="55"/>
      <c r="EG157" s="55"/>
      <c r="EH157" s="55"/>
      <c r="EI157" s="55"/>
      <c r="EJ157" s="55"/>
      <c r="EK157" s="55">
        <f>BC157-CH157</f>
        <v>4998.5</v>
      </c>
      <c r="EL157" s="55"/>
      <c r="EM157" s="55"/>
      <c r="EN157" s="55"/>
      <c r="EO157" s="55"/>
      <c r="EP157" s="55"/>
      <c r="EQ157" s="55"/>
      <c r="ER157" s="55"/>
      <c r="ES157" s="55"/>
      <c r="ET157" s="55"/>
      <c r="EU157" s="55"/>
      <c r="EV157" s="55"/>
      <c r="EW157" s="55"/>
      <c r="EX157" s="55">
        <f>EX158+EX161+EX162+EX164</f>
        <v>0</v>
      </c>
      <c r="EY157" s="55"/>
      <c r="EZ157" s="55"/>
      <c r="FA157" s="55"/>
      <c r="FB157" s="55"/>
      <c r="FC157" s="55"/>
      <c r="FD157" s="55"/>
      <c r="FE157" s="55"/>
      <c r="FF157" s="55"/>
      <c r="FG157" s="55"/>
      <c r="FH157" s="15"/>
      <c r="FI157" s="15"/>
      <c r="FJ157" s="15"/>
    </row>
    <row r="158" spans="1:166" s="4" customFormat="1" ht="21.75" customHeight="1">
      <c r="A158" s="113" t="s">
        <v>163</v>
      </c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81" t="s">
        <v>63</v>
      </c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56">
        <v>154300</v>
      </c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15"/>
      <c r="BT158" s="15"/>
      <c r="BU158" s="64">
        <v>150000</v>
      </c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56">
        <v>150000</v>
      </c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>
        <v>150000</v>
      </c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>
        <f>BC158-BU158</f>
        <v>4300</v>
      </c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>
        <f>BU158-CH158</f>
        <v>0</v>
      </c>
      <c r="EY158" s="56"/>
      <c r="EZ158" s="56"/>
      <c r="FA158" s="56"/>
      <c r="FB158" s="56"/>
      <c r="FC158" s="56"/>
      <c r="FD158" s="56"/>
      <c r="FE158" s="56"/>
      <c r="FF158" s="56"/>
      <c r="FG158" s="56"/>
      <c r="FH158" s="15"/>
      <c r="FI158" s="15"/>
      <c r="FJ158" s="15"/>
    </row>
    <row r="159" spans="1:166" s="4" customFormat="1" ht="22.5" customHeight="1">
      <c r="A159" s="113" t="s">
        <v>68</v>
      </c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81" t="s">
        <v>61</v>
      </c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56">
        <v>140900</v>
      </c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15"/>
      <c r="BT159" s="15"/>
      <c r="BU159" s="64">
        <v>140513.3</v>
      </c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56">
        <v>140513.3</v>
      </c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>
        <f>CH159</f>
        <v>140513.3</v>
      </c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>
        <f>BC159-BU159</f>
        <v>386.70000000001164</v>
      </c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>
        <f>BU159-CH159</f>
        <v>0</v>
      </c>
      <c r="EY159" s="56"/>
      <c r="EZ159" s="56"/>
      <c r="FA159" s="56"/>
      <c r="FB159" s="56"/>
      <c r="FC159" s="56"/>
      <c r="FD159" s="56"/>
      <c r="FE159" s="56"/>
      <c r="FF159" s="56"/>
      <c r="FG159" s="56"/>
      <c r="FH159" s="15"/>
      <c r="FI159" s="15"/>
      <c r="FJ159" s="15"/>
    </row>
    <row r="160" spans="1:166" s="4" customFormat="1" ht="18" customHeight="1">
      <c r="A160" s="102" t="s">
        <v>83</v>
      </c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81" t="s">
        <v>64</v>
      </c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56">
        <v>15500</v>
      </c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>
        <v>15280</v>
      </c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>
        <v>15280</v>
      </c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>
        <f>CH160</f>
        <v>15280</v>
      </c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>
        <f>BC160-CH160</f>
        <v>220</v>
      </c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4">
        <v>0</v>
      </c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1"/>
    </row>
    <row r="161" spans="1:166" s="4" customFormat="1" ht="19.5" customHeight="1">
      <c r="A161" s="95" t="s">
        <v>145</v>
      </c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81" t="s">
        <v>62</v>
      </c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56">
        <v>100000</v>
      </c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15"/>
      <c r="BT161" s="15"/>
      <c r="BU161" s="64">
        <v>99908.2</v>
      </c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56">
        <v>99908.2</v>
      </c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>
        <f>CH161</f>
        <v>99908.2</v>
      </c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6">
        <f>BC161-CH161</f>
        <v>91.80000000000291</v>
      </c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>
        <f>BU161-CH161</f>
        <v>0</v>
      </c>
      <c r="EY161" s="56"/>
      <c r="EZ161" s="56"/>
      <c r="FA161" s="56"/>
      <c r="FB161" s="56"/>
      <c r="FC161" s="56"/>
      <c r="FD161" s="56"/>
      <c r="FE161" s="56"/>
      <c r="FF161" s="56"/>
      <c r="FG161" s="56"/>
      <c r="FH161" s="15"/>
      <c r="FI161" s="15"/>
      <c r="FJ161" s="15"/>
    </row>
    <row r="162" spans="1:166" s="12" customFormat="1" ht="19.5" customHeight="1">
      <c r="A162" s="103" t="s">
        <v>207</v>
      </c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55">
        <f>BC163</f>
        <v>19600</v>
      </c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9"/>
      <c r="BT162" s="9"/>
      <c r="BU162" s="97">
        <f>BU163</f>
        <v>4500</v>
      </c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55">
        <f>CH163</f>
        <v>4500</v>
      </c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>
        <f>DX163</f>
        <v>4500</v>
      </c>
      <c r="DY162" s="55"/>
      <c r="DZ162" s="55"/>
      <c r="EA162" s="55"/>
      <c r="EB162" s="55"/>
      <c r="EC162" s="55"/>
      <c r="ED162" s="55"/>
      <c r="EE162" s="55"/>
      <c r="EF162" s="55"/>
      <c r="EG162" s="55"/>
      <c r="EH162" s="55"/>
      <c r="EI162" s="55"/>
      <c r="EJ162" s="55"/>
      <c r="EK162" s="55">
        <f>EK163</f>
        <v>15100</v>
      </c>
      <c r="EL162" s="55"/>
      <c r="EM162" s="55"/>
      <c r="EN162" s="55"/>
      <c r="EO162" s="55"/>
      <c r="EP162" s="55"/>
      <c r="EQ162" s="55"/>
      <c r="ER162" s="55"/>
      <c r="ES162" s="55"/>
      <c r="ET162" s="55"/>
      <c r="EU162" s="55"/>
      <c r="EV162" s="55"/>
      <c r="EW162" s="55"/>
      <c r="EX162" s="55">
        <f>EX163</f>
        <v>0</v>
      </c>
      <c r="EY162" s="55"/>
      <c r="EZ162" s="55"/>
      <c r="FA162" s="55"/>
      <c r="FB162" s="55"/>
      <c r="FC162" s="55"/>
      <c r="FD162" s="55"/>
      <c r="FE162" s="55"/>
      <c r="FF162" s="55"/>
      <c r="FG162" s="55"/>
      <c r="FH162" s="9"/>
      <c r="FI162" s="9"/>
      <c r="FJ162" s="9"/>
    </row>
    <row r="163" spans="1:166" s="4" customFormat="1" ht="34.5" customHeight="1">
      <c r="A163" s="169" t="s">
        <v>208</v>
      </c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1"/>
      <c r="AK163" s="81" t="s">
        <v>66</v>
      </c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56">
        <v>19600</v>
      </c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15"/>
      <c r="BR163" s="15"/>
      <c r="BS163" s="15"/>
      <c r="BT163" s="15"/>
      <c r="BU163" s="64">
        <v>4500</v>
      </c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56">
        <v>4500</v>
      </c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>
        <f>CH163</f>
        <v>4500</v>
      </c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78">
        <f>BC163-BU163</f>
        <v>15100</v>
      </c>
      <c r="EL163" s="60"/>
      <c r="EM163" s="60"/>
      <c r="EN163" s="60"/>
      <c r="EO163" s="60"/>
      <c r="EP163" s="60"/>
      <c r="EQ163" s="60"/>
      <c r="ER163" s="60"/>
      <c r="ES163" s="60"/>
      <c r="ET163" s="60"/>
      <c r="EU163" s="60"/>
      <c r="EV163" s="60"/>
      <c r="EW163" s="60"/>
      <c r="EX163" s="56">
        <f>BU163-CH163</f>
        <v>0</v>
      </c>
      <c r="EY163" s="56"/>
      <c r="EZ163" s="56"/>
      <c r="FA163" s="56"/>
      <c r="FB163" s="56"/>
      <c r="FC163" s="56"/>
      <c r="FD163" s="56"/>
      <c r="FE163" s="56"/>
      <c r="FF163" s="56"/>
      <c r="FG163" s="56"/>
      <c r="FH163" s="15"/>
      <c r="FI163" s="15"/>
      <c r="FJ163" s="15"/>
    </row>
    <row r="164" spans="1:166" s="12" customFormat="1" ht="21.75" customHeight="1">
      <c r="A164" s="103" t="s">
        <v>209</v>
      </c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55">
        <f>BC165</f>
        <v>8000</v>
      </c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9"/>
      <c r="BT164" s="9"/>
      <c r="BU164" s="97">
        <f>BU165</f>
        <v>6310</v>
      </c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55">
        <f>CH165</f>
        <v>6310</v>
      </c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  <c r="DW164" s="55"/>
      <c r="DX164" s="55">
        <f>DX165</f>
        <v>6310</v>
      </c>
      <c r="DY164" s="55"/>
      <c r="DZ164" s="55"/>
      <c r="EA164" s="55"/>
      <c r="EB164" s="55"/>
      <c r="EC164" s="55"/>
      <c r="ED164" s="55"/>
      <c r="EE164" s="55"/>
      <c r="EF164" s="55"/>
      <c r="EG164" s="55"/>
      <c r="EH164" s="55"/>
      <c r="EI164" s="55"/>
      <c r="EJ164" s="55"/>
      <c r="EK164" s="55">
        <f>EK165</f>
        <v>1690</v>
      </c>
      <c r="EL164" s="55"/>
      <c r="EM164" s="55"/>
      <c r="EN164" s="55"/>
      <c r="EO164" s="55"/>
      <c r="EP164" s="55"/>
      <c r="EQ164" s="55"/>
      <c r="ER164" s="55"/>
      <c r="ES164" s="55"/>
      <c r="ET164" s="55"/>
      <c r="EU164" s="55"/>
      <c r="EV164" s="55"/>
      <c r="EW164" s="55"/>
      <c r="EX164" s="55">
        <f>EX165</f>
        <v>0</v>
      </c>
      <c r="EY164" s="55"/>
      <c r="EZ164" s="55"/>
      <c r="FA164" s="55"/>
      <c r="FB164" s="55"/>
      <c r="FC164" s="55"/>
      <c r="FD164" s="55"/>
      <c r="FE164" s="55"/>
      <c r="FF164" s="55"/>
      <c r="FG164" s="55"/>
      <c r="FH164" s="9"/>
      <c r="FI164" s="9"/>
      <c r="FJ164" s="9"/>
    </row>
    <row r="165" spans="1:166" s="4" customFormat="1" ht="21.75" customHeight="1">
      <c r="A165" s="113" t="s">
        <v>68</v>
      </c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81" t="s">
        <v>69</v>
      </c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56">
        <v>8000</v>
      </c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15"/>
      <c r="BT165" s="15"/>
      <c r="BU165" s="64">
        <v>6310</v>
      </c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56">
        <v>6310</v>
      </c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>
        <f>CH165</f>
        <v>6310</v>
      </c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>
        <f>BC165-BU165</f>
        <v>1690</v>
      </c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>
        <f>BU165-CH165</f>
        <v>0</v>
      </c>
      <c r="EY165" s="56"/>
      <c r="EZ165" s="56"/>
      <c r="FA165" s="56"/>
      <c r="FB165" s="56"/>
      <c r="FC165" s="56"/>
      <c r="FD165" s="56"/>
      <c r="FE165" s="56"/>
      <c r="FF165" s="56"/>
      <c r="FG165" s="56"/>
      <c r="FH165" s="15"/>
      <c r="FI165" s="15"/>
      <c r="FJ165" s="15"/>
    </row>
    <row r="166" spans="1:166" s="4" customFormat="1" ht="18.75">
      <c r="A166" s="88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90"/>
      <c r="CG166" s="94" t="s">
        <v>84</v>
      </c>
      <c r="CH166" s="94"/>
      <c r="CI166" s="94"/>
      <c r="CJ166" s="94"/>
      <c r="CK166" s="94"/>
      <c r="CL166" s="94"/>
      <c r="CM166" s="94"/>
      <c r="CN166" s="94"/>
      <c r="CO166" s="94"/>
      <c r="CP166" s="94"/>
      <c r="CQ166" s="94"/>
      <c r="CR166" s="94"/>
      <c r="CS166" s="94"/>
      <c r="CT166" s="94"/>
      <c r="CU166" s="94"/>
      <c r="CV166" s="94"/>
      <c r="CW166" s="94"/>
      <c r="CX166" s="94"/>
      <c r="CY166" s="75"/>
      <c r="CZ166" s="76"/>
      <c r="DA166" s="76"/>
      <c r="DB166" s="76"/>
      <c r="DC166" s="76"/>
      <c r="DD166" s="76"/>
      <c r="DE166" s="76"/>
      <c r="DF166" s="76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6"/>
      <c r="DS166" s="76"/>
      <c r="DT166" s="76"/>
      <c r="DU166" s="76"/>
      <c r="DV166" s="76"/>
      <c r="DW166" s="76"/>
      <c r="DX166" s="76"/>
      <c r="DY166" s="76"/>
      <c r="DZ166" s="76"/>
      <c r="EA166" s="76"/>
      <c r="EB166" s="76"/>
      <c r="EC166" s="76"/>
      <c r="ED166" s="76"/>
      <c r="EE166" s="76"/>
      <c r="EF166" s="76"/>
      <c r="EG166" s="76"/>
      <c r="EH166" s="76"/>
      <c r="EI166" s="76"/>
      <c r="EJ166" s="76"/>
      <c r="EK166" s="76"/>
      <c r="EL166" s="76"/>
      <c r="EM166" s="76"/>
      <c r="EN166" s="76"/>
      <c r="EO166" s="76"/>
      <c r="EP166" s="76"/>
      <c r="EQ166" s="76"/>
      <c r="ER166" s="76"/>
      <c r="ES166" s="76"/>
      <c r="ET166" s="76"/>
      <c r="EU166" s="76"/>
      <c r="EV166" s="76"/>
      <c r="EW166" s="76"/>
      <c r="EX166" s="76"/>
      <c r="EY166" s="76"/>
      <c r="EZ166" s="76"/>
      <c r="FA166" s="76"/>
      <c r="FB166" s="76"/>
      <c r="FC166" s="76"/>
      <c r="FD166" s="76"/>
      <c r="FE166" s="76"/>
      <c r="FF166" s="76"/>
      <c r="FG166" s="77"/>
      <c r="FH166" s="13"/>
      <c r="FI166" s="13"/>
      <c r="FJ166" s="18" t="s">
        <v>39</v>
      </c>
    </row>
    <row r="167" spans="1:166" s="4" customFormat="1" ht="20.25" customHeight="1">
      <c r="A167" s="61" t="s">
        <v>8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 t="s">
        <v>23</v>
      </c>
      <c r="AL167" s="61"/>
      <c r="AM167" s="61"/>
      <c r="AN167" s="61"/>
      <c r="AO167" s="61"/>
      <c r="AP167" s="61"/>
      <c r="AQ167" s="61" t="s">
        <v>35</v>
      </c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 t="s">
        <v>36</v>
      </c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 t="s">
        <v>37</v>
      </c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 t="s">
        <v>24</v>
      </c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72" t="s">
        <v>29</v>
      </c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4"/>
    </row>
    <row r="168" spans="1:166" s="4" customFormat="1" ht="78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 t="s">
        <v>46</v>
      </c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 t="s">
        <v>25</v>
      </c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 t="s">
        <v>26</v>
      </c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 t="s">
        <v>27</v>
      </c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 t="s">
        <v>38</v>
      </c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72" t="s">
        <v>47</v>
      </c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4"/>
    </row>
    <row r="169" spans="1:166" s="4" customFormat="1" ht="18.75">
      <c r="A169" s="60">
        <v>1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>
        <v>2</v>
      </c>
      <c r="AL169" s="60"/>
      <c r="AM169" s="60"/>
      <c r="AN169" s="60"/>
      <c r="AO169" s="60"/>
      <c r="AP169" s="60"/>
      <c r="AQ169" s="60">
        <v>3</v>
      </c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>
        <v>4</v>
      </c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>
        <v>5</v>
      </c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>
        <v>6</v>
      </c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>
        <v>7</v>
      </c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>
        <v>8</v>
      </c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>
        <v>9</v>
      </c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>
        <v>10</v>
      </c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75">
        <v>11</v>
      </c>
      <c r="EY169" s="76"/>
      <c r="EZ169" s="76"/>
      <c r="FA169" s="76"/>
      <c r="FB169" s="76"/>
      <c r="FC169" s="76"/>
      <c r="FD169" s="76"/>
      <c r="FE169" s="76"/>
      <c r="FF169" s="76"/>
      <c r="FG169" s="76"/>
      <c r="FH169" s="76"/>
      <c r="FI169" s="76"/>
      <c r="FJ169" s="77"/>
    </row>
    <row r="170" spans="1:166" s="4" customFormat="1" ht="18.75" customHeight="1">
      <c r="A170" s="109" t="s">
        <v>32</v>
      </c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81" t="s">
        <v>33</v>
      </c>
      <c r="AL170" s="81"/>
      <c r="AM170" s="81"/>
      <c r="AN170" s="81"/>
      <c r="AO170" s="81"/>
      <c r="AP170" s="81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55">
        <f>BC173</f>
        <v>200</v>
      </c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15"/>
      <c r="BT170" s="15"/>
      <c r="BU170" s="97">
        <f>BU173</f>
        <v>200</v>
      </c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55">
        <f>CH173</f>
        <v>200</v>
      </c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55">
        <f>DX173</f>
        <v>200</v>
      </c>
      <c r="DY170" s="55"/>
      <c r="DZ170" s="55"/>
      <c r="EA170" s="55"/>
      <c r="EB170" s="55"/>
      <c r="EC170" s="55"/>
      <c r="ED170" s="55"/>
      <c r="EE170" s="55"/>
      <c r="EF170" s="55"/>
      <c r="EG170" s="55"/>
      <c r="EH170" s="55"/>
      <c r="EI170" s="55"/>
      <c r="EJ170" s="55"/>
      <c r="EK170" s="55">
        <f>BU170-CH170</f>
        <v>0</v>
      </c>
      <c r="EL170" s="55"/>
      <c r="EM170" s="55"/>
      <c r="EN170" s="55"/>
      <c r="EO170" s="55"/>
      <c r="EP170" s="55"/>
      <c r="EQ170" s="55"/>
      <c r="ER170" s="55"/>
      <c r="ES170" s="55"/>
      <c r="ET170" s="55"/>
      <c r="EU170" s="55"/>
      <c r="EV170" s="55"/>
      <c r="EW170" s="55"/>
      <c r="EX170" s="83">
        <f>EX173</f>
        <v>0</v>
      </c>
      <c r="EY170" s="84"/>
      <c r="EZ170" s="84"/>
      <c r="FA170" s="84"/>
      <c r="FB170" s="84"/>
      <c r="FC170" s="84"/>
      <c r="FD170" s="84"/>
      <c r="FE170" s="84"/>
      <c r="FF170" s="84"/>
      <c r="FG170" s="84"/>
      <c r="FH170" s="85"/>
      <c r="FI170" s="15"/>
      <c r="FJ170" s="15"/>
    </row>
    <row r="171" spans="1:166" s="4" customFormat="1" ht="18.75" customHeight="1">
      <c r="A171" s="102" t="s">
        <v>22</v>
      </c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81" t="s">
        <v>34</v>
      </c>
      <c r="AL171" s="81"/>
      <c r="AM171" s="81"/>
      <c r="AN171" s="81"/>
      <c r="AO171" s="81"/>
      <c r="AP171" s="81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  <c r="EQ171" s="52"/>
      <c r="ER171" s="52"/>
      <c r="ES171" s="52"/>
      <c r="ET171" s="52"/>
      <c r="EU171" s="52"/>
      <c r="EV171" s="52"/>
      <c r="EW171" s="52"/>
      <c r="EX171" s="56"/>
      <c r="EY171" s="56"/>
      <c r="EZ171" s="56"/>
      <c r="FA171" s="56"/>
      <c r="FB171" s="56"/>
      <c r="FC171" s="56"/>
      <c r="FD171" s="56"/>
      <c r="FE171" s="56"/>
      <c r="FF171" s="56"/>
      <c r="FG171" s="56"/>
      <c r="FH171" s="15"/>
      <c r="FI171" s="15"/>
      <c r="FJ171" s="15"/>
    </row>
    <row r="172" spans="1:166" s="22" customFormat="1" ht="150" customHeight="1">
      <c r="A172" s="95" t="s">
        <v>229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20"/>
      <c r="BT172" s="20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52"/>
      <c r="EY172" s="52"/>
      <c r="EZ172" s="52"/>
      <c r="FA172" s="52"/>
      <c r="FB172" s="52"/>
      <c r="FC172" s="52"/>
      <c r="FD172" s="52"/>
      <c r="FE172" s="52"/>
      <c r="FF172" s="52"/>
      <c r="FG172" s="52"/>
      <c r="FH172" s="20"/>
      <c r="FI172" s="20"/>
      <c r="FJ172" s="20"/>
    </row>
    <row r="173" spans="1:166" s="4" customFormat="1" ht="17.25" customHeight="1">
      <c r="A173" s="104" t="s">
        <v>210</v>
      </c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55">
        <f>BC174</f>
        <v>200</v>
      </c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>
        <f>BU174</f>
        <v>200</v>
      </c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>
        <f>CH174</f>
        <v>200</v>
      </c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>
        <f>DX174</f>
        <v>200</v>
      </c>
      <c r="DY173" s="55"/>
      <c r="DZ173" s="55"/>
      <c r="EA173" s="55"/>
      <c r="EB173" s="55"/>
      <c r="EC173" s="55"/>
      <c r="ED173" s="55"/>
      <c r="EE173" s="55"/>
      <c r="EF173" s="55"/>
      <c r="EG173" s="55"/>
      <c r="EH173" s="55"/>
      <c r="EI173" s="55"/>
      <c r="EJ173" s="55"/>
      <c r="EK173" s="55">
        <f>BC173-CH173</f>
        <v>0</v>
      </c>
      <c r="EL173" s="55"/>
      <c r="EM173" s="55"/>
      <c r="EN173" s="55"/>
      <c r="EO173" s="55"/>
      <c r="EP173" s="55"/>
      <c r="EQ173" s="55"/>
      <c r="ER173" s="55"/>
      <c r="ES173" s="55"/>
      <c r="ET173" s="55"/>
      <c r="EU173" s="55"/>
      <c r="EV173" s="55"/>
      <c r="EW173" s="55"/>
      <c r="EX173" s="83">
        <f>EX174</f>
        <v>0</v>
      </c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5"/>
    </row>
    <row r="174" spans="1:166" s="22" customFormat="1" ht="24" customHeight="1">
      <c r="A174" s="165" t="s">
        <v>145</v>
      </c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81" t="s">
        <v>62</v>
      </c>
      <c r="AL174" s="81"/>
      <c r="AM174" s="81"/>
      <c r="AN174" s="81"/>
      <c r="AO174" s="81"/>
      <c r="AP174" s="81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56">
        <v>200</v>
      </c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>
        <v>200</v>
      </c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>
        <v>200</v>
      </c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>
        <f>CH174</f>
        <v>200</v>
      </c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/>
      <c r="EK174" s="56">
        <f>BC174-CH174</f>
        <v>0</v>
      </c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4">
        <f>BU174-CH174</f>
        <v>0</v>
      </c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1"/>
    </row>
    <row r="175" spans="1:166" s="4" customFormat="1" ht="15" customHeight="1">
      <c r="A175" s="88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90"/>
      <c r="CE175" s="13"/>
      <c r="CF175" s="13"/>
      <c r="CG175" s="94" t="s">
        <v>84</v>
      </c>
      <c r="CH175" s="94"/>
      <c r="CI175" s="94"/>
      <c r="CJ175" s="94"/>
      <c r="CK175" s="94"/>
      <c r="CL175" s="94"/>
      <c r="CM175" s="94"/>
      <c r="CN175" s="94"/>
      <c r="CO175" s="94"/>
      <c r="CP175" s="94"/>
      <c r="CQ175" s="94"/>
      <c r="CR175" s="94"/>
      <c r="CS175" s="94"/>
      <c r="CT175" s="94"/>
      <c r="CU175" s="94"/>
      <c r="CV175" s="94"/>
      <c r="CW175" s="94"/>
      <c r="CX175" s="94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  <c r="EU175" s="60"/>
      <c r="EV175" s="60"/>
      <c r="EW175" s="60"/>
      <c r="EX175" s="60"/>
      <c r="EY175" s="60"/>
      <c r="EZ175" s="60"/>
      <c r="FA175" s="60"/>
      <c r="FB175" s="60"/>
      <c r="FC175" s="60"/>
      <c r="FD175" s="60"/>
      <c r="FE175" s="60"/>
      <c r="FF175" s="60"/>
      <c r="FG175" s="60"/>
      <c r="FH175" s="13"/>
      <c r="FI175" s="13"/>
      <c r="FJ175" s="18" t="s">
        <v>39</v>
      </c>
    </row>
    <row r="176" spans="1:166" s="4" customFormat="1" ht="32.25" customHeight="1">
      <c r="A176" s="61" t="s">
        <v>8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 t="s">
        <v>23</v>
      </c>
      <c r="AL176" s="61"/>
      <c r="AM176" s="61"/>
      <c r="AN176" s="61"/>
      <c r="AO176" s="61"/>
      <c r="AP176" s="61"/>
      <c r="AQ176" s="61" t="s">
        <v>35</v>
      </c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 t="s">
        <v>140</v>
      </c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 t="s">
        <v>37</v>
      </c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 t="s">
        <v>24</v>
      </c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72" t="s">
        <v>29</v>
      </c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4"/>
    </row>
    <row r="177" spans="1:166" s="4" customFormat="1" ht="81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 t="s">
        <v>46</v>
      </c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 t="s">
        <v>25</v>
      </c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 t="s">
        <v>26</v>
      </c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 t="s">
        <v>27</v>
      </c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 t="s">
        <v>38</v>
      </c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72" t="s">
        <v>47</v>
      </c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4"/>
    </row>
    <row r="178" spans="1:166" s="4" customFormat="1" ht="15" customHeight="1">
      <c r="A178" s="60">
        <v>1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>
        <v>2</v>
      </c>
      <c r="AL178" s="60"/>
      <c r="AM178" s="60"/>
      <c r="AN178" s="60"/>
      <c r="AO178" s="60"/>
      <c r="AP178" s="60"/>
      <c r="AQ178" s="60">
        <v>3</v>
      </c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>
        <v>4</v>
      </c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>
        <v>5</v>
      </c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>
        <v>6</v>
      </c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>
        <v>7</v>
      </c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>
        <v>8</v>
      </c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>
        <v>9</v>
      </c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>
        <v>10</v>
      </c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75">
        <v>11</v>
      </c>
      <c r="EY178" s="76"/>
      <c r="EZ178" s="76"/>
      <c r="FA178" s="76"/>
      <c r="FB178" s="76"/>
      <c r="FC178" s="76"/>
      <c r="FD178" s="76"/>
      <c r="FE178" s="76"/>
      <c r="FF178" s="76"/>
      <c r="FG178" s="76"/>
      <c r="FH178" s="76"/>
      <c r="FI178" s="76"/>
      <c r="FJ178" s="77"/>
    </row>
    <row r="179" spans="1:166" s="4" customFormat="1" ht="15" customHeight="1">
      <c r="A179" s="109" t="s">
        <v>32</v>
      </c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81" t="s">
        <v>33</v>
      </c>
      <c r="AL179" s="81"/>
      <c r="AM179" s="81"/>
      <c r="AN179" s="81"/>
      <c r="AO179" s="81"/>
      <c r="AP179" s="81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55">
        <f>BC185+BC188+BC182</f>
        <v>204000</v>
      </c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15"/>
      <c r="BT179" s="15"/>
      <c r="BU179" s="97">
        <f>BU182+BU185+BU188</f>
        <v>203602.11</v>
      </c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55">
        <f>CH182+CH185+CH188</f>
        <v>203602.11</v>
      </c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55">
        <f>DX185+DX188+DX182</f>
        <v>203602.11</v>
      </c>
      <c r="DY179" s="55"/>
      <c r="DZ179" s="55"/>
      <c r="EA179" s="55"/>
      <c r="EB179" s="55"/>
      <c r="EC179" s="55"/>
      <c r="ED179" s="55"/>
      <c r="EE179" s="55"/>
      <c r="EF179" s="55"/>
      <c r="EG179" s="55"/>
      <c r="EH179" s="55"/>
      <c r="EI179" s="55"/>
      <c r="EJ179" s="55"/>
      <c r="EK179" s="55">
        <f>EK186+EK188</f>
        <v>0</v>
      </c>
      <c r="EL179" s="55"/>
      <c r="EM179" s="55"/>
      <c r="EN179" s="55"/>
      <c r="EO179" s="55"/>
      <c r="EP179" s="55"/>
      <c r="EQ179" s="55"/>
      <c r="ER179" s="55"/>
      <c r="ES179" s="55"/>
      <c r="ET179" s="55"/>
      <c r="EU179" s="55"/>
      <c r="EV179" s="55"/>
      <c r="EW179" s="55"/>
      <c r="EX179" s="83">
        <f>EX186</f>
        <v>0</v>
      </c>
      <c r="EY179" s="84"/>
      <c r="EZ179" s="84"/>
      <c r="FA179" s="84"/>
      <c r="FB179" s="84"/>
      <c r="FC179" s="84"/>
      <c r="FD179" s="84"/>
      <c r="FE179" s="84"/>
      <c r="FF179" s="84"/>
      <c r="FG179" s="84"/>
      <c r="FH179" s="85"/>
      <c r="FI179" s="15"/>
      <c r="FJ179" s="15"/>
    </row>
    <row r="180" spans="1:166" s="4" customFormat="1" ht="19.5" customHeight="1">
      <c r="A180" s="102" t="s">
        <v>22</v>
      </c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81"/>
      <c r="AL180" s="81"/>
      <c r="AM180" s="81"/>
      <c r="AN180" s="81"/>
      <c r="AO180" s="81"/>
      <c r="AP180" s="81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52"/>
      <c r="EB180" s="52"/>
      <c r="EC180" s="52"/>
      <c r="ED180" s="52"/>
      <c r="EE180" s="52"/>
      <c r="EF180" s="52"/>
      <c r="EG180" s="52"/>
      <c r="EH180" s="52"/>
      <c r="EI180" s="52"/>
      <c r="EJ180" s="52"/>
      <c r="EK180" s="52"/>
      <c r="EL180" s="52"/>
      <c r="EM180" s="52"/>
      <c r="EN180" s="52"/>
      <c r="EO180" s="52"/>
      <c r="EP180" s="52"/>
      <c r="EQ180" s="52"/>
      <c r="ER180" s="52"/>
      <c r="ES180" s="52"/>
      <c r="ET180" s="52"/>
      <c r="EU180" s="52"/>
      <c r="EV180" s="52"/>
      <c r="EW180" s="52"/>
      <c r="EX180" s="56"/>
      <c r="EY180" s="56"/>
      <c r="EZ180" s="56"/>
      <c r="FA180" s="56"/>
      <c r="FB180" s="56"/>
      <c r="FC180" s="56"/>
      <c r="FD180" s="56"/>
      <c r="FE180" s="56"/>
      <c r="FF180" s="56"/>
      <c r="FG180" s="56"/>
      <c r="FH180" s="15"/>
      <c r="FI180" s="15"/>
      <c r="FJ180" s="15"/>
    </row>
    <row r="181" spans="1:166" s="4" customFormat="1" ht="19.5" customHeight="1">
      <c r="A181" s="200" t="s">
        <v>164</v>
      </c>
      <c r="B181" s="200"/>
      <c r="C181" s="200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00"/>
      <c r="AK181" s="81"/>
      <c r="AL181" s="81"/>
      <c r="AM181" s="81"/>
      <c r="AN181" s="81"/>
      <c r="AO181" s="81"/>
      <c r="AP181" s="81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52"/>
      <c r="EF181" s="52"/>
      <c r="EG181" s="52"/>
      <c r="EH181" s="52"/>
      <c r="EI181" s="52"/>
      <c r="EJ181" s="52"/>
      <c r="EK181" s="52"/>
      <c r="EL181" s="52"/>
      <c r="EM181" s="52"/>
      <c r="EN181" s="52"/>
      <c r="EO181" s="52"/>
      <c r="EP181" s="52"/>
      <c r="EQ181" s="52"/>
      <c r="ER181" s="52"/>
      <c r="ES181" s="52"/>
      <c r="ET181" s="52"/>
      <c r="EU181" s="52"/>
      <c r="EV181" s="52"/>
      <c r="EW181" s="52"/>
      <c r="EX181" s="56"/>
      <c r="EY181" s="56"/>
      <c r="EZ181" s="56"/>
      <c r="FA181" s="56"/>
      <c r="FB181" s="56"/>
      <c r="FC181" s="56"/>
      <c r="FD181" s="56"/>
      <c r="FE181" s="56"/>
      <c r="FF181" s="56"/>
      <c r="FG181" s="56"/>
      <c r="FH181" s="15"/>
      <c r="FI181" s="15"/>
      <c r="FJ181" s="15"/>
    </row>
    <row r="182" spans="1:166" s="4" customFormat="1" ht="19.5" customHeight="1">
      <c r="A182" s="104" t="s">
        <v>276</v>
      </c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81"/>
      <c r="AL182" s="81"/>
      <c r="AM182" s="81"/>
      <c r="AN182" s="81"/>
      <c r="AO182" s="81"/>
      <c r="AP182" s="81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55">
        <f>BC183</f>
        <v>94000</v>
      </c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>
        <f>BU183</f>
        <v>93602.11</v>
      </c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>
        <f>CH183</f>
        <v>93602.11</v>
      </c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5">
        <f>DX183</f>
        <v>93602.11</v>
      </c>
      <c r="DY182" s="55"/>
      <c r="DZ182" s="55"/>
      <c r="EA182" s="55"/>
      <c r="EB182" s="55"/>
      <c r="EC182" s="55"/>
      <c r="ED182" s="55"/>
      <c r="EE182" s="55"/>
      <c r="EF182" s="55"/>
      <c r="EG182" s="55"/>
      <c r="EH182" s="55"/>
      <c r="EI182" s="55"/>
      <c r="EJ182" s="55"/>
      <c r="EK182" s="55">
        <f>BC182-CH182</f>
        <v>397.8899999999994</v>
      </c>
      <c r="EL182" s="55"/>
      <c r="EM182" s="55"/>
      <c r="EN182" s="55"/>
      <c r="EO182" s="55"/>
      <c r="EP182" s="55"/>
      <c r="EQ182" s="55"/>
      <c r="ER182" s="55"/>
      <c r="ES182" s="55"/>
      <c r="ET182" s="55"/>
      <c r="EU182" s="55"/>
      <c r="EV182" s="55"/>
      <c r="EW182" s="55"/>
      <c r="EX182" s="55">
        <v>0</v>
      </c>
      <c r="EY182" s="55"/>
      <c r="EZ182" s="55"/>
      <c r="FA182" s="55"/>
      <c r="FB182" s="55"/>
      <c r="FC182" s="55"/>
      <c r="FD182" s="55"/>
      <c r="FE182" s="55"/>
      <c r="FF182" s="55"/>
      <c r="FG182" s="55"/>
      <c r="FH182" s="15"/>
      <c r="FI182" s="15"/>
      <c r="FJ182" s="15"/>
    </row>
    <row r="183" spans="1:166" s="4" customFormat="1" ht="19.5" customHeight="1">
      <c r="A183" s="102" t="s">
        <v>275</v>
      </c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81" t="s">
        <v>61</v>
      </c>
      <c r="AL183" s="81"/>
      <c r="AM183" s="81"/>
      <c r="AN183" s="81"/>
      <c r="AO183" s="81"/>
      <c r="AP183" s="81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56">
        <v>94000</v>
      </c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>
        <v>93602.11</v>
      </c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>
        <v>93602.11</v>
      </c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6">
        <v>93602.11</v>
      </c>
      <c r="DY183" s="56"/>
      <c r="DZ183" s="56"/>
      <c r="EA183" s="56"/>
      <c r="EB183" s="56"/>
      <c r="EC183" s="56"/>
      <c r="ED183" s="56"/>
      <c r="EE183" s="56"/>
      <c r="EF183" s="56"/>
      <c r="EG183" s="56"/>
      <c r="EH183" s="56"/>
      <c r="EI183" s="56"/>
      <c r="EJ183" s="56"/>
      <c r="EK183" s="55">
        <f>BC183-CH183</f>
        <v>397.8899999999994</v>
      </c>
      <c r="EL183" s="55"/>
      <c r="EM183" s="55"/>
      <c r="EN183" s="55"/>
      <c r="EO183" s="55"/>
      <c r="EP183" s="55"/>
      <c r="EQ183" s="55"/>
      <c r="ER183" s="55"/>
      <c r="ES183" s="55"/>
      <c r="ET183" s="55"/>
      <c r="EU183" s="55"/>
      <c r="EV183" s="55"/>
      <c r="EW183" s="55"/>
      <c r="EX183" s="56">
        <v>0</v>
      </c>
      <c r="EY183" s="56"/>
      <c r="EZ183" s="56"/>
      <c r="FA183" s="56"/>
      <c r="FB183" s="56"/>
      <c r="FC183" s="56"/>
      <c r="FD183" s="56"/>
      <c r="FE183" s="56"/>
      <c r="FF183" s="56"/>
      <c r="FG183" s="56"/>
      <c r="FH183" s="15"/>
      <c r="FI183" s="15"/>
      <c r="FJ183" s="15"/>
    </row>
    <row r="184" spans="1:166" s="4" customFormat="1" ht="33.75" customHeight="1">
      <c r="A184" s="200" t="s">
        <v>164</v>
      </c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200"/>
      <c r="AJ184" s="200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15"/>
      <c r="BT184" s="15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DT184" s="56"/>
      <c r="DU184" s="56"/>
      <c r="DV184" s="56"/>
      <c r="DW184" s="56"/>
      <c r="DX184" s="56"/>
      <c r="DY184" s="56"/>
      <c r="DZ184" s="56"/>
      <c r="EA184" s="56"/>
      <c r="EB184" s="56"/>
      <c r="EC184" s="56"/>
      <c r="ED184" s="56"/>
      <c r="EE184" s="56"/>
      <c r="EF184" s="56"/>
      <c r="EG184" s="56"/>
      <c r="EH184" s="56"/>
      <c r="EI184" s="56"/>
      <c r="EJ184" s="56"/>
      <c r="EK184" s="56"/>
      <c r="EL184" s="56"/>
      <c r="EM184" s="56"/>
      <c r="EN184" s="56"/>
      <c r="EO184" s="56"/>
      <c r="EP184" s="56"/>
      <c r="EQ184" s="56"/>
      <c r="ER184" s="56"/>
      <c r="ES184" s="56"/>
      <c r="ET184" s="56"/>
      <c r="EU184" s="56"/>
      <c r="EV184" s="56"/>
      <c r="EW184" s="56"/>
      <c r="EX184" s="56"/>
      <c r="EY184" s="43"/>
      <c r="EZ184" s="43"/>
      <c r="FA184" s="43"/>
      <c r="FB184" s="43"/>
      <c r="FC184" s="43"/>
      <c r="FD184" s="43"/>
      <c r="FE184" s="43"/>
      <c r="FF184" s="43"/>
      <c r="FG184" s="43"/>
      <c r="FH184" s="15"/>
      <c r="FI184" s="15"/>
      <c r="FJ184" s="15"/>
    </row>
    <row r="185" spans="1:166" s="4" customFormat="1" ht="18.75" customHeight="1">
      <c r="A185" s="104" t="s">
        <v>211</v>
      </c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55">
        <f>BC186</f>
        <v>105000</v>
      </c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9"/>
      <c r="BT185" s="9"/>
      <c r="BU185" s="55">
        <f>BU186</f>
        <v>105000</v>
      </c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>
        <f>CH186</f>
        <v>105000</v>
      </c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>
        <f>CH185</f>
        <v>105000</v>
      </c>
      <c r="DY185" s="55"/>
      <c r="DZ185" s="55"/>
      <c r="EA185" s="55"/>
      <c r="EB185" s="55"/>
      <c r="EC185" s="55"/>
      <c r="ED185" s="55"/>
      <c r="EE185" s="55"/>
      <c r="EF185" s="55"/>
      <c r="EG185" s="55"/>
      <c r="EH185" s="55"/>
      <c r="EI185" s="55"/>
      <c r="EJ185" s="55"/>
      <c r="EK185" s="55">
        <f>BC185-CH185</f>
        <v>0</v>
      </c>
      <c r="EL185" s="55"/>
      <c r="EM185" s="55"/>
      <c r="EN185" s="55"/>
      <c r="EO185" s="55"/>
      <c r="EP185" s="55"/>
      <c r="EQ185" s="55"/>
      <c r="ER185" s="55"/>
      <c r="ES185" s="55"/>
      <c r="ET185" s="55"/>
      <c r="EU185" s="55"/>
      <c r="EV185" s="55"/>
      <c r="EW185" s="55"/>
      <c r="EX185" s="55">
        <f>BU185-CH185</f>
        <v>0</v>
      </c>
      <c r="EY185" s="96"/>
      <c r="EZ185" s="96"/>
      <c r="FA185" s="96"/>
      <c r="FB185" s="96"/>
      <c r="FC185" s="96"/>
      <c r="FD185" s="96"/>
      <c r="FE185" s="96"/>
      <c r="FF185" s="96"/>
      <c r="FG185" s="96"/>
      <c r="FH185" s="15"/>
      <c r="FI185" s="15"/>
      <c r="FJ185" s="15"/>
    </row>
    <row r="186" spans="1:166" s="4" customFormat="1" ht="15" customHeight="1">
      <c r="A186" s="102" t="s">
        <v>60</v>
      </c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81" t="s">
        <v>69</v>
      </c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56">
        <v>105000</v>
      </c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15"/>
      <c r="BT186" s="15"/>
      <c r="BU186" s="56">
        <v>105000</v>
      </c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>
        <v>105000</v>
      </c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  <c r="DL186" s="56"/>
      <c r="DM186" s="56"/>
      <c r="DN186" s="56"/>
      <c r="DO186" s="56"/>
      <c r="DP186" s="56"/>
      <c r="DQ186" s="56"/>
      <c r="DR186" s="56"/>
      <c r="DS186" s="56"/>
      <c r="DT186" s="56"/>
      <c r="DU186" s="56"/>
      <c r="DV186" s="56"/>
      <c r="DW186" s="56"/>
      <c r="DX186" s="56">
        <f>CH186</f>
        <v>105000</v>
      </c>
      <c r="DY186" s="56"/>
      <c r="DZ186" s="56"/>
      <c r="EA186" s="56"/>
      <c r="EB186" s="56"/>
      <c r="EC186" s="56"/>
      <c r="ED186" s="56"/>
      <c r="EE186" s="56"/>
      <c r="EF186" s="56"/>
      <c r="EG186" s="56"/>
      <c r="EH186" s="56"/>
      <c r="EI186" s="56"/>
      <c r="EJ186" s="56"/>
      <c r="EK186" s="56">
        <f>BC186-CH186</f>
        <v>0</v>
      </c>
      <c r="EL186" s="56"/>
      <c r="EM186" s="56"/>
      <c r="EN186" s="56"/>
      <c r="EO186" s="56"/>
      <c r="EP186" s="56"/>
      <c r="EQ186" s="56"/>
      <c r="ER186" s="56"/>
      <c r="ES186" s="56"/>
      <c r="ET186" s="56"/>
      <c r="EU186" s="56"/>
      <c r="EV186" s="56"/>
      <c r="EW186" s="56"/>
      <c r="EX186" s="56">
        <f>BU186-CH186</f>
        <v>0</v>
      </c>
      <c r="EY186" s="43"/>
      <c r="EZ186" s="43"/>
      <c r="FA186" s="43"/>
      <c r="FB186" s="43"/>
      <c r="FC186" s="43"/>
      <c r="FD186" s="43"/>
      <c r="FE186" s="43"/>
      <c r="FF186" s="43"/>
      <c r="FG186" s="43"/>
      <c r="FH186" s="15"/>
      <c r="FI186" s="15"/>
      <c r="FJ186" s="15"/>
    </row>
    <row r="187" spans="1:166" s="4" customFormat="1" ht="74.25" customHeight="1">
      <c r="A187" s="175" t="s">
        <v>230</v>
      </c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6"/>
      <c r="AD187" s="176"/>
      <c r="AE187" s="176"/>
      <c r="AF187" s="176"/>
      <c r="AG187" s="176"/>
      <c r="AH187" s="176"/>
      <c r="AI187" s="176"/>
      <c r="AJ187" s="177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15"/>
      <c r="BT187" s="15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  <c r="DH187" s="56"/>
      <c r="DI187" s="56"/>
      <c r="DJ187" s="56"/>
      <c r="DK187" s="56"/>
      <c r="DL187" s="56"/>
      <c r="DM187" s="56"/>
      <c r="DN187" s="56"/>
      <c r="DO187" s="56"/>
      <c r="DP187" s="56"/>
      <c r="DQ187" s="56"/>
      <c r="DR187" s="56"/>
      <c r="DS187" s="56"/>
      <c r="DT187" s="56"/>
      <c r="DU187" s="56"/>
      <c r="DV187" s="56"/>
      <c r="DW187" s="56"/>
      <c r="DX187" s="56"/>
      <c r="DY187" s="56"/>
      <c r="DZ187" s="56"/>
      <c r="EA187" s="56"/>
      <c r="EB187" s="56"/>
      <c r="EC187" s="56"/>
      <c r="ED187" s="56"/>
      <c r="EE187" s="56"/>
      <c r="EF187" s="56"/>
      <c r="EG187" s="56"/>
      <c r="EH187" s="56"/>
      <c r="EI187" s="56"/>
      <c r="EJ187" s="56"/>
      <c r="EK187" s="56"/>
      <c r="EL187" s="56"/>
      <c r="EM187" s="56"/>
      <c r="EN187" s="56"/>
      <c r="EO187" s="56"/>
      <c r="EP187" s="56"/>
      <c r="EQ187" s="56"/>
      <c r="ER187" s="56"/>
      <c r="ES187" s="56"/>
      <c r="ET187" s="56"/>
      <c r="EU187" s="56"/>
      <c r="EV187" s="56"/>
      <c r="EW187" s="56"/>
      <c r="EX187" s="56"/>
      <c r="EY187" s="43"/>
      <c r="EZ187" s="43"/>
      <c r="FA187" s="43"/>
      <c r="FB187" s="43"/>
      <c r="FC187" s="43"/>
      <c r="FD187" s="43"/>
      <c r="FE187" s="43"/>
      <c r="FF187" s="43"/>
      <c r="FG187" s="43"/>
      <c r="FH187" s="15"/>
      <c r="FI187" s="15"/>
      <c r="FJ187" s="15"/>
    </row>
    <row r="188" spans="1:166" s="12" customFormat="1" ht="18.75" customHeight="1">
      <c r="A188" s="104" t="s">
        <v>310</v>
      </c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55">
        <f>BC189</f>
        <v>5000</v>
      </c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9"/>
      <c r="BT188" s="9"/>
      <c r="BU188" s="55">
        <f>BU189</f>
        <v>5000</v>
      </c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>
        <f>CH189</f>
        <v>5000</v>
      </c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>
        <f>DX189</f>
        <v>5000</v>
      </c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>
        <f>BC188-CH188</f>
        <v>0</v>
      </c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>
        <f>BU188-CH188</f>
        <v>0</v>
      </c>
      <c r="EY188" s="96"/>
      <c r="EZ188" s="96"/>
      <c r="FA188" s="96"/>
      <c r="FB188" s="96"/>
      <c r="FC188" s="96"/>
      <c r="FD188" s="96"/>
      <c r="FE188" s="96"/>
      <c r="FF188" s="96"/>
      <c r="FG188" s="96"/>
      <c r="FH188" s="9"/>
      <c r="FI188" s="9"/>
      <c r="FJ188" s="9"/>
    </row>
    <row r="189" spans="1:166" s="4" customFormat="1" ht="15" customHeight="1">
      <c r="A189" s="102" t="s">
        <v>275</v>
      </c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81" t="s">
        <v>61</v>
      </c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56">
        <v>5000</v>
      </c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15"/>
      <c r="BT189" s="15"/>
      <c r="BU189" s="56">
        <v>5000</v>
      </c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>
        <v>5000</v>
      </c>
      <c r="CI189" s="56"/>
      <c r="CJ189" s="56"/>
      <c r="CK189" s="56"/>
      <c r="CL189" s="56"/>
      <c r="CM189" s="56"/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  <c r="DH189" s="56"/>
      <c r="DI189" s="56"/>
      <c r="DJ189" s="56"/>
      <c r="DK189" s="56"/>
      <c r="DL189" s="56"/>
      <c r="DM189" s="56"/>
      <c r="DN189" s="56"/>
      <c r="DO189" s="56"/>
      <c r="DP189" s="56"/>
      <c r="DQ189" s="56"/>
      <c r="DR189" s="56"/>
      <c r="DS189" s="56"/>
      <c r="DT189" s="56"/>
      <c r="DU189" s="56"/>
      <c r="DV189" s="56"/>
      <c r="DW189" s="56"/>
      <c r="DX189" s="56">
        <v>5000</v>
      </c>
      <c r="DY189" s="56"/>
      <c r="DZ189" s="56"/>
      <c r="EA189" s="56"/>
      <c r="EB189" s="56"/>
      <c r="EC189" s="56"/>
      <c r="ED189" s="56"/>
      <c r="EE189" s="56"/>
      <c r="EF189" s="56"/>
      <c r="EG189" s="56"/>
      <c r="EH189" s="56"/>
      <c r="EI189" s="56"/>
      <c r="EJ189" s="56"/>
      <c r="EK189" s="56">
        <f>BC189-CH189</f>
        <v>0</v>
      </c>
      <c r="EL189" s="56"/>
      <c r="EM189" s="56"/>
      <c r="EN189" s="56"/>
      <c r="EO189" s="56"/>
      <c r="EP189" s="56"/>
      <c r="EQ189" s="56"/>
      <c r="ER189" s="56"/>
      <c r="ES189" s="56"/>
      <c r="ET189" s="56"/>
      <c r="EU189" s="56"/>
      <c r="EV189" s="56"/>
      <c r="EW189" s="56"/>
      <c r="EX189" s="56">
        <f>BU189-CH189</f>
        <v>0</v>
      </c>
      <c r="EY189" s="43"/>
      <c r="EZ189" s="43"/>
      <c r="FA189" s="43"/>
      <c r="FB189" s="43"/>
      <c r="FC189" s="43"/>
      <c r="FD189" s="43"/>
      <c r="FE189" s="43"/>
      <c r="FF189" s="43"/>
      <c r="FG189" s="43"/>
      <c r="FH189" s="15"/>
      <c r="FI189" s="15"/>
      <c r="FJ189" s="15"/>
    </row>
    <row r="190" spans="1:166" s="4" customFormat="1" ht="18.75">
      <c r="A190" s="88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  <c r="EG190" s="89"/>
      <c r="EH190" s="89"/>
      <c r="EI190" s="89"/>
      <c r="EJ190" s="89"/>
      <c r="EK190" s="89"/>
      <c r="EL190" s="89"/>
      <c r="EM190" s="89"/>
      <c r="EN190" s="89"/>
      <c r="EO190" s="89"/>
      <c r="EP190" s="89"/>
      <c r="EQ190" s="89"/>
      <c r="ER190" s="89"/>
      <c r="ES190" s="89"/>
      <c r="ET190" s="89"/>
      <c r="EU190" s="89"/>
      <c r="EV190" s="89"/>
      <c r="EW190" s="89"/>
      <c r="EX190" s="89"/>
      <c r="EY190" s="89"/>
      <c r="EZ190" s="89"/>
      <c r="FA190" s="89"/>
      <c r="FB190" s="89"/>
      <c r="FC190" s="89"/>
      <c r="FD190" s="89"/>
      <c r="FE190" s="89"/>
      <c r="FF190" s="89"/>
      <c r="FG190" s="90"/>
      <c r="FH190" s="13"/>
      <c r="FI190" s="13"/>
      <c r="FJ190" s="18" t="s">
        <v>39</v>
      </c>
    </row>
    <row r="191" spans="1:166" s="4" customFormat="1" ht="18.75">
      <c r="A191" s="88" t="s">
        <v>84</v>
      </c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  <c r="EG191" s="89"/>
      <c r="EH191" s="89"/>
      <c r="EI191" s="89"/>
      <c r="EJ191" s="89"/>
      <c r="EK191" s="89"/>
      <c r="EL191" s="89"/>
      <c r="EM191" s="89"/>
      <c r="EN191" s="89"/>
      <c r="EO191" s="89"/>
      <c r="EP191" s="89"/>
      <c r="EQ191" s="89"/>
      <c r="ER191" s="89"/>
      <c r="ES191" s="89"/>
      <c r="ET191" s="89"/>
      <c r="EU191" s="89"/>
      <c r="EV191" s="89"/>
      <c r="EW191" s="89"/>
      <c r="EX191" s="89"/>
      <c r="EY191" s="89"/>
      <c r="EZ191" s="89"/>
      <c r="FA191" s="89"/>
      <c r="FB191" s="89"/>
      <c r="FC191" s="89"/>
      <c r="FD191" s="89"/>
      <c r="FE191" s="89"/>
      <c r="FF191" s="89"/>
      <c r="FG191" s="89"/>
      <c r="FH191" s="89"/>
      <c r="FI191" s="89"/>
      <c r="FJ191" s="90"/>
    </row>
    <row r="192" spans="1:166" s="4" customFormat="1" ht="17.25" customHeight="1">
      <c r="A192" s="61" t="s">
        <v>8</v>
      </c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 t="s">
        <v>23</v>
      </c>
      <c r="AL192" s="61"/>
      <c r="AM192" s="61"/>
      <c r="AN192" s="61"/>
      <c r="AO192" s="61"/>
      <c r="AP192" s="61"/>
      <c r="AQ192" s="61" t="s">
        <v>35</v>
      </c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 t="s">
        <v>36</v>
      </c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 t="s">
        <v>37</v>
      </c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 t="s">
        <v>24</v>
      </c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/>
      <c r="DL192" s="61"/>
      <c r="DM192" s="61"/>
      <c r="DN192" s="61"/>
      <c r="DO192" s="61"/>
      <c r="DP192" s="61"/>
      <c r="DQ192" s="61"/>
      <c r="DR192" s="61"/>
      <c r="DS192" s="61"/>
      <c r="DT192" s="61"/>
      <c r="DU192" s="61"/>
      <c r="DV192" s="61"/>
      <c r="DW192" s="61"/>
      <c r="DX192" s="61"/>
      <c r="DY192" s="61"/>
      <c r="DZ192" s="61"/>
      <c r="EA192" s="61"/>
      <c r="EB192" s="61"/>
      <c r="EC192" s="61"/>
      <c r="ED192" s="61"/>
      <c r="EE192" s="61"/>
      <c r="EF192" s="61"/>
      <c r="EG192" s="61"/>
      <c r="EH192" s="61"/>
      <c r="EI192" s="61"/>
      <c r="EJ192" s="61"/>
      <c r="EK192" s="72" t="s">
        <v>29</v>
      </c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4"/>
    </row>
    <row r="193" spans="1:166" s="4" customFormat="1" ht="78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 t="s">
        <v>46</v>
      </c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 t="s">
        <v>25</v>
      </c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 t="s">
        <v>26</v>
      </c>
      <c r="DL193" s="61"/>
      <c r="DM193" s="61"/>
      <c r="DN193" s="61"/>
      <c r="DO193" s="61"/>
      <c r="DP193" s="61"/>
      <c r="DQ193" s="61"/>
      <c r="DR193" s="61"/>
      <c r="DS193" s="61"/>
      <c r="DT193" s="61"/>
      <c r="DU193" s="61"/>
      <c r="DV193" s="61"/>
      <c r="DW193" s="61"/>
      <c r="DX193" s="61" t="s">
        <v>27</v>
      </c>
      <c r="DY193" s="61"/>
      <c r="DZ193" s="61"/>
      <c r="EA193" s="61"/>
      <c r="EB193" s="61"/>
      <c r="EC193" s="61"/>
      <c r="ED193" s="61"/>
      <c r="EE193" s="61"/>
      <c r="EF193" s="61"/>
      <c r="EG193" s="61"/>
      <c r="EH193" s="61"/>
      <c r="EI193" s="61"/>
      <c r="EJ193" s="61"/>
      <c r="EK193" s="61" t="s">
        <v>38</v>
      </c>
      <c r="EL193" s="61"/>
      <c r="EM193" s="61"/>
      <c r="EN193" s="61"/>
      <c r="EO193" s="61"/>
      <c r="EP193" s="61"/>
      <c r="EQ193" s="61"/>
      <c r="ER193" s="61"/>
      <c r="ES193" s="61"/>
      <c r="ET193" s="61"/>
      <c r="EU193" s="61"/>
      <c r="EV193" s="61"/>
      <c r="EW193" s="61"/>
      <c r="EX193" s="72" t="s">
        <v>47</v>
      </c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4"/>
    </row>
    <row r="194" spans="1:166" s="4" customFormat="1" ht="18.75">
      <c r="A194" s="60">
        <v>1</v>
      </c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>
        <v>2</v>
      </c>
      <c r="AL194" s="60"/>
      <c r="AM194" s="60"/>
      <c r="AN194" s="60"/>
      <c r="AO194" s="60"/>
      <c r="AP194" s="60"/>
      <c r="AQ194" s="60">
        <v>3</v>
      </c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>
        <v>4</v>
      </c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>
        <v>5</v>
      </c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>
        <v>6</v>
      </c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>
        <v>7</v>
      </c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>
        <v>8</v>
      </c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>
        <v>9</v>
      </c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>
        <v>10</v>
      </c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75">
        <v>11</v>
      </c>
      <c r="EY194" s="76"/>
      <c r="EZ194" s="76"/>
      <c r="FA194" s="76"/>
      <c r="FB194" s="76"/>
      <c r="FC194" s="76"/>
      <c r="FD194" s="76"/>
      <c r="FE194" s="76"/>
      <c r="FF194" s="76"/>
      <c r="FG194" s="76"/>
      <c r="FH194" s="76"/>
      <c r="FI194" s="76"/>
      <c r="FJ194" s="77"/>
    </row>
    <row r="195" spans="1:166" s="12" customFormat="1" ht="15" customHeight="1">
      <c r="A195" s="107" t="s">
        <v>32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44" t="s">
        <v>33</v>
      </c>
      <c r="AL195" s="144"/>
      <c r="AM195" s="144"/>
      <c r="AN195" s="144"/>
      <c r="AO195" s="144"/>
      <c r="AP195" s="144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55">
        <f>BC198+BC206</f>
        <v>149300</v>
      </c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>
        <f>BU198+BU206</f>
        <v>103765.87</v>
      </c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>
        <f>CH198+CH206</f>
        <v>103765.87</v>
      </c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  <c r="DW195" s="55"/>
      <c r="DX195" s="55">
        <f>CH195</f>
        <v>103765.87</v>
      </c>
      <c r="DY195" s="55"/>
      <c r="DZ195" s="55"/>
      <c r="EA195" s="55"/>
      <c r="EB195" s="55"/>
      <c r="EC195" s="55"/>
      <c r="ED195" s="55"/>
      <c r="EE195" s="55"/>
      <c r="EF195" s="55"/>
      <c r="EG195" s="55"/>
      <c r="EH195" s="55"/>
      <c r="EI195" s="55"/>
      <c r="EJ195" s="55"/>
      <c r="EK195" s="55">
        <f>EK198+EK206</f>
        <v>45534.130000000005</v>
      </c>
      <c r="EL195" s="55"/>
      <c r="EM195" s="55"/>
      <c r="EN195" s="55"/>
      <c r="EO195" s="55"/>
      <c r="EP195" s="55"/>
      <c r="EQ195" s="55"/>
      <c r="ER195" s="55"/>
      <c r="ES195" s="55"/>
      <c r="ET195" s="55"/>
      <c r="EU195" s="55"/>
      <c r="EV195" s="55"/>
      <c r="EW195" s="55"/>
      <c r="EX195" s="83">
        <f>EX198+EX206</f>
        <v>0</v>
      </c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5"/>
    </row>
    <row r="196" spans="1:166" s="4" customFormat="1" ht="15" customHeight="1">
      <c r="A196" s="105" t="s">
        <v>22</v>
      </c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1" t="s">
        <v>34</v>
      </c>
      <c r="AL196" s="101"/>
      <c r="AM196" s="101"/>
      <c r="AN196" s="101"/>
      <c r="AO196" s="101"/>
      <c r="AP196" s="10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  <c r="DT196" s="56"/>
      <c r="DU196" s="56"/>
      <c r="DV196" s="56"/>
      <c r="DW196" s="56"/>
      <c r="DX196" s="56"/>
      <c r="DY196" s="56"/>
      <c r="DZ196" s="56"/>
      <c r="EA196" s="56"/>
      <c r="EB196" s="56"/>
      <c r="EC196" s="56"/>
      <c r="ED196" s="56"/>
      <c r="EE196" s="56"/>
      <c r="EF196" s="56"/>
      <c r="EG196" s="56"/>
      <c r="EH196" s="56"/>
      <c r="EI196" s="56"/>
      <c r="EJ196" s="56"/>
      <c r="EK196" s="56"/>
      <c r="EL196" s="56"/>
      <c r="EM196" s="56"/>
      <c r="EN196" s="56"/>
      <c r="EO196" s="56"/>
      <c r="EP196" s="56"/>
      <c r="EQ196" s="56"/>
      <c r="ER196" s="56"/>
      <c r="ES196" s="56"/>
      <c r="ET196" s="56"/>
      <c r="EU196" s="56"/>
      <c r="EV196" s="56"/>
      <c r="EW196" s="56"/>
      <c r="EX196" s="54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1"/>
    </row>
    <row r="197" spans="1:166" s="4" customFormat="1" ht="57.75" customHeight="1">
      <c r="A197" s="205" t="s">
        <v>146</v>
      </c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/>
      <c r="CP197" s="56"/>
      <c r="CQ197" s="56"/>
      <c r="CR197" s="56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6"/>
      <c r="DE197" s="56"/>
      <c r="DF197" s="56"/>
      <c r="DG197" s="56"/>
      <c r="DH197" s="56"/>
      <c r="DI197" s="56"/>
      <c r="DJ197" s="56"/>
      <c r="DK197" s="56"/>
      <c r="DL197" s="56"/>
      <c r="DM197" s="56"/>
      <c r="DN197" s="56"/>
      <c r="DO197" s="56"/>
      <c r="DP197" s="56"/>
      <c r="DQ197" s="56"/>
      <c r="DR197" s="56"/>
      <c r="DS197" s="56"/>
      <c r="DT197" s="56"/>
      <c r="DU197" s="56"/>
      <c r="DV197" s="56"/>
      <c r="DW197" s="56"/>
      <c r="DX197" s="56"/>
      <c r="DY197" s="56"/>
      <c r="DZ197" s="56"/>
      <c r="EA197" s="56"/>
      <c r="EB197" s="56"/>
      <c r="EC197" s="56"/>
      <c r="ED197" s="56"/>
      <c r="EE197" s="56"/>
      <c r="EF197" s="56"/>
      <c r="EG197" s="56"/>
      <c r="EH197" s="56"/>
      <c r="EI197" s="56"/>
      <c r="EJ197" s="56"/>
      <c r="EK197" s="56"/>
      <c r="EL197" s="56"/>
      <c r="EM197" s="56"/>
      <c r="EN197" s="56"/>
      <c r="EO197" s="56"/>
      <c r="EP197" s="56"/>
      <c r="EQ197" s="56"/>
      <c r="ER197" s="56"/>
      <c r="ES197" s="56"/>
      <c r="ET197" s="56"/>
      <c r="EU197" s="56"/>
      <c r="EV197" s="56"/>
      <c r="EW197" s="56"/>
      <c r="EX197" s="54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1"/>
    </row>
    <row r="198" spans="1:166" s="22" customFormat="1" ht="19.5" customHeight="1">
      <c r="A198" s="104" t="s">
        <v>213</v>
      </c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55">
        <f>BC199</f>
        <v>132000</v>
      </c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>
        <f>BU199</f>
        <v>93765.87</v>
      </c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>
        <f>CH199</f>
        <v>93765.87</v>
      </c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5">
        <f>CH198</f>
        <v>93765.87</v>
      </c>
      <c r="DY198" s="55"/>
      <c r="DZ198" s="55"/>
      <c r="EA198" s="55"/>
      <c r="EB198" s="55"/>
      <c r="EC198" s="55"/>
      <c r="ED198" s="55"/>
      <c r="EE198" s="55"/>
      <c r="EF198" s="55"/>
      <c r="EG198" s="55"/>
      <c r="EH198" s="55"/>
      <c r="EI198" s="55"/>
      <c r="EJ198" s="55"/>
      <c r="EK198" s="55">
        <f>EK199</f>
        <v>38234.130000000005</v>
      </c>
      <c r="EL198" s="55"/>
      <c r="EM198" s="55"/>
      <c r="EN198" s="55"/>
      <c r="EO198" s="55"/>
      <c r="EP198" s="55"/>
      <c r="EQ198" s="55"/>
      <c r="ER198" s="55"/>
      <c r="ES198" s="55"/>
      <c r="ET198" s="55"/>
      <c r="EU198" s="55"/>
      <c r="EV198" s="55"/>
      <c r="EW198" s="55"/>
      <c r="EX198" s="83">
        <f>EX199</f>
        <v>0</v>
      </c>
      <c r="EY198" s="84"/>
      <c r="EZ198" s="84"/>
      <c r="FA198" s="84"/>
      <c r="FB198" s="84"/>
      <c r="FC198" s="84"/>
      <c r="FD198" s="84"/>
      <c r="FE198" s="84"/>
      <c r="FF198" s="84"/>
      <c r="FG198" s="84"/>
      <c r="FH198" s="84"/>
      <c r="FI198" s="84"/>
      <c r="FJ198" s="85"/>
    </row>
    <row r="199" spans="1:166" s="4" customFormat="1" ht="20.25" customHeight="1">
      <c r="A199" s="95" t="s">
        <v>142</v>
      </c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80" t="s">
        <v>53</v>
      </c>
      <c r="AL199" s="80"/>
      <c r="AM199" s="80"/>
      <c r="AN199" s="80"/>
      <c r="AO199" s="80"/>
      <c r="AP199" s="80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55">
        <f>BC200+BC201</f>
        <v>132000</v>
      </c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>
        <f>BU200+BU201</f>
        <v>93765.87</v>
      </c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>
        <f>CH200+CH201</f>
        <v>93765.87</v>
      </c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  <c r="DW199" s="55"/>
      <c r="DX199" s="55">
        <f>SUM(DX200:EJ201)</f>
        <v>93765.87</v>
      </c>
      <c r="DY199" s="55"/>
      <c r="DZ199" s="55"/>
      <c r="EA199" s="55"/>
      <c r="EB199" s="55"/>
      <c r="EC199" s="55"/>
      <c r="ED199" s="55"/>
      <c r="EE199" s="55"/>
      <c r="EF199" s="55"/>
      <c r="EG199" s="55"/>
      <c r="EH199" s="55"/>
      <c r="EI199" s="55"/>
      <c r="EJ199" s="55"/>
      <c r="EK199" s="55">
        <f>BC199-CH199</f>
        <v>38234.130000000005</v>
      </c>
      <c r="EL199" s="55"/>
      <c r="EM199" s="55"/>
      <c r="EN199" s="55"/>
      <c r="EO199" s="55"/>
      <c r="EP199" s="55"/>
      <c r="EQ199" s="55"/>
      <c r="ER199" s="55"/>
      <c r="ES199" s="55"/>
      <c r="ET199" s="55"/>
      <c r="EU199" s="55"/>
      <c r="EV199" s="55"/>
      <c r="EW199" s="55"/>
      <c r="EX199" s="83">
        <f>BU199-CH199</f>
        <v>0</v>
      </c>
      <c r="EY199" s="84"/>
      <c r="EZ199" s="84"/>
      <c r="FA199" s="84"/>
      <c r="FB199" s="84"/>
      <c r="FC199" s="84"/>
      <c r="FD199" s="84"/>
      <c r="FE199" s="84"/>
      <c r="FF199" s="84"/>
      <c r="FG199" s="84"/>
      <c r="FH199" s="84"/>
      <c r="FI199" s="84"/>
      <c r="FJ199" s="85"/>
    </row>
    <row r="200" spans="1:166" s="4" customFormat="1" ht="15.75" customHeight="1">
      <c r="A200" s="102" t="s">
        <v>57</v>
      </c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81" t="s">
        <v>54</v>
      </c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56">
        <v>101400</v>
      </c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>
        <v>73901.45</v>
      </c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>
        <v>73901.45</v>
      </c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  <c r="DR200" s="56"/>
      <c r="DS200" s="56"/>
      <c r="DT200" s="56"/>
      <c r="DU200" s="56"/>
      <c r="DV200" s="56"/>
      <c r="DW200" s="56"/>
      <c r="DX200" s="56">
        <f>CH200</f>
        <v>73901.45</v>
      </c>
      <c r="DY200" s="56"/>
      <c r="DZ200" s="56"/>
      <c r="EA200" s="56"/>
      <c r="EB200" s="56"/>
      <c r="EC200" s="56"/>
      <c r="ED200" s="56"/>
      <c r="EE200" s="56"/>
      <c r="EF200" s="56"/>
      <c r="EG200" s="56"/>
      <c r="EH200" s="56"/>
      <c r="EI200" s="56"/>
      <c r="EJ200" s="56"/>
      <c r="EK200" s="56">
        <f>BC200-BU200</f>
        <v>27498.550000000003</v>
      </c>
      <c r="EL200" s="56"/>
      <c r="EM200" s="56"/>
      <c r="EN200" s="56"/>
      <c r="EO200" s="56"/>
      <c r="EP200" s="56"/>
      <c r="EQ200" s="56"/>
      <c r="ER200" s="56"/>
      <c r="ES200" s="56"/>
      <c r="ET200" s="56"/>
      <c r="EU200" s="56"/>
      <c r="EV200" s="56"/>
      <c r="EW200" s="56"/>
      <c r="EX200" s="54">
        <v>0</v>
      </c>
      <c r="EY200" s="50"/>
      <c r="EZ200" s="50"/>
      <c r="FA200" s="50"/>
      <c r="FB200" s="50"/>
      <c r="FC200" s="50"/>
      <c r="FD200" s="50"/>
      <c r="FE200" s="50"/>
      <c r="FF200" s="50"/>
      <c r="FG200" s="50"/>
      <c r="FH200" s="50"/>
      <c r="FI200" s="50"/>
      <c r="FJ200" s="51"/>
    </row>
    <row r="201" spans="1:166" s="4" customFormat="1" ht="18.75" customHeight="1">
      <c r="A201" s="102" t="s">
        <v>59</v>
      </c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81" t="s">
        <v>56</v>
      </c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56">
        <v>30600</v>
      </c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>
        <v>19864.42</v>
      </c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>
        <v>19864.42</v>
      </c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  <c r="DR201" s="56"/>
      <c r="DS201" s="56"/>
      <c r="DT201" s="56"/>
      <c r="DU201" s="56"/>
      <c r="DV201" s="56"/>
      <c r="DW201" s="56"/>
      <c r="DX201" s="56">
        <f>CH201</f>
        <v>19864.42</v>
      </c>
      <c r="DY201" s="56"/>
      <c r="DZ201" s="56"/>
      <c r="EA201" s="56"/>
      <c r="EB201" s="56"/>
      <c r="EC201" s="56"/>
      <c r="ED201" s="56"/>
      <c r="EE201" s="56"/>
      <c r="EF201" s="56"/>
      <c r="EG201" s="56"/>
      <c r="EH201" s="56"/>
      <c r="EI201" s="56"/>
      <c r="EJ201" s="56"/>
      <c r="EK201" s="56">
        <f>BC201-BU201</f>
        <v>10735.580000000002</v>
      </c>
      <c r="EL201" s="56"/>
      <c r="EM201" s="56"/>
      <c r="EN201" s="56"/>
      <c r="EO201" s="56"/>
      <c r="EP201" s="56"/>
      <c r="EQ201" s="56"/>
      <c r="ER201" s="56"/>
      <c r="ES201" s="56"/>
      <c r="ET201" s="56"/>
      <c r="EU201" s="56"/>
      <c r="EV201" s="56"/>
      <c r="EW201" s="56"/>
      <c r="EX201" s="54">
        <f>BU201-CH201</f>
        <v>0</v>
      </c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1"/>
    </row>
    <row r="202" spans="1:166" s="4" customFormat="1" ht="18" customHeight="1">
      <c r="A202" s="103" t="s">
        <v>123</v>
      </c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80"/>
      <c r="AL202" s="80"/>
      <c r="AM202" s="80"/>
      <c r="AN202" s="80"/>
      <c r="AO202" s="80"/>
      <c r="AP202" s="80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57"/>
      <c r="EY202" s="58"/>
      <c r="EZ202" s="58"/>
      <c r="FA202" s="58"/>
      <c r="FB202" s="58"/>
      <c r="FC202" s="58"/>
      <c r="FD202" s="58"/>
      <c r="FE202" s="58"/>
      <c r="FF202" s="58"/>
      <c r="FG202" s="58"/>
      <c r="FH202" s="58"/>
      <c r="FI202" s="58"/>
      <c r="FJ202" s="59"/>
    </row>
    <row r="203" spans="1:166" s="4" customFormat="1" ht="15" customHeight="1" hidden="1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5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16"/>
      <c r="BT203" s="16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/>
      <c r="DY203" s="55"/>
      <c r="DZ203" s="55"/>
      <c r="EA203" s="55"/>
      <c r="EB203" s="55"/>
      <c r="EC203" s="55"/>
      <c r="ED203" s="55"/>
      <c r="EE203" s="55"/>
      <c r="EF203" s="55"/>
      <c r="EG203" s="55"/>
      <c r="EH203" s="55"/>
      <c r="EI203" s="55"/>
      <c r="EJ203" s="55"/>
      <c r="EK203" s="55"/>
      <c r="EL203" s="55"/>
      <c r="EM203" s="55"/>
      <c r="EN203" s="55"/>
      <c r="EO203" s="55"/>
      <c r="EP203" s="55"/>
      <c r="EQ203" s="55"/>
      <c r="ER203" s="55"/>
      <c r="ES203" s="55"/>
      <c r="ET203" s="55"/>
      <c r="EU203" s="55"/>
      <c r="EV203" s="55"/>
      <c r="EW203" s="55"/>
      <c r="EX203" s="55"/>
      <c r="EY203" s="55"/>
      <c r="EZ203" s="55"/>
      <c r="FA203" s="55"/>
      <c r="FB203" s="55"/>
      <c r="FC203" s="55"/>
      <c r="FD203" s="55"/>
      <c r="FE203" s="55"/>
      <c r="FF203" s="55"/>
      <c r="FG203" s="55"/>
      <c r="FH203" s="16"/>
      <c r="FI203" s="16"/>
      <c r="FJ203" s="16"/>
    </row>
    <row r="204" spans="1:166" s="4" customFormat="1" ht="15" customHeight="1" hidden="1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16"/>
      <c r="BT204" s="16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CR204" s="87"/>
      <c r="CS204" s="87"/>
      <c r="CT204" s="87"/>
      <c r="CU204" s="87"/>
      <c r="CV204" s="87"/>
      <c r="CW204" s="87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DH204" s="87"/>
      <c r="DI204" s="87"/>
      <c r="DJ204" s="87"/>
      <c r="DK204" s="87"/>
      <c r="DL204" s="87"/>
      <c r="DM204" s="87"/>
      <c r="DN204" s="87"/>
      <c r="DO204" s="87"/>
      <c r="DP204" s="87"/>
      <c r="DQ204" s="87"/>
      <c r="DR204" s="87"/>
      <c r="DS204" s="87"/>
      <c r="DT204" s="87"/>
      <c r="DU204" s="87"/>
      <c r="DV204" s="87"/>
      <c r="DW204" s="87"/>
      <c r="DX204" s="87"/>
      <c r="DY204" s="87"/>
      <c r="DZ204" s="87"/>
      <c r="EA204" s="87"/>
      <c r="EB204" s="87"/>
      <c r="EC204" s="87"/>
      <c r="ED204" s="87"/>
      <c r="EE204" s="87"/>
      <c r="EF204" s="87"/>
      <c r="EG204" s="87"/>
      <c r="EH204" s="87"/>
      <c r="EI204" s="87"/>
      <c r="EJ204" s="87"/>
      <c r="EK204" s="56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87"/>
      <c r="EY204" s="45"/>
      <c r="EZ204" s="45"/>
      <c r="FA204" s="45"/>
      <c r="FB204" s="45"/>
      <c r="FC204" s="45"/>
      <c r="FD204" s="45"/>
      <c r="FE204" s="45"/>
      <c r="FF204" s="45"/>
      <c r="FG204" s="45"/>
      <c r="FH204" s="16"/>
      <c r="FI204" s="16"/>
      <c r="FJ204" s="16"/>
    </row>
    <row r="205" spans="1:166" s="4" customFormat="1" ht="15" customHeight="1" hidden="1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16"/>
      <c r="BT205" s="16"/>
      <c r="BU205" s="87"/>
      <c r="BV205" s="87"/>
      <c r="BW205" s="87"/>
      <c r="BX205" s="87"/>
      <c r="BY205" s="87"/>
      <c r="BZ205" s="87"/>
      <c r="CA205" s="87"/>
      <c r="CB205" s="87"/>
      <c r="CC205" s="87"/>
      <c r="CD205" s="87"/>
      <c r="CE205" s="87"/>
      <c r="CF205" s="87"/>
      <c r="CG205" s="87"/>
      <c r="CH205" s="87"/>
      <c r="CI205" s="87"/>
      <c r="CJ205" s="87"/>
      <c r="CK205" s="87"/>
      <c r="CL205" s="87"/>
      <c r="CM205" s="87"/>
      <c r="CN205" s="87"/>
      <c r="CO205" s="87"/>
      <c r="CP205" s="87"/>
      <c r="CQ205" s="87"/>
      <c r="CR205" s="87"/>
      <c r="CS205" s="87"/>
      <c r="CT205" s="87"/>
      <c r="CU205" s="87"/>
      <c r="CV205" s="87"/>
      <c r="CW205" s="87"/>
      <c r="CX205" s="87"/>
      <c r="CY205" s="87"/>
      <c r="CZ205" s="87"/>
      <c r="DA205" s="87"/>
      <c r="DB205" s="87"/>
      <c r="DC205" s="87"/>
      <c r="DD205" s="87"/>
      <c r="DE205" s="87"/>
      <c r="DF205" s="87"/>
      <c r="DG205" s="87"/>
      <c r="DH205" s="87"/>
      <c r="DI205" s="87"/>
      <c r="DJ205" s="87"/>
      <c r="DK205" s="87"/>
      <c r="DL205" s="87"/>
      <c r="DM205" s="87"/>
      <c r="DN205" s="87"/>
      <c r="DO205" s="87"/>
      <c r="DP205" s="87"/>
      <c r="DQ205" s="87"/>
      <c r="DR205" s="87"/>
      <c r="DS205" s="87"/>
      <c r="DT205" s="87"/>
      <c r="DU205" s="87"/>
      <c r="DV205" s="87"/>
      <c r="DW205" s="87"/>
      <c r="DX205" s="87"/>
      <c r="DY205" s="87"/>
      <c r="DZ205" s="87"/>
      <c r="EA205" s="87"/>
      <c r="EB205" s="87"/>
      <c r="EC205" s="87"/>
      <c r="ED205" s="87"/>
      <c r="EE205" s="87"/>
      <c r="EF205" s="87"/>
      <c r="EG205" s="87"/>
      <c r="EH205" s="87"/>
      <c r="EI205" s="87"/>
      <c r="EJ205" s="87"/>
      <c r="EK205" s="56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87"/>
      <c r="EY205" s="45"/>
      <c r="EZ205" s="45"/>
      <c r="FA205" s="45"/>
      <c r="FB205" s="45"/>
      <c r="FC205" s="45"/>
      <c r="FD205" s="45"/>
      <c r="FE205" s="45"/>
      <c r="FF205" s="45"/>
      <c r="FG205" s="45"/>
      <c r="FH205" s="16"/>
      <c r="FI205" s="16"/>
      <c r="FJ205" s="16"/>
    </row>
    <row r="206" spans="1:166" s="4" customFormat="1" ht="18.75" customHeight="1">
      <c r="A206" s="104" t="s">
        <v>212</v>
      </c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80" t="s">
        <v>184</v>
      </c>
      <c r="AL206" s="80"/>
      <c r="AM206" s="80"/>
      <c r="AN206" s="80"/>
      <c r="AO206" s="80"/>
      <c r="AP206" s="80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55">
        <f>BC207+BC208</f>
        <v>17300</v>
      </c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>
        <f>BU207+BU208</f>
        <v>10000</v>
      </c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>
        <f>CH207+CH208</f>
        <v>10000</v>
      </c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>
        <f>DX207+DX208</f>
        <v>10000</v>
      </c>
      <c r="DY206" s="55"/>
      <c r="DZ206" s="55"/>
      <c r="EA206" s="55"/>
      <c r="EB206" s="55"/>
      <c r="EC206" s="55"/>
      <c r="ED206" s="55"/>
      <c r="EE206" s="55"/>
      <c r="EF206" s="55"/>
      <c r="EG206" s="55"/>
      <c r="EH206" s="55"/>
      <c r="EI206" s="55"/>
      <c r="EJ206" s="55"/>
      <c r="EK206" s="55">
        <f>EK207+EK208</f>
        <v>7300</v>
      </c>
      <c r="EL206" s="55"/>
      <c r="EM206" s="55"/>
      <c r="EN206" s="55"/>
      <c r="EO206" s="55"/>
      <c r="EP206" s="55"/>
      <c r="EQ206" s="55"/>
      <c r="ER206" s="55"/>
      <c r="ES206" s="55"/>
      <c r="ET206" s="55"/>
      <c r="EU206" s="55"/>
      <c r="EV206" s="55"/>
      <c r="EW206" s="55"/>
      <c r="EX206" s="83">
        <f>EX207+EX208</f>
        <v>0</v>
      </c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5"/>
    </row>
    <row r="207" spans="1:166" s="4" customFormat="1" ht="15" customHeight="1">
      <c r="A207" s="102" t="s">
        <v>83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81" t="s">
        <v>64</v>
      </c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56">
        <v>7300</v>
      </c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>
        <v>500</v>
      </c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>
        <v>500</v>
      </c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56"/>
      <c r="DJ207" s="56"/>
      <c r="DK207" s="56"/>
      <c r="DL207" s="56"/>
      <c r="DM207" s="56"/>
      <c r="DN207" s="56"/>
      <c r="DO207" s="56"/>
      <c r="DP207" s="56"/>
      <c r="DQ207" s="56"/>
      <c r="DR207" s="56"/>
      <c r="DS207" s="56"/>
      <c r="DT207" s="56"/>
      <c r="DU207" s="56"/>
      <c r="DV207" s="56"/>
      <c r="DW207" s="56"/>
      <c r="DX207" s="56">
        <f>CH207</f>
        <v>500</v>
      </c>
      <c r="DY207" s="56"/>
      <c r="DZ207" s="56"/>
      <c r="EA207" s="56"/>
      <c r="EB207" s="56"/>
      <c r="EC207" s="56"/>
      <c r="ED207" s="56"/>
      <c r="EE207" s="56"/>
      <c r="EF207" s="56"/>
      <c r="EG207" s="56"/>
      <c r="EH207" s="56"/>
      <c r="EI207" s="56"/>
      <c r="EJ207" s="56"/>
      <c r="EK207" s="56">
        <f>BC207-CH207</f>
        <v>6800</v>
      </c>
      <c r="EL207" s="56"/>
      <c r="EM207" s="56"/>
      <c r="EN207" s="56"/>
      <c r="EO207" s="56"/>
      <c r="EP207" s="56"/>
      <c r="EQ207" s="56"/>
      <c r="ER207" s="56"/>
      <c r="ES207" s="56"/>
      <c r="ET207" s="56"/>
      <c r="EU207" s="56"/>
      <c r="EV207" s="56"/>
      <c r="EW207" s="56"/>
      <c r="EX207" s="54">
        <v>0</v>
      </c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1"/>
    </row>
    <row r="208" spans="1:166" s="4" customFormat="1" ht="18.75" customHeight="1">
      <c r="A208" s="95" t="s">
        <v>145</v>
      </c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81" t="s">
        <v>62</v>
      </c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56">
        <v>10000</v>
      </c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>
        <v>9500</v>
      </c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>
        <v>9500</v>
      </c>
      <c r="CI208" s="56"/>
      <c r="CJ208" s="56"/>
      <c r="CK208" s="56"/>
      <c r="CL208" s="56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56"/>
      <c r="DH208" s="56"/>
      <c r="DI208" s="56"/>
      <c r="DJ208" s="56"/>
      <c r="DK208" s="56"/>
      <c r="DL208" s="56"/>
      <c r="DM208" s="56"/>
      <c r="DN208" s="56"/>
      <c r="DO208" s="56"/>
      <c r="DP208" s="56"/>
      <c r="DQ208" s="56"/>
      <c r="DR208" s="56"/>
      <c r="DS208" s="56"/>
      <c r="DT208" s="56"/>
      <c r="DU208" s="56"/>
      <c r="DV208" s="56"/>
      <c r="DW208" s="56"/>
      <c r="DX208" s="56">
        <f>CH208</f>
        <v>9500</v>
      </c>
      <c r="DY208" s="56"/>
      <c r="DZ208" s="56"/>
      <c r="EA208" s="56"/>
      <c r="EB208" s="56"/>
      <c r="EC208" s="56"/>
      <c r="ED208" s="56"/>
      <c r="EE208" s="56"/>
      <c r="EF208" s="56"/>
      <c r="EG208" s="56"/>
      <c r="EH208" s="56"/>
      <c r="EI208" s="56"/>
      <c r="EJ208" s="56"/>
      <c r="EK208" s="56">
        <f>BC208-CH208</f>
        <v>500</v>
      </c>
      <c r="EL208" s="56"/>
      <c r="EM208" s="56"/>
      <c r="EN208" s="56"/>
      <c r="EO208" s="56"/>
      <c r="EP208" s="56"/>
      <c r="EQ208" s="56"/>
      <c r="ER208" s="56"/>
      <c r="ES208" s="56"/>
      <c r="ET208" s="56"/>
      <c r="EU208" s="56"/>
      <c r="EV208" s="56"/>
      <c r="EW208" s="56"/>
      <c r="EX208" s="54">
        <f>BU208-CH208</f>
        <v>0</v>
      </c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1"/>
    </row>
    <row r="209" spans="1:166" s="4" customFormat="1" ht="18.75">
      <c r="A209" s="88" t="s">
        <v>84</v>
      </c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89"/>
      <c r="DO209" s="89"/>
      <c r="DP209" s="89"/>
      <c r="DQ209" s="89"/>
      <c r="DR209" s="89"/>
      <c r="DS209" s="89"/>
      <c r="DT209" s="89"/>
      <c r="DU209" s="89"/>
      <c r="DV209" s="89"/>
      <c r="DW209" s="89"/>
      <c r="DX209" s="89"/>
      <c r="DY209" s="89"/>
      <c r="DZ209" s="89"/>
      <c r="EA209" s="89"/>
      <c r="EB209" s="89"/>
      <c r="EC209" s="89"/>
      <c r="ED209" s="89"/>
      <c r="EE209" s="89"/>
      <c r="EF209" s="89"/>
      <c r="EG209" s="89"/>
      <c r="EH209" s="89"/>
      <c r="EI209" s="89"/>
      <c r="EJ209" s="89"/>
      <c r="EK209" s="89"/>
      <c r="EL209" s="89"/>
      <c r="EM209" s="89"/>
      <c r="EN209" s="89"/>
      <c r="EO209" s="89"/>
      <c r="EP209" s="89"/>
      <c r="EQ209" s="89"/>
      <c r="ER209" s="89"/>
      <c r="ES209" s="89"/>
      <c r="ET209" s="89"/>
      <c r="EU209" s="89"/>
      <c r="EV209" s="89"/>
      <c r="EW209" s="89"/>
      <c r="EX209" s="89"/>
      <c r="EY209" s="89"/>
      <c r="EZ209" s="89"/>
      <c r="FA209" s="89"/>
      <c r="FB209" s="89"/>
      <c r="FC209" s="89"/>
      <c r="FD209" s="89"/>
      <c r="FE209" s="89"/>
      <c r="FF209" s="89"/>
      <c r="FG209" s="89"/>
      <c r="FH209" s="89"/>
      <c r="FI209" s="89"/>
      <c r="FJ209" s="90"/>
    </row>
    <row r="210" spans="1:166" s="4" customFormat="1" ht="15.75" customHeight="1">
      <c r="A210" s="61" t="s">
        <v>8</v>
      </c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 t="s">
        <v>23</v>
      </c>
      <c r="AL210" s="61"/>
      <c r="AM210" s="61"/>
      <c r="AN210" s="61"/>
      <c r="AO210" s="61"/>
      <c r="AP210" s="61"/>
      <c r="AQ210" s="61" t="s">
        <v>35</v>
      </c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 t="s">
        <v>36</v>
      </c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 t="s">
        <v>37</v>
      </c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 t="s">
        <v>24</v>
      </c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61"/>
      <c r="DG210" s="61"/>
      <c r="DH210" s="61"/>
      <c r="DI210" s="61"/>
      <c r="DJ210" s="61"/>
      <c r="DK210" s="61"/>
      <c r="DL210" s="61"/>
      <c r="DM210" s="61"/>
      <c r="DN210" s="61"/>
      <c r="DO210" s="61"/>
      <c r="DP210" s="61"/>
      <c r="DQ210" s="61"/>
      <c r="DR210" s="61"/>
      <c r="DS210" s="61"/>
      <c r="DT210" s="61"/>
      <c r="DU210" s="61"/>
      <c r="DV210" s="61"/>
      <c r="DW210" s="61"/>
      <c r="DX210" s="61"/>
      <c r="DY210" s="61"/>
      <c r="DZ210" s="61"/>
      <c r="EA210" s="61"/>
      <c r="EB210" s="61"/>
      <c r="EC210" s="61"/>
      <c r="ED210" s="61"/>
      <c r="EE210" s="61"/>
      <c r="EF210" s="61"/>
      <c r="EG210" s="61"/>
      <c r="EH210" s="61"/>
      <c r="EI210" s="61"/>
      <c r="EJ210" s="61"/>
      <c r="EK210" s="72" t="s">
        <v>29</v>
      </c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4"/>
    </row>
    <row r="211" spans="1:166" s="4" customFormat="1" ht="98.2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 t="s">
        <v>46</v>
      </c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 t="s">
        <v>25</v>
      </c>
      <c r="CY211" s="61"/>
      <c r="CZ211" s="61"/>
      <c r="DA211" s="61"/>
      <c r="DB211" s="61"/>
      <c r="DC211" s="61"/>
      <c r="DD211" s="61"/>
      <c r="DE211" s="61"/>
      <c r="DF211" s="61"/>
      <c r="DG211" s="61"/>
      <c r="DH211" s="61"/>
      <c r="DI211" s="61"/>
      <c r="DJ211" s="61"/>
      <c r="DK211" s="61" t="s">
        <v>26</v>
      </c>
      <c r="DL211" s="61"/>
      <c r="DM211" s="61"/>
      <c r="DN211" s="61"/>
      <c r="DO211" s="61"/>
      <c r="DP211" s="61"/>
      <c r="DQ211" s="61"/>
      <c r="DR211" s="61"/>
      <c r="DS211" s="61"/>
      <c r="DT211" s="61"/>
      <c r="DU211" s="61"/>
      <c r="DV211" s="61"/>
      <c r="DW211" s="61"/>
      <c r="DX211" s="61" t="s">
        <v>27</v>
      </c>
      <c r="DY211" s="61"/>
      <c r="DZ211" s="61"/>
      <c r="EA211" s="61"/>
      <c r="EB211" s="61"/>
      <c r="EC211" s="61"/>
      <c r="ED211" s="61"/>
      <c r="EE211" s="61"/>
      <c r="EF211" s="61"/>
      <c r="EG211" s="61"/>
      <c r="EH211" s="61"/>
      <c r="EI211" s="61"/>
      <c r="EJ211" s="61"/>
      <c r="EK211" s="61" t="s">
        <v>38</v>
      </c>
      <c r="EL211" s="61"/>
      <c r="EM211" s="61"/>
      <c r="EN211" s="61"/>
      <c r="EO211" s="61"/>
      <c r="EP211" s="61"/>
      <c r="EQ211" s="61"/>
      <c r="ER211" s="61"/>
      <c r="ES211" s="61"/>
      <c r="ET211" s="61"/>
      <c r="EU211" s="61"/>
      <c r="EV211" s="61"/>
      <c r="EW211" s="61"/>
      <c r="EX211" s="72" t="s">
        <v>47</v>
      </c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4"/>
    </row>
    <row r="212" spans="1:166" s="4" customFormat="1" ht="18.75">
      <c r="A212" s="60">
        <v>1</v>
      </c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>
        <v>2</v>
      </c>
      <c r="AL212" s="60"/>
      <c r="AM212" s="60"/>
      <c r="AN212" s="60"/>
      <c r="AO212" s="60"/>
      <c r="AP212" s="60"/>
      <c r="AQ212" s="60">
        <v>3</v>
      </c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>
        <v>4</v>
      </c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>
        <v>5</v>
      </c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>
        <v>6</v>
      </c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>
        <v>7</v>
      </c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>
        <v>8</v>
      </c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>
        <v>9</v>
      </c>
      <c r="DY212" s="60"/>
      <c r="DZ212" s="60"/>
      <c r="EA212" s="60"/>
      <c r="EB212" s="60"/>
      <c r="EC212" s="60"/>
      <c r="ED212" s="60"/>
      <c r="EE212" s="60"/>
      <c r="EF212" s="60"/>
      <c r="EG212" s="60"/>
      <c r="EH212" s="60"/>
      <c r="EI212" s="60"/>
      <c r="EJ212" s="60"/>
      <c r="EK212" s="60">
        <v>10</v>
      </c>
      <c r="EL212" s="60"/>
      <c r="EM212" s="60"/>
      <c r="EN212" s="60"/>
      <c r="EO212" s="60"/>
      <c r="EP212" s="60"/>
      <c r="EQ212" s="60"/>
      <c r="ER212" s="60"/>
      <c r="ES212" s="60"/>
      <c r="ET212" s="60"/>
      <c r="EU212" s="60"/>
      <c r="EV212" s="60"/>
      <c r="EW212" s="60"/>
      <c r="EX212" s="75">
        <v>11</v>
      </c>
      <c r="EY212" s="76"/>
      <c r="EZ212" s="76"/>
      <c r="FA212" s="76"/>
      <c r="FB212" s="76"/>
      <c r="FC212" s="76"/>
      <c r="FD212" s="76"/>
      <c r="FE212" s="76"/>
      <c r="FF212" s="76"/>
      <c r="FG212" s="76"/>
      <c r="FH212" s="76"/>
      <c r="FI212" s="76"/>
      <c r="FJ212" s="77"/>
    </row>
    <row r="213" spans="1:166" s="12" customFormat="1" ht="15" customHeight="1">
      <c r="A213" s="107" t="s">
        <v>32</v>
      </c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44" t="s">
        <v>33</v>
      </c>
      <c r="AL213" s="144"/>
      <c r="AM213" s="144"/>
      <c r="AN213" s="144"/>
      <c r="AO213" s="144"/>
      <c r="AP213" s="144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55">
        <f>BC216+BC219+BC221</f>
        <v>123300</v>
      </c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>
        <f>BU216+BU219+BU221</f>
        <v>37616.32</v>
      </c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>
        <f>CH216+CH219+CH221</f>
        <v>37616.32</v>
      </c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>
        <f>DX216+DX219+DX221</f>
        <v>37616.32</v>
      </c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  <c r="EJ213" s="55"/>
      <c r="EK213" s="55">
        <f>EK217+EK220+EK221</f>
        <v>85683.68</v>
      </c>
      <c r="EL213" s="55"/>
      <c r="EM213" s="55"/>
      <c r="EN213" s="55"/>
      <c r="EO213" s="55"/>
      <c r="EP213" s="55"/>
      <c r="EQ213" s="55"/>
      <c r="ER213" s="55"/>
      <c r="ES213" s="55"/>
      <c r="ET213" s="55"/>
      <c r="EU213" s="55"/>
      <c r="EV213" s="55"/>
      <c r="EW213" s="55"/>
      <c r="EX213" s="83">
        <f>BU213-CH213</f>
        <v>0</v>
      </c>
      <c r="EY213" s="84"/>
      <c r="EZ213" s="84"/>
      <c r="FA213" s="84"/>
      <c r="FB213" s="84"/>
      <c r="FC213" s="84"/>
      <c r="FD213" s="84"/>
      <c r="FE213" s="84"/>
      <c r="FF213" s="84"/>
      <c r="FG213" s="84"/>
      <c r="FH213" s="84"/>
      <c r="FI213" s="84"/>
      <c r="FJ213" s="85"/>
    </row>
    <row r="214" spans="1:166" s="4" customFormat="1" ht="15" customHeight="1">
      <c r="A214" s="105" t="s">
        <v>22</v>
      </c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1" t="s">
        <v>34</v>
      </c>
      <c r="AL214" s="101"/>
      <c r="AM214" s="101"/>
      <c r="AN214" s="101"/>
      <c r="AO214" s="101"/>
      <c r="AP214" s="10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  <c r="DH214" s="56"/>
      <c r="DI214" s="56"/>
      <c r="DJ214" s="56"/>
      <c r="DK214" s="56"/>
      <c r="DL214" s="56"/>
      <c r="DM214" s="56"/>
      <c r="DN214" s="56"/>
      <c r="DO214" s="56"/>
      <c r="DP214" s="56"/>
      <c r="DQ214" s="56"/>
      <c r="DR214" s="56"/>
      <c r="DS214" s="56"/>
      <c r="DT214" s="56"/>
      <c r="DU214" s="56"/>
      <c r="DV214" s="56"/>
      <c r="DW214" s="56"/>
      <c r="DX214" s="56"/>
      <c r="DY214" s="56"/>
      <c r="DZ214" s="56"/>
      <c r="EA214" s="56"/>
      <c r="EB214" s="56"/>
      <c r="EC214" s="56"/>
      <c r="ED214" s="56"/>
      <c r="EE214" s="56"/>
      <c r="EF214" s="56"/>
      <c r="EG214" s="56"/>
      <c r="EH214" s="56"/>
      <c r="EI214" s="56"/>
      <c r="EJ214" s="56"/>
      <c r="EK214" s="56"/>
      <c r="EL214" s="56"/>
      <c r="EM214" s="56"/>
      <c r="EN214" s="56"/>
      <c r="EO214" s="56"/>
      <c r="EP214" s="56"/>
      <c r="EQ214" s="56"/>
      <c r="ER214" s="56"/>
      <c r="ES214" s="56"/>
      <c r="ET214" s="56"/>
      <c r="EU214" s="56"/>
      <c r="EV214" s="56"/>
      <c r="EW214" s="56"/>
      <c r="EX214" s="54"/>
      <c r="EY214" s="50"/>
      <c r="EZ214" s="50"/>
      <c r="FA214" s="50"/>
      <c r="FB214" s="50"/>
      <c r="FC214" s="50"/>
      <c r="FD214" s="50"/>
      <c r="FE214" s="50"/>
      <c r="FF214" s="50"/>
      <c r="FG214" s="50"/>
      <c r="FH214" s="50"/>
      <c r="FI214" s="50"/>
      <c r="FJ214" s="51"/>
    </row>
    <row r="215" spans="1:166" s="4" customFormat="1" ht="39" customHeight="1">
      <c r="A215" s="133" t="s">
        <v>185</v>
      </c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01"/>
      <c r="AL215" s="101"/>
      <c r="AM215" s="101"/>
      <c r="AN215" s="101"/>
      <c r="AO215" s="101"/>
      <c r="AP215" s="10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15"/>
      <c r="BT215" s="15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56"/>
      <c r="DH215" s="56"/>
      <c r="DI215" s="56"/>
      <c r="DJ215" s="56"/>
      <c r="DK215" s="56"/>
      <c r="DL215" s="56"/>
      <c r="DM215" s="56"/>
      <c r="DN215" s="56"/>
      <c r="DO215" s="56"/>
      <c r="DP215" s="56"/>
      <c r="DQ215" s="56"/>
      <c r="DR215" s="56"/>
      <c r="DS215" s="56"/>
      <c r="DT215" s="56"/>
      <c r="DU215" s="56"/>
      <c r="DV215" s="56"/>
      <c r="DW215" s="56"/>
      <c r="DX215" s="56"/>
      <c r="DY215" s="56"/>
      <c r="DZ215" s="56"/>
      <c r="EA215" s="56"/>
      <c r="EB215" s="56"/>
      <c r="EC215" s="56"/>
      <c r="ED215" s="56"/>
      <c r="EE215" s="56"/>
      <c r="EF215" s="56"/>
      <c r="EG215" s="56"/>
      <c r="EH215" s="56"/>
      <c r="EI215" s="56"/>
      <c r="EJ215" s="56"/>
      <c r="EK215" s="56"/>
      <c r="EL215" s="56"/>
      <c r="EM215" s="56"/>
      <c r="EN215" s="56"/>
      <c r="EO215" s="56"/>
      <c r="EP215" s="56"/>
      <c r="EQ215" s="56"/>
      <c r="ER215" s="56"/>
      <c r="ES215" s="56"/>
      <c r="ET215" s="56"/>
      <c r="EU215" s="56"/>
      <c r="EV215" s="56"/>
      <c r="EW215" s="56"/>
      <c r="EX215" s="56"/>
      <c r="EY215" s="56"/>
      <c r="EZ215" s="56"/>
      <c r="FA215" s="56"/>
      <c r="FB215" s="56"/>
      <c r="FC215" s="56"/>
      <c r="FD215" s="56"/>
      <c r="FE215" s="56"/>
      <c r="FF215" s="56"/>
      <c r="FG215" s="56"/>
      <c r="FH215" s="15"/>
      <c r="FI215" s="15"/>
      <c r="FJ215" s="15"/>
    </row>
    <row r="216" spans="1:166" s="12" customFormat="1" ht="15" customHeight="1">
      <c r="A216" s="103" t="s">
        <v>231</v>
      </c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55">
        <f>BC217</f>
        <v>114300</v>
      </c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>
        <f>BU217</f>
        <v>35000</v>
      </c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>
        <f>CH217</f>
        <v>35000</v>
      </c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>
        <f>DX217</f>
        <v>35000</v>
      </c>
      <c r="DY216" s="55"/>
      <c r="DZ216" s="55"/>
      <c r="EA216" s="55"/>
      <c r="EB216" s="55"/>
      <c r="EC216" s="55"/>
      <c r="ED216" s="55"/>
      <c r="EE216" s="55"/>
      <c r="EF216" s="55"/>
      <c r="EG216" s="55"/>
      <c r="EH216" s="55"/>
      <c r="EI216" s="55"/>
      <c r="EJ216" s="55"/>
      <c r="EK216" s="55">
        <f>BC216-CH216</f>
        <v>79300</v>
      </c>
      <c r="EL216" s="55"/>
      <c r="EM216" s="55"/>
      <c r="EN216" s="55"/>
      <c r="EO216" s="55"/>
      <c r="EP216" s="55"/>
      <c r="EQ216" s="55"/>
      <c r="ER216" s="55"/>
      <c r="ES216" s="55"/>
      <c r="ET216" s="55"/>
      <c r="EU216" s="55"/>
      <c r="EV216" s="55"/>
      <c r="EW216" s="55"/>
      <c r="EX216" s="83">
        <v>0</v>
      </c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5"/>
    </row>
    <row r="217" spans="1:166" s="12" customFormat="1" ht="34.5" customHeight="1">
      <c r="A217" s="166" t="s">
        <v>215</v>
      </c>
      <c r="B217" s="167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8"/>
      <c r="AK217" s="81" t="s">
        <v>66</v>
      </c>
      <c r="AL217" s="81"/>
      <c r="AM217" s="81"/>
      <c r="AN217" s="81"/>
      <c r="AO217" s="81"/>
      <c r="AP217" s="81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56">
        <v>114300</v>
      </c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9"/>
      <c r="BT217" s="9"/>
      <c r="BU217" s="56">
        <v>35000</v>
      </c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>
        <v>35000</v>
      </c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  <c r="DH217" s="56"/>
      <c r="DI217" s="56"/>
      <c r="DJ217" s="56"/>
      <c r="DK217" s="56"/>
      <c r="DL217" s="56"/>
      <c r="DM217" s="56"/>
      <c r="DN217" s="56"/>
      <c r="DO217" s="56"/>
      <c r="DP217" s="56"/>
      <c r="DQ217" s="56"/>
      <c r="DR217" s="56"/>
      <c r="DS217" s="56"/>
      <c r="DT217" s="56"/>
      <c r="DU217" s="56"/>
      <c r="DV217" s="56"/>
      <c r="DW217" s="56"/>
      <c r="DX217" s="56">
        <v>35000</v>
      </c>
      <c r="DY217" s="56"/>
      <c r="DZ217" s="56"/>
      <c r="EA217" s="56"/>
      <c r="EB217" s="56"/>
      <c r="EC217" s="56"/>
      <c r="ED217" s="56"/>
      <c r="EE217" s="56"/>
      <c r="EF217" s="56"/>
      <c r="EG217" s="56"/>
      <c r="EH217" s="56"/>
      <c r="EI217" s="56"/>
      <c r="EJ217" s="56"/>
      <c r="EK217" s="56">
        <f>BC217-CH217</f>
        <v>79300</v>
      </c>
      <c r="EL217" s="56"/>
      <c r="EM217" s="56"/>
      <c r="EN217" s="56"/>
      <c r="EO217" s="56"/>
      <c r="EP217" s="56"/>
      <c r="EQ217" s="56"/>
      <c r="ER217" s="56"/>
      <c r="ES217" s="56"/>
      <c r="ET217" s="56"/>
      <c r="EU217" s="56"/>
      <c r="EV217" s="56"/>
      <c r="EW217" s="56"/>
      <c r="EX217" s="55">
        <f>BU217-CH217</f>
        <v>0</v>
      </c>
      <c r="EY217" s="55"/>
      <c r="EZ217" s="55"/>
      <c r="FA217" s="55"/>
      <c r="FB217" s="55"/>
      <c r="FC217" s="55"/>
      <c r="FD217" s="55"/>
      <c r="FE217" s="55"/>
      <c r="FF217" s="55"/>
      <c r="FG217" s="55"/>
      <c r="FH217" s="9"/>
      <c r="FI217" s="9"/>
      <c r="FJ217" s="9"/>
    </row>
    <row r="218" spans="1:166" s="12" customFormat="1" ht="58.5" customHeight="1">
      <c r="A218" s="108" t="s">
        <v>214</v>
      </c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81"/>
      <c r="AL218" s="81"/>
      <c r="AM218" s="81"/>
      <c r="AN218" s="81"/>
      <c r="AO218" s="81"/>
      <c r="AP218" s="81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9"/>
      <c r="BT218" s="9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  <c r="DH218" s="56"/>
      <c r="DI218" s="56"/>
      <c r="DJ218" s="56"/>
      <c r="DK218" s="56"/>
      <c r="DL218" s="56"/>
      <c r="DM218" s="56"/>
      <c r="DN218" s="56"/>
      <c r="DO218" s="56"/>
      <c r="DP218" s="56"/>
      <c r="DQ218" s="56"/>
      <c r="DR218" s="56"/>
      <c r="DS218" s="56"/>
      <c r="DT218" s="56"/>
      <c r="DU218" s="56"/>
      <c r="DV218" s="56"/>
      <c r="DW218" s="56"/>
      <c r="DX218" s="56"/>
      <c r="DY218" s="56"/>
      <c r="DZ218" s="56"/>
      <c r="EA218" s="56"/>
      <c r="EB218" s="56"/>
      <c r="EC218" s="56"/>
      <c r="ED218" s="56"/>
      <c r="EE218" s="56"/>
      <c r="EF218" s="56"/>
      <c r="EG218" s="56"/>
      <c r="EH218" s="56"/>
      <c r="EI218" s="56"/>
      <c r="EJ218" s="56"/>
      <c r="EK218" s="56"/>
      <c r="EL218" s="56"/>
      <c r="EM218" s="56"/>
      <c r="EN218" s="56"/>
      <c r="EO218" s="56"/>
      <c r="EP218" s="56"/>
      <c r="EQ218" s="56"/>
      <c r="ER218" s="56"/>
      <c r="ES218" s="56"/>
      <c r="ET218" s="56"/>
      <c r="EU218" s="56"/>
      <c r="EV218" s="56"/>
      <c r="EW218" s="56"/>
      <c r="EX218" s="55"/>
      <c r="EY218" s="55"/>
      <c r="EZ218" s="55"/>
      <c r="FA218" s="55"/>
      <c r="FB218" s="55"/>
      <c r="FC218" s="55"/>
      <c r="FD218" s="55"/>
      <c r="FE218" s="55"/>
      <c r="FF218" s="55"/>
      <c r="FG218" s="55"/>
      <c r="FH218" s="9"/>
      <c r="FI218" s="9"/>
      <c r="FJ218" s="9"/>
    </row>
    <row r="219" spans="1:166" s="4" customFormat="1" ht="15" customHeight="1">
      <c r="A219" s="103" t="s">
        <v>232</v>
      </c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55">
        <f>BC220</f>
        <v>5000</v>
      </c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>
        <f>BU220</f>
        <v>2616.32</v>
      </c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>
        <f>CH220</f>
        <v>2616.32</v>
      </c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56"/>
      <c r="DK219" s="56"/>
      <c r="DL219" s="56"/>
      <c r="DM219" s="56"/>
      <c r="DN219" s="56"/>
      <c r="DO219" s="56"/>
      <c r="DP219" s="56"/>
      <c r="DQ219" s="56"/>
      <c r="DR219" s="56"/>
      <c r="DS219" s="56"/>
      <c r="DT219" s="56"/>
      <c r="DU219" s="56"/>
      <c r="DV219" s="56"/>
      <c r="DW219" s="56"/>
      <c r="DX219" s="55">
        <f>DX220</f>
        <v>2616.32</v>
      </c>
      <c r="DY219" s="55"/>
      <c r="DZ219" s="55"/>
      <c r="EA219" s="55"/>
      <c r="EB219" s="55"/>
      <c r="EC219" s="55"/>
      <c r="ED219" s="55"/>
      <c r="EE219" s="55"/>
      <c r="EF219" s="55"/>
      <c r="EG219" s="55"/>
      <c r="EH219" s="55"/>
      <c r="EI219" s="55"/>
      <c r="EJ219" s="55"/>
      <c r="EK219" s="55">
        <f>EK220</f>
        <v>2383.68</v>
      </c>
      <c r="EL219" s="55"/>
      <c r="EM219" s="55"/>
      <c r="EN219" s="55"/>
      <c r="EO219" s="55"/>
      <c r="EP219" s="55"/>
      <c r="EQ219" s="55"/>
      <c r="ER219" s="55"/>
      <c r="ES219" s="55"/>
      <c r="ET219" s="55"/>
      <c r="EU219" s="55"/>
      <c r="EV219" s="55"/>
      <c r="EW219" s="55"/>
      <c r="EX219" s="83">
        <v>0</v>
      </c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5"/>
    </row>
    <row r="220" spans="1:166" s="4" customFormat="1" ht="18.75" customHeight="1">
      <c r="A220" s="95" t="s">
        <v>216</v>
      </c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81" t="s">
        <v>61</v>
      </c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56">
        <v>5000</v>
      </c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>
        <v>2616.32</v>
      </c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>
        <v>2616.32</v>
      </c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  <c r="DH220" s="56"/>
      <c r="DI220" s="56"/>
      <c r="DJ220" s="56"/>
      <c r="DK220" s="56"/>
      <c r="DL220" s="56"/>
      <c r="DM220" s="56"/>
      <c r="DN220" s="56"/>
      <c r="DO220" s="56"/>
      <c r="DP220" s="56"/>
      <c r="DQ220" s="56"/>
      <c r="DR220" s="56"/>
      <c r="DS220" s="56"/>
      <c r="DT220" s="56"/>
      <c r="DU220" s="56"/>
      <c r="DV220" s="56"/>
      <c r="DW220" s="56"/>
      <c r="DX220" s="56">
        <v>2616.32</v>
      </c>
      <c r="DY220" s="56"/>
      <c r="DZ220" s="56"/>
      <c r="EA220" s="56"/>
      <c r="EB220" s="56"/>
      <c r="EC220" s="56"/>
      <c r="ED220" s="56"/>
      <c r="EE220" s="56"/>
      <c r="EF220" s="56"/>
      <c r="EG220" s="56"/>
      <c r="EH220" s="56"/>
      <c r="EI220" s="56"/>
      <c r="EJ220" s="56"/>
      <c r="EK220" s="56">
        <f>BC220-CH220</f>
        <v>2383.68</v>
      </c>
      <c r="EL220" s="56"/>
      <c r="EM220" s="56"/>
      <c r="EN220" s="56"/>
      <c r="EO220" s="56"/>
      <c r="EP220" s="56"/>
      <c r="EQ220" s="56"/>
      <c r="ER220" s="56"/>
      <c r="ES220" s="56"/>
      <c r="ET220" s="56"/>
      <c r="EU220" s="56"/>
      <c r="EV220" s="56"/>
      <c r="EW220" s="56"/>
      <c r="EX220" s="57">
        <v>0</v>
      </c>
      <c r="EY220" s="58"/>
      <c r="EZ220" s="58"/>
      <c r="FA220" s="58"/>
      <c r="FB220" s="58"/>
      <c r="FC220" s="58"/>
      <c r="FD220" s="58"/>
      <c r="FE220" s="58"/>
      <c r="FF220" s="58"/>
      <c r="FG220" s="58"/>
      <c r="FH220" s="58"/>
      <c r="FI220" s="58"/>
      <c r="FJ220" s="59"/>
    </row>
    <row r="221" spans="1:166" s="4" customFormat="1" ht="57" customHeight="1">
      <c r="A221" s="108" t="s">
        <v>217</v>
      </c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55">
        <f>BC223</f>
        <v>4000</v>
      </c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>
        <f>BU223</f>
        <v>0</v>
      </c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>
        <f>CH223</f>
        <v>0</v>
      </c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  <c r="DW221" s="55"/>
      <c r="DX221" s="55">
        <f>DX223</f>
        <v>0</v>
      </c>
      <c r="DY221" s="55"/>
      <c r="DZ221" s="55"/>
      <c r="EA221" s="55"/>
      <c r="EB221" s="55"/>
      <c r="EC221" s="55"/>
      <c r="ED221" s="55"/>
      <c r="EE221" s="55"/>
      <c r="EF221" s="55"/>
      <c r="EG221" s="55"/>
      <c r="EH221" s="55"/>
      <c r="EI221" s="55"/>
      <c r="EJ221" s="55"/>
      <c r="EK221" s="55">
        <f>EK223</f>
        <v>4000</v>
      </c>
      <c r="EL221" s="55"/>
      <c r="EM221" s="55"/>
      <c r="EN221" s="55"/>
      <c r="EO221" s="55"/>
      <c r="EP221" s="55"/>
      <c r="EQ221" s="55"/>
      <c r="ER221" s="55"/>
      <c r="ES221" s="55"/>
      <c r="ET221" s="55"/>
      <c r="EU221" s="55"/>
      <c r="EV221" s="55"/>
      <c r="EW221" s="55"/>
      <c r="EX221" s="66">
        <f>EX223</f>
        <v>0</v>
      </c>
      <c r="EY221" s="66"/>
      <c r="EZ221" s="66"/>
      <c r="FA221" s="66"/>
      <c r="FB221" s="66"/>
      <c r="FC221" s="66"/>
      <c r="FD221" s="66"/>
      <c r="FE221" s="66"/>
      <c r="FF221" s="66"/>
      <c r="FG221" s="66"/>
      <c r="FH221" s="24"/>
      <c r="FI221" s="24"/>
      <c r="FJ221" s="24"/>
    </row>
    <row r="222" spans="1:166" s="4" customFormat="1" ht="15" customHeight="1">
      <c r="A222" s="103" t="s">
        <v>309</v>
      </c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6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8"/>
    </row>
    <row r="223" spans="1:166" s="4" customFormat="1" ht="15.75" customHeight="1">
      <c r="A223" s="95" t="s">
        <v>216</v>
      </c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81" t="s">
        <v>61</v>
      </c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7">
        <v>4000</v>
      </c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>
        <v>0</v>
      </c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87"/>
      <c r="CH223" s="87">
        <v>0</v>
      </c>
      <c r="CI223" s="87"/>
      <c r="CJ223" s="87"/>
      <c r="CK223" s="87"/>
      <c r="CL223" s="87"/>
      <c r="CM223" s="87"/>
      <c r="CN223" s="87"/>
      <c r="CO223" s="87"/>
      <c r="CP223" s="87"/>
      <c r="CQ223" s="87"/>
      <c r="CR223" s="87"/>
      <c r="CS223" s="87"/>
      <c r="CT223" s="87"/>
      <c r="CU223" s="87"/>
      <c r="CV223" s="87"/>
      <c r="CW223" s="87"/>
      <c r="CX223" s="87"/>
      <c r="CY223" s="87"/>
      <c r="CZ223" s="87"/>
      <c r="DA223" s="87"/>
      <c r="DB223" s="87"/>
      <c r="DC223" s="87"/>
      <c r="DD223" s="87"/>
      <c r="DE223" s="87"/>
      <c r="DF223" s="87"/>
      <c r="DG223" s="87"/>
      <c r="DH223" s="87"/>
      <c r="DI223" s="87"/>
      <c r="DJ223" s="87"/>
      <c r="DK223" s="87"/>
      <c r="DL223" s="87"/>
      <c r="DM223" s="87"/>
      <c r="DN223" s="87"/>
      <c r="DO223" s="87"/>
      <c r="DP223" s="87"/>
      <c r="DQ223" s="87"/>
      <c r="DR223" s="87"/>
      <c r="DS223" s="87"/>
      <c r="DT223" s="87"/>
      <c r="DU223" s="87"/>
      <c r="DV223" s="87"/>
      <c r="DW223" s="87"/>
      <c r="DX223" s="87">
        <v>0</v>
      </c>
      <c r="DY223" s="87"/>
      <c r="DZ223" s="87"/>
      <c r="EA223" s="87"/>
      <c r="EB223" s="87"/>
      <c r="EC223" s="87"/>
      <c r="ED223" s="87"/>
      <c r="EE223" s="87"/>
      <c r="EF223" s="87"/>
      <c r="EG223" s="87"/>
      <c r="EH223" s="87"/>
      <c r="EI223" s="87"/>
      <c r="EJ223" s="87"/>
      <c r="EK223" s="87">
        <f>BC223-BU223</f>
        <v>4000</v>
      </c>
      <c r="EL223" s="87"/>
      <c r="EM223" s="87"/>
      <c r="EN223" s="87"/>
      <c r="EO223" s="87"/>
      <c r="EP223" s="87"/>
      <c r="EQ223" s="87"/>
      <c r="ER223" s="87"/>
      <c r="ES223" s="87"/>
      <c r="ET223" s="87"/>
      <c r="EU223" s="87"/>
      <c r="EV223" s="87"/>
      <c r="EW223" s="87"/>
      <c r="EX223" s="57">
        <v>0</v>
      </c>
      <c r="EY223" s="58"/>
      <c r="EZ223" s="58"/>
      <c r="FA223" s="58"/>
      <c r="FB223" s="58"/>
      <c r="FC223" s="58"/>
      <c r="FD223" s="58"/>
      <c r="FE223" s="58"/>
      <c r="FF223" s="58"/>
      <c r="FG223" s="58"/>
      <c r="FH223" s="58"/>
      <c r="FI223" s="58"/>
      <c r="FJ223" s="59"/>
    </row>
    <row r="224" spans="1:166" s="4" customFormat="1" ht="22.5" customHeight="1">
      <c r="A224" s="46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8"/>
      <c r="BI224" s="65" t="s">
        <v>106</v>
      </c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46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8"/>
      <c r="FH224" s="16"/>
      <c r="FI224" s="16"/>
      <c r="FJ224" s="16"/>
    </row>
    <row r="225" spans="1:166" s="4" customFormat="1" ht="18" customHeight="1">
      <c r="A225" s="61" t="s">
        <v>8</v>
      </c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 t="s">
        <v>23</v>
      </c>
      <c r="AL225" s="61"/>
      <c r="AM225" s="61"/>
      <c r="AN225" s="61"/>
      <c r="AO225" s="61"/>
      <c r="AP225" s="61"/>
      <c r="AQ225" s="61" t="s">
        <v>35</v>
      </c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 t="s">
        <v>36</v>
      </c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 t="s">
        <v>37</v>
      </c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 t="s">
        <v>24</v>
      </c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72" t="s">
        <v>29</v>
      </c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4"/>
    </row>
    <row r="226" spans="1:166" s="4" customFormat="1" ht="122.2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 t="s">
        <v>46</v>
      </c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 t="s">
        <v>25</v>
      </c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  <c r="DK226" s="61" t="s">
        <v>26</v>
      </c>
      <c r="DL226" s="61"/>
      <c r="DM226" s="61"/>
      <c r="DN226" s="61"/>
      <c r="DO226" s="61"/>
      <c r="DP226" s="61"/>
      <c r="DQ226" s="61"/>
      <c r="DR226" s="61"/>
      <c r="DS226" s="61"/>
      <c r="DT226" s="61"/>
      <c r="DU226" s="61"/>
      <c r="DV226" s="61"/>
      <c r="DW226" s="61"/>
      <c r="DX226" s="61" t="s">
        <v>27</v>
      </c>
      <c r="DY226" s="61"/>
      <c r="DZ226" s="61"/>
      <c r="EA226" s="61"/>
      <c r="EB226" s="61"/>
      <c r="EC226" s="61"/>
      <c r="ED226" s="61"/>
      <c r="EE226" s="61"/>
      <c r="EF226" s="61"/>
      <c r="EG226" s="61"/>
      <c r="EH226" s="61"/>
      <c r="EI226" s="61"/>
      <c r="EJ226" s="61"/>
      <c r="EK226" s="61" t="s">
        <v>38</v>
      </c>
      <c r="EL226" s="61"/>
      <c r="EM226" s="61"/>
      <c r="EN226" s="61"/>
      <c r="EO226" s="61"/>
      <c r="EP226" s="61"/>
      <c r="EQ226" s="61"/>
      <c r="ER226" s="61"/>
      <c r="ES226" s="61"/>
      <c r="ET226" s="61"/>
      <c r="EU226" s="61"/>
      <c r="EV226" s="61"/>
      <c r="EW226" s="61"/>
      <c r="EX226" s="72" t="s">
        <v>47</v>
      </c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4"/>
    </row>
    <row r="227" spans="1:166" s="4" customFormat="1" ht="18" customHeight="1">
      <c r="A227" s="60">
        <v>1</v>
      </c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>
        <v>2</v>
      </c>
      <c r="AL227" s="60"/>
      <c r="AM227" s="60"/>
      <c r="AN227" s="60"/>
      <c r="AO227" s="60"/>
      <c r="AP227" s="60"/>
      <c r="AQ227" s="60">
        <v>3</v>
      </c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>
        <v>4</v>
      </c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>
        <v>5</v>
      </c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>
        <v>6</v>
      </c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>
        <v>7</v>
      </c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>
        <v>8</v>
      </c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>
        <v>9</v>
      </c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>
        <v>10</v>
      </c>
      <c r="EL227" s="60"/>
      <c r="EM227" s="60"/>
      <c r="EN227" s="60"/>
      <c r="EO227" s="60"/>
      <c r="EP227" s="60"/>
      <c r="EQ227" s="60"/>
      <c r="ER227" s="60"/>
      <c r="ES227" s="60"/>
      <c r="ET227" s="60"/>
      <c r="EU227" s="60"/>
      <c r="EV227" s="60"/>
      <c r="EW227" s="60"/>
      <c r="EX227" s="75">
        <v>11</v>
      </c>
      <c r="EY227" s="76"/>
      <c r="EZ227" s="76"/>
      <c r="FA227" s="76"/>
      <c r="FB227" s="76"/>
      <c r="FC227" s="76"/>
      <c r="FD227" s="76"/>
      <c r="FE227" s="76"/>
      <c r="FF227" s="76"/>
      <c r="FG227" s="76"/>
      <c r="FH227" s="76"/>
      <c r="FI227" s="76"/>
      <c r="FJ227" s="77"/>
    </row>
    <row r="228" spans="1:166" s="12" customFormat="1" ht="15.75" customHeight="1">
      <c r="A228" s="107" t="s">
        <v>32</v>
      </c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44" t="s">
        <v>33</v>
      </c>
      <c r="AL228" s="144"/>
      <c r="AM228" s="144"/>
      <c r="AN228" s="144"/>
      <c r="AO228" s="144"/>
      <c r="AP228" s="144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55">
        <f>BC238+BC233</f>
        <v>2566148</v>
      </c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>
        <f>BU233+BU238</f>
        <v>2350210.34</v>
      </c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>
        <f>CH233</f>
        <v>2350210.34</v>
      </c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>
        <f>CH228</f>
        <v>2350210.34</v>
      </c>
      <c r="DY228" s="55"/>
      <c r="DZ228" s="55"/>
      <c r="EA228" s="55"/>
      <c r="EB228" s="55"/>
      <c r="EC228" s="55"/>
      <c r="ED228" s="55"/>
      <c r="EE228" s="55"/>
      <c r="EF228" s="55"/>
      <c r="EG228" s="55"/>
      <c r="EH228" s="55"/>
      <c r="EI228" s="55"/>
      <c r="EJ228" s="55"/>
      <c r="EK228" s="55">
        <f>BC228-CH228</f>
        <v>215937.66000000015</v>
      </c>
      <c r="EL228" s="55"/>
      <c r="EM228" s="55"/>
      <c r="EN228" s="55"/>
      <c r="EO228" s="55"/>
      <c r="EP228" s="55"/>
      <c r="EQ228" s="55"/>
      <c r="ER228" s="55"/>
      <c r="ES228" s="55"/>
      <c r="ET228" s="55"/>
      <c r="EU228" s="55"/>
      <c r="EV228" s="55"/>
      <c r="EW228" s="55"/>
      <c r="EX228" s="83">
        <f>EX238</f>
        <v>0</v>
      </c>
      <c r="EY228" s="84"/>
      <c r="EZ228" s="84"/>
      <c r="FA228" s="84"/>
      <c r="FB228" s="84"/>
      <c r="FC228" s="84"/>
      <c r="FD228" s="84"/>
      <c r="FE228" s="84"/>
      <c r="FF228" s="84"/>
      <c r="FG228" s="84"/>
      <c r="FH228" s="84"/>
      <c r="FI228" s="84"/>
      <c r="FJ228" s="85"/>
    </row>
    <row r="229" spans="1:166" s="4" customFormat="1" ht="15" customHeight="1">
      <c r="A229" s="105" t="s">
        <v>22</v>
      </c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1" t="s">
        <v>34</v>
      </c>
      <c r="AL229" s="101"/>
      <c r="AM229" s="101"/>
      <c r="AN229" s="101"/>
      <c r="AO229" s="101"/>
      <c r="AP229" s="10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6"/>
      <c r="CS229" s="56"/>
      <c r="CT229" s="56"/>
      <c r="CU229" s="56"/>
      <c r="CV229" s="56"/>
      <c r="CW229" s="56"/>
      <c r="CX229" s="56"/>
      <c r="CY229" s="56"/>
      <c r="CZ229" s="56"/>
      <c r="DA229" s="56"/>
      <c r="DB229" s="56"/>
      <c r="DC229" s="56"/>
      <c r="DD229" s="56"/>
      <c r="DE229" s="56"/>
      <c r="DF229" s="56"/>
      <c r="DG229" s="56"/>
      <c r="DH229" s="56"/>
      <c r="DI229" s="56"/>
      <c r="DJ229" s="56"/>
      <c r="DK229" s="56"/>
      <c r="DL229" s="56"/>
      <c r="DM229" s="56"/>
      <c r="DN229" s="56"/>
      <c r="DO229" s="56"/>
      <c r="DP229" s="56"/>
      <c r="DQ229" s="56"/>
      <c r="DR229" s="56"/>
      <c r="DS229" s="56"/>
      <c r="DT229" s="56"/>
      <c r="DU229" s="56"/>
      <c r="DV229" s="56"/>
      <c r="DW229" s="56"/>
      <c r="DX229" s="56"/>
      <c r="DY229" s="56"/>
      <c r="DZ229" s="56"/>
      <c r="EA229" s="56"/>
      <c r="EB229" s="56"/>
      <c r="EC229" s="56"/>
      <c r="ED229" s="56"/>
      <c r="EE229" s="56"/>
      <c r="EF229" s="56"/>
      <c r="EG229" s="56"/>
      <c r="EH229" s="56"/>
      <c r="EI229" s="56"/>
      <c r="EJ229" s="56"/>
      <c r="EK229" s="56"/>
      <c r="EL229" s="56"/>
      <c r="EM229" s="56"/>
      <c r="EN229" s="56"/>
      <c r="EO229" s="56"/>
      <c r="EP229" s="56"/>
      <c r="EQ229" s="56"/>
      <c r="ER229" s="56"/>
      <c r="ES229" s="56"/>
      <c r="ET229" s="56"/>
      <c r="EU229" s="56"/>
      <c r="EV229" s="56"/>
      <c r="EW229" s="56"/>
      <c r="EX229" s="54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  <c r="FI229" s="50"/>
      <c r="FJ229" s="51"/>
    </row>
    <row r="230" spans="1:166" s="4" customFormat="1" ht="57" customHeight="1">
      <c r="A230" s="133" t="s">
        <v>218</v>
      </c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01"/>
      <c r="AL230" s="101"/>
      <c r="AM230" s="101"/>
      <c r="AN230" s="101"/>
      <c r="AO230" s="101"/>
      <c r="AP230" s="10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15"/>
      <c r="BT230" s="15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56"/>
      <c r="CV230" s="56"/>
      <c r="CW230" s="56"/>
      <c r="CX230" s="56"/>
      <c r="CY230" s="56"/>
      <c r="CZ230" s="56"/>
      <c r="DA230" s="56"/>
      <c r="DB230" s="56"/>
      <c r="DC230" s="56"/>
      <c r="DD230" s="56"/>
      <c r="DE230" s="56"/>
      <c r="DF230" s="56"/>
      <c r="DG230" s="56"/>
      <c r="DH230" s="56"/>
      <c r="DI230" s="56"/>
      <c r="DJ230" s="56"/>
      <c r="DK230" s="56"/>
      <c r="DL230" s="56"/>
      <c r="DM230" s="56"/>
      <c r="DN230" s="56"/>
      <c r="DO230" s="56"/>
      <c r="DP230" s="56"/>
      <c r="DQ230" s="56"/>
      <c r="DR230" s="56"/>
      <c r="DS230" s="56"/>
      <c r="DT230" s="56"/>
      <c r="DU230" s="56"/>
      <c r="DV230" s="56"/>
      <c r="DW230" s="56"/>
      <c r="DX230" s="56"/>
      <c r="DY230" s="56"/>
      <c r="DZ230" s="56"/>
      <c r="EA230" s="56"/>
      <c r="EB230" s="56"/>
      <c r="EC230" s="56"/>
      <c r="ED230" s="56"/>
      <c r="EE230" s="56"/>
      <c r="EF230" s="56"/>
      <c r="EG230" s="56"/>
      <c r="EH230" s="56"/>
      <c r="EI230" s="56"/>
      <c r="EJ230" s="56"/>
      <c r="EK230" s="56"/>
      <c r="EL230" s="56"/>
      <c r="EM230" s="56"/>
      <c r="EN230" s="56"/>
      <c r="EO230" s="56"/>
      <c r="EP230" s="56"/>
      <c r="EQ230" s="56"/>
      <c r="ER230" s="56"/>
      <c r="ES230" s="56"/>
      <c r="ET230" s="56"/>
      <c r="EU230" s="56"/>
      <c r="EV230" s="56"/>
      <c r="EW230" s="56"/>
      <c r="EX230" s="56"/>
      <c r="EY230" s="56"/>
      <c r="EZ230" s="56"/>
      <c r="FA230" s="56"/>
      <c r="FB230" s="56"/>
      <c r="FC230" s="56"/>
      <c r="FD230" s="56"/>
      <c r="FE230" s="56"/>
      <c r="FF230" s="56"/>
      <c r="FG230" s="56"/>
      <c r="FH230" s="15"/>
      <c r="FI230" s="15"/>
      <c r="FJ230" s="15"/>
    </row>
    <row r="231" spans="1:166" s="4" customFormat="1" ht="25.5" customHeight="1" hidden="1">
      <c r="A231" s="102" t="s">
        <v>68</v>
      </c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81" t="s">
        <v>61</v>
      </c>
      <c r="AL231" s="81"/>
      <c r="AM231" s="81"/>
      <c r="AN231" s="81"/>
      <c r="AO231" s="81"/>
      <c r="AP231" s="81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56">
        <v>9000</v>
      </c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9"/>
      <c r="BT231" s="9"/>
      <c r="BU231" s="56">
        <v>252.98</v>
      </c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>
        <v>252.98</v>
      </c>
      <c r="CI231" s="56"/>
      <c r="CJ231" s="56"/>
      <c r="CK231" s="56"/>
      <c r="CL231" s="56"/>
      <c r="CM231" s="56"/>
      <c r="CN231" s="56"/>
      <c r="CO231" s="56"/>
      <c r="CP231" s="56"/>
      <c r="CQ231" s="56"/>
      <c r="CR231" s="56"/>
      <c r="CS231" s="56"/>
      <c r="CT231" s="56"/>
      <c r="CU231" s="56"/>
      <c r="CV231" s="56"/>
      <c r="CW231" s="56"/>
      <c r="CX231" s="56"/>
      <c r="CY231" s="56"/>
      <c r="CZ231" s="56"/>
      <c r="DA231" s="56"/>
      <c r="DB231" s="56"/>
      <c r="DC231" s="56"/>
      <c r="DD231" s="56"/>
      <c r="DE231" s="56"/>
      <c r="DF231" s="56"/>
      <c r="DG231" s="56"/>
      <c r="DH231" s="56"/>
      <c r="DI231" s="56"/>
      <c r="DJ231" s="56"/>
      <c r="DK231" s="56"/>
      <c r="DL231" s="56"/>
      <c r="DM231" s="56"/>
      <c r="DN231" s="56"/>
      <c r="DO231" s="56"/>
      <c r="DP231" s="56"/>
      <c r="DQ231" s="56"/>
      <c r="DR231" s="56"/>
      <c r="DS231" s="56"/>
      <c r="DT231" s="56"/>
      <c r="DU231" s="56"/>
      <c r="DV231" s="56"/>
      <c r="DW231" s="56"/>
      <c r="DX231" s="56">
        <v>252.98</v>
      </c>
      <c r="DY231" s="56"/>
      <c r="DZ231" s="56"/>
      <c r="EA231" s="56"/>
      <c r="EB231" s="56"/>
      <c r="EC231" s="56"/>
      <c r="ED231" s="56"/>
      <c r="EE231" s="56"/>
      <c r="EF231" s="56"/>
      <c r="EG231" s="56"/>
      <c r="EH231" s="56"/>
      <c r="EI231" s="56"/>
      <c r="EJ231" s="56"/>
      <c r="EK231" s="56">
        <f>BC231-CH231</f>
        <v>8747.02</v>
      </c>
      <c r="EL231" s="56"/>
      <c r="EM231" s="56"/>
      <c r="EN231" s="56"/>
      <c r="EO231" s="56"/>
      <c r="EP231" s="56"/>
      <c r="EQ231" s="56"/>
      <c r="ER231" s="56"/>
      <c r="ES231" s="56"/>
      <c r="ET231" s="56"/>
      <c r="EU231" s="56"/>
      <c r="EV231" s="56"/>
      <c r="EW231" s="56"/>
      <c r="EX231" s="55">
        <f>BU231-CH231</f>
        <v>0</v>
      </c>
      <c r="EY231" s="55"/>
      <c r="EZ231" s="55"/>
      <c r="FA231" s="55"/>
      <c r="FB231" s="55"/>
      <c r="FC231" s="55"/>
      <c r="FD231" s="55"/>
      <c r="FE231" s="55"/>
      <c r="FF231" s="55"/>
      <c r="FG231" s="55"/>
      <c r="FH231" s="9"/>
      <c r="FI231" s="9"/>
      <c r="FJ231" s="9"/>
    </row>
    <row r="232" spans="1:166" s="4" customFormat="1" ht="25.5" customHeight="1" hidden="1">
      <c r="A232" s="108" t="s">
        <v>156</v>
      </c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81"/>
      <c r="AL232" s="81"/>
      <c r="AM232" s="81"/>
      <c r="AN232" s="81"/>
      <c r="AO232" s="81"/>
      <c r="AP232" s="81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9"/>
      <c r="BT232" s="9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56"/>
      <c r="DH232" s="56"/>
      <c r="DI232" s="56"/>
      <c r="DJ232" s="56"/>
      <c r="DK232" s="56"/>
      <c r="DL232" s="56"/>
      <c r="DM232" s="56"/>
      <c r="DN232" s="56"/>
      <c r="DO232" s="56"/>
      <c r="DP232" s="56"/>
      <c r="DQ232" s="56"/>
      <c r="DR232" s="56"/>
      <c r="DS232" s="56"/>
      <c r="DT232" s="56"/>
      <c r="DU232" s="56"/>
      <c r="DV232" s="56"/>
      <c r="DW232" s="56"/>
      <c r="DX232" s="56"/>
      <c r="DY232" s="56"/>
      <c r="DZ232" s="56"/>
      <c r="EA232" s="56"/>
      <c r="EB232" s="56"/>
      <c r="EC232" s="56"/>
      <c r="ED232" s="56"/>
      <c r="EE232" s="56"/>
      <c r="EF232" s="56"/>
      <c r="EG232" s="56"/>
      <c r="EH232" s="56"/>
      <c r="EI232" s="56"/>
      <c r="EJ232" s="56"/>
      <c r="EK232" s="56"/>
      <c r="EL232" s="56"/>
      <c r="EM232" s="56"/>
      <c r="EN232" s="56"/>
      <c r="EO232" s="56"/>
      <c r="EP232" s="56"/>
      <c r="EQ232" s="56"/>
      <c r="ER232" s="56"/>
      <c r="ES232" s="56"/>
      <c r="ET232" s="56"/>
      <c r="EU232" s="56"/>
      <c r="EV232" s="56"/>
      <c r="EW232" s="56"/>
      <c r="EX232" s="55"/>
      <c r="EY232" s="55"/>
      <c r="EZ232" s="55"/>
      <c r="FA232" s="55"/>
      <c r="FB232" s="55"/>
      <c r="FC232" s="55"/>
      <c r="FD232" s="55"/>
      <c r="FE232" s="55"/>
      <c r="FF232" s="55"/>
      <c r="FG232" s="55"/>
      <c r="FH232" s="9"/>
      <c r="FI232" s="9"/>
      <c r="FJ232" s="9"/>
    </row>
    <row r="233" spans="1:166" s="12" customFormat="1" ht="27" customHeight="1">
      <c r="A233" s="103" t="s">
        <v>316</v>
      </c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80" t="s">
        <v>65</v>
      </c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55">
        <f>BC234+BC236</f>
        <v>2362048</v>
      </c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>
        <f>BU236+BU234</f>
        <v>2350210.34</v>
      </c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>
        <f>CH236+CH234</f>
        <v>2350210.34</v>
      </c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  <c r="DW233" s="55"/>
      <c r="DX233" s="55">
        <f aca="true" t="shared" si="12" ref="DX233:DX239">CH233</f>
        <v>2350210.34</v>
      </c>
      <c r="DY233" s="55"/>
      <c r="DZ233" s="55"/>
      <c r="EA233" s="55"/>
      <c r="EB233" s="55"/>
      <c r="EC233" s="55"/>
      <c r="ED233" s="55"/>
      <c r="EE233" s="55"/>
      <c r="EF233" s="55"/>
      <c r="EG233" s="55"/>
      <c r="EH233" s="55"/>
      <c r="EI233" s="55"/>
      <c r="EJ233" s="55"/>
      <c r="EK233" s="55">
        <f aca="true" t="shared" si="13" ref="EK233:EK239">BC233-CH233</f>
        <v>11837.660000000149</v>
      </c>
      <c r="EL233" s="55"/>
      <c r="EM233" s="55"/>
      <c r="EN233" s="55"/>
      <c r="EO233" s="55"/>
      <c r="EP233" s="55"/>
      <c r="EQ233" s="55"/>
      <c r="ER233" s="55"/>
      <c r="ES233" s="55"/>
      <c r="ET233" s="55"/>
      <c r="EU233" s="55"/>
      <c r="EV233" s="55"/>
      <c r="EW233" s="55"/>
      <c r="EX233" s="66">
        <v>0</v>
      </c>
      <c r="EY233" s="66"/>
      <c r="EZ233" s="66"/>
      <c r="FA233" s="66"/>
      <c r="FB233" s="66"/>
      <c r="FC233" s="66"/>
      <c r="FD233" s="66"/>
      <c r="FE233" s="66"/>
      <c r="FF233" s="66"/>
      <c r="FG233" s="66"/>
      <c r="FH233" s="23"/>
      <c r="FI233" s="23"/>
      <c r="FJ233" s="23"/>
    </row>
    <row r="234" spans="1:166" s="12" customFormat="1" ht="27" customHeight="1">
      <c r="A234" s="103" t="s">
        <v>311</v>
      </c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80" t="s">
        <v>65</v>
      </c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55">
        <f>BC235</f>
        <v>2243946</v>
      </c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>
        <f>BU235</f>
        <v>2232699.84</v>
      </c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>
        <f>CH235</f>
        <v>2232699.84</v>
      </c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  <c r="DW234" s="55"/>
      <c r="DX234" s="55">
        <f t="shared" si="12"/>
        <v>2232699.84</v>
      </c>
      <c r="DY234" s="55"/>
      <c r="DZ234" s="55"/>
      <c r="EA234" s="55"/>
      <c r="EB234" s="55"/>
      <c r="EC234" s="55"/>
      <c r="ED234" s="55"/>
      <c r="EE234" s="55"/>
      <c r="EF234" s="55"/>
      <c r="EG234" s="55"/>
      <c r="EH234" s="55"/>
      <c r="EI234" s="55"/>
      <c r="EJ234" s="55"/>
      <c r="EK234" s="55">
        <f t="shared" si="13"/>
        <v>11246.160000000149</v>
      </c>
      <c r="EL234" s="55"/>
      <c r="EM234" s="55"/>
      <c r="EN234" s="55"/>
      <c r="EO234" s="55"/>
      <c r="EP234" s="55"/>
      <c r="EQ234" s="55"/>
      <c r="ER234" s="55"/>
      <c r="ES234" s="55"/>
      <c r="ET234" s="55"/>
      <c r="EU234" s="55"/>
      <c r="EV234" s="55"/>
      <c r="EW234" s="55"/>
      <c r="EX234" s="66">
        <v>0</v>
      </c>
      <c r="EY234" s="66"/>
      <c r="EZ234" s="66"/>
      <c r="FA234" s="66"/>
      <c r="FB234" s="66"/>
      <c r="FC234" s="66"/>
      <c r="FD234" s="66"/>
      <c r="FE234" s="66"/>
      <c r="FF234" s="66"/>
      <c r="FG234" s="66"/>
      <c r="FH234" s="23"/>
      <c r="FI234" s="23"/>
      <c r="FJ234" s="23"/>
    </row>
    <row r="235" spans="1:166" s="4" customFormat="1" ht="31.5" customHeight="1">
      <c r="A235" s="95" t="s">
        <v>235</v>
      </c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81" t="s">
        <v>65</v>
      </c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56">
        <v>2243946</v>
      </c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>
        <v>2232699.84</v>
      </c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>
        <v>2232699.84</v>
      </c>
      <c r="CI235" s="56"/>
      <c r="CJ235" s="56"/>
      <c r="CK235" s="56"/>
      <c r="CL235" s="56"/>
      <c r="CM235" s="56"/>
      <c r="CN235" s="56"/>
      <c r="CO235" s="56"/>
      <c r="CP235" s="56"/>
      <c r="CQ235" s="56"/>
      <c r="CR235" s="56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6"/>
      <c r="DE235" s="56"/>
      <c r="DF235" s="56"/>
      <c r="DG235" s="56"/>
      <c r="DH235" s="56"/>
      <c r="DI235" s="56"/>
      <c r="DJ235" s="56"/>
      <c r="DK235" s="56"/>
      <c r="DL235" s="56"/>
      <c r="DM235" s="56"/>
      <c r="DN235" s="56"/>
      <c r="DO235" s="56"/>
      <c r="DP235" s="56"/>
      <c r="DQ235" s="56"/>
      <c r="DR235" s="56"/>
      <c r="DS235" s="56"/>
      <c r="DT235" s="56"/>
      <c r="DU235" s="56"/>
      <c r="DV235" s="56"/>
      <c r="DW235" s="56"/>
      <c r="DX235" s="56">
        <f t="shared" si="12"/>
        <v>2232699.84</v>
      </c>
      <c r="DY235" s="56"/>
      <c r="DZ235" s="56"/>
      <c r="EA235" s="56"/>
      <c r="EB235" s="56"/>
      <c r="EC235" s="56"/>
      <c r="ED235" s="56"/>
      <c r="EE235" s="56"/>
      <c r="EF235" s="56"/>
      <c r="EG235" s="56"/>
      <c r="EH235" s="56"/>
      <c r="EI235" s="56"/>
      <c r="EJ235" s="56"/>
      <c r="EK235" s="56">
        <f t="shared" si="13"/>
        <v>11246.160000000149</v>
      </c>
      <c r="EL235" s="56"/>
      <c r="EM235" s="56"/>
      <c r="EN235" s="56"/>
      <c r="EO235" s="56"/>
      <c r="EP235" s="56"/>
      <c r="EQ235" s="56"/>
      <c r="ER235" s="56"/>
      <c r="ES235" s="56"/>
      <c r="ET235" s="56"/>
      <c r="EU235" s="56"/>
      <c r="EV235" s="56"/>
      <c r="EW235" s="56"/>
      <c r="EX235" s="87">
        <v>0</v>
      </c>
      <c r="EY235" s="87"/>
      <c r="EZ235" s="87"/>
      <c r="FA235" s="87"/>
      <c r="FB235" s="87"/>
      <c r="FC235" s="87"/>
      <c r="FD235" s="87"/>
      <c r="FE235" s="87"/>
      <c r="FF235" s="87"/>
      <c r="FG235" s="87"/>
      <c r="FH235" s="24"/>
      <c r="FI235" s="24"/>
      <c r="FJ235" s="24"/>
    </row>
    <row r="236" spans="1:166" s="12" customFormat="1" ht="27" customHeight="1">
      <c r="A236" s="103" t="s">
        <v>312</v>
      </c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80" t="s">
        <v>65</v>
      </c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55">
        <f>BC237</f>
        <v>118102</v>
      </c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>
        <f>BU237</f>
        <v>117510.5</v>
      </c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>
        <f>CH237</f>
        <v>117510.5</v>
      </c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  <c r="DW236" s="55"/>
      <c r="DX236" s="55">
        <f t="shared" si="12"/>
        <v>117510.5</v>
      </c>
      <c r="DY236" s="55"/>
      <c r="DZ236" s="55"/>
      <c r="EA236" s="55"/>
      <c r="EB236" s="55"/>
      <c r="EC236" s="55"/>
      <c r="ED236" s="55"/>
      <c r="EE236" s="55"/>
      <c r="EF236" s="55"/>
      <c r="EG236" s="55"/>
      <c r="EH236" s="55"/>
      <c r="EI236" s="55"/>
      <c r="EJ236" s="55"/>
      <c r="EK236" s="55">
        <f t="shared" si="13"/>
        <v>591.5</v>
      </c>
      <c r="EL236" s="55"/>
      <c r="EM236" s="55"/>
      <c r="EN236" s="55"/>
      <c r="EO236" s="55"/>
      <c r="EP236" s="55"/>
      <c r="EQ236" s="55"/>
      <c r="ER236" s="55"/>
      <c r="ES236" s="55"/>
      <c r="ET236" s="55"/>
      <c r="EU236" s="55"/>
      <c r="EV236" s="55"/>
      <c r="EW236" s="55"/>
      <c r="EX236" s="66">
        <v>0</v>
      </c>
      <c r="EY236" s="66"/>
      <c r="EZ236" s="66"/>
      <c r="FA236" s="66"/>
      <c r="FB236" s="66"/>
      <c r="FC236" s="66"/>
      <c r="FD236" s="66"/>
      <c r="FE236" s="66"/>
      <c r="FF236" s="66"/>
      <c r="FG236" s="66"/>
      <c r="FH236" s="23"/>
      <c r="FI236" s="23"/>
      <c r="FJ236" s="23"/>
    </row>
    <row r="237" spans="1:166" s="4" customFormat="1" ht="29.25" customHeight="1">
      <c r="A237" s="95" t="s">
        <v>235</v>
      </c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81" t="s">
        <v>65</v>
      </c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56">
        <v>118102</v>
      </c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>
        <v>117510.5</v>
      </c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>
        <v>117510.5</v>
      </c>
      <c r="CI237" s="56"/>
      <c r="CJ237" s="56"/>
      <c r="CK237" s="56"/>
      <c r="CL237" s="56"/>
      <c r="CM237" s="56"/>
      <c r="CN237" s="56"/>
      <c r="CO237" s="56"/>
      <c r="CP237" s="56"/>
      <c r="CQ237" s="56"/>
      <c r="CR237" s="56"/>
      <c r="CS237" s="56"/>
      <c r="CT237" s="56"/>
      <c r="CU237" s="56"/>
      <c r="CV237" s="56"/>
      <c r="CW237" s="56"/>
      <c r="CX237" s="56"/>
      <c r="CY237" s="56"/>
      <c r="CZ237" s="56"/>
      <c r="DA237" s="56"/>
      <c r="DB237" s="56"/>
      <c r="DC237" s="56"/>
      <c r="DD237" s="56"/>
      <c r="DE237" s="56"/>
      <c r="DF237" s="56"/>
      <c r="DG237" s="56"/>
      <c r="DH237" s="56"/>
      <c r="DI237" s="56"/>
      <c r="DJ237" s="56"/>
      <c r="DK237" s="56"/>
      <c r="DL237" s="56"/>
      <c r="DM237" s="56"/>
      <c r="DN237" s="56"/>
      <c r="DO237" s="56"/>
      <c r="DP237" s="56"/>
      <c r="DQ237" s="56"/>
      <c r="DR237" s="56"/>
      <c r="DS237" s="56"/>
      <c r="DT237" s="56"/>
      <c r="DU237" s="56"/>
      <c r="DV237" s="56"/>
      <c r="DW237" s="56"/>
      <c r="DX237" s="56">
        <f t="shared" si="12"/>
        <v>117510.5</v>
      </c>
      <c r="DY237" s="56"/>
      <c r="DZ237" s="56"/>
      <c r="EA237" s="56"/>
      <c r="EB237" s="56"/>
      <c r="EC237" s="56"/>
      <c r="ED237" s="56"/>
      <c r="EE237" s="56"/>
      <c r="EF237" s="56"/>
      <c r="EG237" s="56"/>
      <c r="EH237" s="56"/>
      <c r="EI237" s="56"/>
      <c r="EJ237" s="56"/>
      <c r="EK237" s="56">
        <f t="shared" si="13"/>
        <v>591.5</v>
      </c>
      <c r="EL237" s="56"/>
      <c r="EM237" s="56"/>
      <c r="EN237" s="56"/>
      <c r="EO237" s="56"/>
      <c r="EP237" s="56"/>
      <c r="EQ237" s="56"/>
      <c r="ER237" s="56"/>
      <c r="ES237" s="56"/>
      <c r="ET237" s="56"/>
      <c r="EU237" s="56"/>
      <c r="EV237" s="56"/>
      <c r="EW237" s="56"/>
      <c r="EX237" s="87">
        <v>0</v>
      </c>
      <c r="EY237" s="87"/>
      <c r="EZ237" s="87"/>
      <c r="FA237" s="87"/>
      <c r="FB237" s="87"/>
      <c r="FC237" s="87"/>
      <c r="FD237" s="87"/>
      <c r="FE237" s="87"/>
      <c r="FF237" s="87"/>
      <c r="FG237" s="87"/>
      <c r="FH237" s="24"/>
      <c r="FI237" s="24"/>
      <c r="FJ237" s="24"/>
    </row>
    <row r="238" spans="1:166" s="12" customFormat="1" ht="27" customHeight="1">
      <c r="A238" s="103" t="s">
        <v>304</v>
      </c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80" t="s">
        <v>65</v>
      </c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55">
        <f>BC239</f>
        <v>204100</v>
      </c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>
        <f>BU239</f>
        <v>0</v>
      </c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>
        <f>CH239</f>
        <v>0</v>
      </c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  <c r="DW238" s="55"/>
      <c r="DX238" s="55">
        <f t="shared" si="12"/>
        <v>0</v>
      </c>
      <c r="DY238" s="55"/>
      <c r="DZ238" s="55"/>
      <c r="EA238" s="55"/>
      <c r="EB238" s="55"/>
      <c r="EC238" s="55"/>
      <c r="ED238" s="55"/>
      <c r="EE238" s="55"/>
      <c r="EF238" s="55"/>
      <c r="EG238" s="55"/>
      <c r="EH238" s="55"/>
      <c r="EI238" s="55"/>
      <c r="EJ238" s="55"/>
      <c r="EK238" s="55">
        <f t="shared" si="13"/>
        <v>204100</v>
      </c>
      <c r="EL238" s="55"/>
      <c r="EM238" s="55"/>
      <c r="EN238" s="55"/>
      <c r="EO238" s="55"/>
      <c r="EP238" s="55"/>
      <c r="EQ238" s="55"/>
      <c r="ER238" s="55"/>
      <c r="ES238" s="55"/>
      <c r="ET238" s="55"/>
      <c r="EU238" s="55"/>
      <c r="EV238" s="55"/>
      <c r="EW238" s="55"/>
      <c r="EX238" s="66">
        <v>0</v>
      </c>
      <c r="EY238" s="66"/>
      <c r="EZ238" s="66"/>
      <c r="FA238" s="66"/>
      <c r="FB238" s="66"/>
      <c r="FC238" s="66"/>
      <c r="FD238" s="66"/>
      <c r="FE238" s="66"/>
      <c r="FF238" s="66"/>
      <c r="FG238" s="66"/>
      <c r="FH238" s="23"/>
      <c r="FI238" s="23"/>
      <c r="FJ238" s="23"/>
    </row>
    <row r="239" spans="1:166" s="4" customFormat="1" ht="33" customHeight="1">
      <c r="A239" s="95" t="s">
        <v>235</v>
      </c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81" t="s">
        <v>65</v>
      </c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56">
        <v>204100</v>
      </c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>
        <v>0</v>
      </c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>
        <v>0</v>
      </c>
      <c r="CI239" s="56"/>
      <c r="CJ239" s="56"/>
      <c r="CK239" s="56"/>
      <c r="CL239" s="56"/>
      <c r="CM239" s="56"/>
      <c r="CN239" s="56"/>
      <c r="CO239" s="56"/>
      <c r="CP239" s="56"/>
      <c r="CQ239" s="56"/>
      <c r="CR239" s="56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6"/>
      <c r="DE239" s="56"/>
      <c r="DF239" s="56"/>
      <c r="DG239" s="56"/>
      <c r="DH239" s="56"/>
      <c r="DI239" s="56"/>
      <c r="DJ239" s="56"/>
      <c r="DK239" s="56"/>
      <c r="DL239" s="56"/>
      <c r="DM239" s="56"/>
      <c r="DN239" s="56"/>
      <c r="DO239" s="56"/>
      <c r="DP239" s="56"/>
      <c r="DQ239" s="56"/>
      <c r="DR239" s="56"/>
      <c r="DS239" s="56"/>
      <c r="DT239" s="56"/>
      <c r="DU239" s="56"/>
      <c r="DV239" s="56"/>
      <c r="DW239" s="56"/>
      <c r="DX239" s="56">
        <f t="shared" si="12"/>
        <v>0</v>
      </c>
      <c r="DY239" s="56"/>
      <c r="DZ239" s="56"/>
      <c r="EA239" s="56"/>
      <c r="EB239" s="56"/>
      <c r="EC239" s="56"/>
      <c r="ED239" s="56"/>
      <c r="EE239" s="56"/>
      <c r="EF239" s="56"/>
      <c r="EG239" s="56"/>
      <c r="EH239" s="56"/>
      <c r="EI239" s="56"/>
      <c r="EJ239" s="56"/>
      <c r="EK239" s="56">
        <f t="shared" si="13"/>
        <v>204100</v>
      </c>
      <c r="EL239" s="56"/>
      <c r="EM239" s="56"/>
      <c r="EN239" s="56"/>
      <c r="EO239" s="56"/>
      <c r="EP239" s="56"/>
      <c r="EQ239" s="56"/>
      <c r="ER239" s="56"/>
      <c r="ES239" s="56"/>
      <c r="ET239" s="56"/>
      <c r="EU239" s="56"/>
      <c r="EV239" s="56"/>
      <c r="EW239" s="56"/>
      <c r="EX239" s="87">
        <v>0</v>
      </c>
      <c r="EY239" s="87"/>
      <c r="EZ239" s="87"/>
      <c r="FA239" s="87"/>
      <c r="FB239" s="87"/>
      <c r="FC239" s="87"/>
      <c r="FD239" s="87"/>
      <c r="FE239" s="87"/>
      <c r="FF239" s="87"/>
      <c r="FG239" s="87"/>
      <c r="FH239" s="24"/>
      <c r="FI239" s="24"/>
      <c r="FJ239" s="24"/>
    </row>
    <row r="240" spans="1:166" s="4" customFormat="1" ht="18.75">
      <c r="A240" s="88" t="s">
        <v>84</v>
      </c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89"/>
      <c r="CV240" s="89"/>
      <c r="CW240" s="89"/>
      <c r="CX240" s="89"/>
      <c r="CY240" s="89"/>
      <c r="CZ240" s="89"/>
      <c r="DA240" s="89"/>
      <c r="DB240" s="89"/>
      <c r="DC240" s="89"/>
      <c r="DD240" s="89"/>
      <c r="DE240" s="89"/>
      <c r="DF240" s="89"/>
      <c r="DG240" s="89"/>
      <c r="DH240" s="89"/>
      <c r="DI240" s="89"/>
      <c r="DJ240" s="89"/>
      <c r="DK240" s="89"/>
      <c r="DL240" s="89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89"/>
      <c r="DY240" s="89"/>
      <c r="DZ240" s="89"/>
      <c r="EA240" s="89"/>
      <c r="EB240" s="89"/>
      <c r="EC240" s="89"/>
      <c r="ED240" s="89"/>
      <c r="EE240" s="89"/>
      <c r="EF240" s="89"/>
      <c r="EG240" s="89"/>
      <c r="EH240" s="89"/>
      <c r="EI240" s="89"/>
      <c r="EJ240" s="89"/>
      <c r="EK240" s="89"/>
      <c r="EL240" s="89"/>
      <c r="EM240" s="89"/>
      <c r="EN240" s="89"/>
      <c r="EO240" s="89"/>
      <c r="EP240" s="89"/>
      <c r="EQ240" s="89"/>
      <c r="ER240" s="89"/>
      <c r="ES240" s="89"/>
      <c r="ET240" s="89"/>
      <c r="EU240" s="89"/>
      <c r="EV240" s="89"/>
      <c r="EW240" s="89"/>
      <c r="EX240" s="89"/>
      <c r="EY240" s="89"/>
      <c r="EZ240" s="89"/>
      <c r="FA240" s="89"/>
      <c r="FB240" s="89"/>
      <c r="FC240" s="89"/>
      <c r="FD240" s="89"/>
      <c r="FE240" s="89"/>
      <c r="FF240" s="89"/>
      <c r="FG240" s="89"/>
      <c r="FH240" s="89"/>
      <c r="FI240" s="89"/>
      <c r="FJ240" s="90"/>
    </row>
    <row r="241" spans="1:166" s="4" customFormat="1" ht="15.75" customHeight="1">
      <c r="A241" s="61" t="s">
        <v>8</v>
      </c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 t="s">
        <v>23</v>
      </c>
      <c r="AL241" s="61"/>
      <c r="AM241" s="61"/>
      <c r="AN241" s="61"/>
      <c r="AO241" s="61"/>
      <c r="AP241" s="61"/>
      <c r="AQ241" s="61" t="s">
        <v>35</v>
      </c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 t="s">
        <v>36</v>
      </c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 t="s">
        <v>37</v>
      </c>
      <c r="BV241" s="61"/>
      <c r="BW241" s="61"/>
      <c r="BX241" s="61"/>
      <c r="BY241" s="61"/>
      <c r="BZ241" s="61"/>
      <c r="CA241" s="61"/>
      <c r="CB241" s="61"/>
      <c r="CC241" s="61"/>
      <c r="CD241" s="61"/>
      <c r="CE241" s="61"/>
      <c r="CF241" s="61"/>
      <c r="CG241" s="61"/>
      <c r="CH241" s="61" t="s">
        <v>24</v>
      </c>
      <c r="CI241" s="61"/>
      <c r="CJ241" s="61"/>
      <c r="CK241" s="61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61"/>
      <c r="DG241" s="61"/>
      <c r="DH241" s="61"/>
      <c r="DI241" s="61"/>
      <c r="DJ241" s="61"/>
      <c r="DK241" s="61"/>
      <c r="DL241" s="61"/>
      <c r="DM241" s="61"/>
      <c r="DN241" s="61"/>
      <c r="DO241" s="61"/>
      <c r="DP241" s="61"/>
      <c r="DQ241" s="61"/>
      <c r="DR241" s="61"/>
      <c r="DS241" s="61"/>
      <c r="DT241" s="61"/>
      <c r="DU241" s="61"/>
      <c r="DV241" s="61"/>
      <c r="DW241" s="61"/>
      <c r="DX241" s="61"/>
      <c r="DY241" s="61"/>
      <c r="DZ241" s="61"/>
      <c r="EA241" s="61"/>
      <c r="EB241" s="61"/>
      <c r="EC241" s="61"/>
      <c r="ED241" s="61"/>
      <c r="EE241" s="61"/>
      <c r="EF241" s="61"/>
      <c r="EG241" s="61"/>
      <c r="EH241" s="61"/>
      <c r="EI241" s="61"/>
      <c r="EJ241" s="61"/>
      <c r="EK241" s="72" t="s">
        <v>29</v>
      </c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4"/>
    </row>
    <row r="242" spans="1:166" s="4" customFormat="1" ht="91.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 t="s">
        <v>46</v>
      </c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 t="s">
        <v>25</v>
      </c>
      <c r="CY242" s="61"/>
      <c r="CZ242" s="61"/>
      <c r="DA242" s="61"/>
      <c r="DB242" s="61"/>
      <c r="DC242" s="61"/>
      <c r="DD242" s="61"/>
      <c r="DE242" s="61"/>
      <c r="DF242" s="61"/>
      <c r="DG242" s="61"/>
      <c r="DH242" s="61"/>
      <c r="DI242" s="61"/>
      <c r="DJ242" s="61"/>
      <c r="DK242" s="61" t="s">
        <v>26</v>
      </c>
      <c r="DL242" s="61"/>
      <c r="DM242" s="61"/>
      <c r="DN242" s="61"/>
      <c r="DO242" s="61"/>
      <c r="DP242" s="61"/>
      <c r="DQ242" s="61"/>
      <c r="DR242" s="61"/>
      <c r="DS242" s="61"/>
      <c r="DT242" s="61"/>
      <c r="DU242" s="61"/>
      <c r="DV242" s="61"/>
      <c r="DW242" s="61"/>
      <c r="DX242" s="61" t="s">
        <v>27</v>
      </c>
      <c r="DY242" s="61"/>
      <c r="DZ242" s="61"/>
      <c r="EA242" s="61"/>
      <c r="EB242" s="61"/>
      <c r="EC242" s="61"/>
      <c r="ED242" s="61"/>
      <c r="EE242" s="61"/>
      <c r="EF242" s="61"/>
      <c r="EG242" s="61"/>
      <c r="EH242" s="61"/>
      <c r="EI242" s="61"/>
      <c r="EJ242" s="61"/>
      <c r="EK242" s="61" t="s">
        <v>38</v>
      </c>
      <c r="EL242" s="61"/>
      <c r="EM242" s="61"/>
      <c r="EN242" s="61"/>
      <c r="EO242" s="61"/>
      <c r="EP242" s="61"/>
      <c r="EQ242" s="61"/>
      <c r="ER242" s="61"/>
      <c r="ES242" s="61"/>
      <c r="ET242" s="61"/>
      <c r="EU242" s="61"/>
      <c r="EV242" s="61"/>
      <c r="EW242" s="61"/>
      <c r="EX242" s="72" t="s">
        <v>47</v>
      </c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4"/>
    </row>
    <row r="243" spans="1:166" s="4" customFormat="1" ht="18.75">
      <c r="A243" s="60">
        <v>1</v>
      </c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>
        <v>2</v>
      </c>
      <c r="AL243" s="60"/>
      <c r="AM243" s="60"/>
      <c r="AN243" s="60"/>
      <c r="AO243" s="60"/>
      <c r="AP243" s="60"/>
      <c r="AQ243" s="60">
        <v>3</v>
      </c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>
        <v>4</v>
      </c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>
        <v>5</v>
      </c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>
        <v>6</v>
      </c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>
        <v>7</v>
      </c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>
        <v>8</v>
      </c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>
        <v>9</v>
      </c>
      <c r="DY243" s="60"/>
      <c r="DZ243" s="60"/>
      <c r="EA243" s="60"/>
      <c r="EB243" s="60"/>
      <c r="EC243" s="60"/>
      <c r="ED243" s="60"/>
      <c r="EE243" s="60"/>
      <c r="EF243" s="60"/>
      <c r="EG243" s="60"/>
      <c r="EH243" s="60"/>
      <c r="EI243" s="60"/>
      <c r="EJ243" s="60"/>
      <c r="EK243" s="60">
        <v>10</v>
      </c>
      <c r="EL243" s="60"/>
      <c r="EM243" s="60"/>
      <c r="EN243" s="60"/>
      <c r="EO243" s="60"/>
      <c r="EP243" s="60"/>
      <c r="EQ243" s="60"/>
      <c r="ER243" s="60"/>
      <c r="ES243" s="60"/>
      <c r="ET243" s="60"/>
      <c r="EU243" s="60"/>
      <c r="EV243" s="60"/>
      <c r="EW243" s="60"/>
      <c r="EX243" s="75">
        <v>11</v>
      </c>
      <c r="EY243" s="76"/>
      <c r="EZ243" s="76"/>
      <c r="FA243" s="76"/>
      <c r="FB243" s="76"/>
      <c r="FC243" s="76"/>
      <c r="FD243" s="76"/>
      <c r="FE243" s="76"/>
      <c r="FF243" s="76"/>
      <c r="FG243" s="76"/>
      <c r="FH243" s="76"/>
      <c r="FI243" s="76"/>
      <c r="FJ243" s="77"/>
    </row>
    <row r="244" spans="1:166" s="4" customFormat="1" ht="20.25" customHeight="1">
      <c r="A244" s="107" t="s">
        <v>32</v>
      </c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44" t="s">
        <v>33</v>
      </c>
      <c r="AL244" s="144"/>
      <c r="AM244" s="144"/>
      <c r="AN244" s="144"/>
      <c r="AO244" s="144"/>
      <c r="AP244" s="144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>
        <f>BC247</f>
        <v>517100</v>
      </c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>
        <f>BU247</f>
        <v>517052.08999999997</v>
      </c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>
        <f>CH247</f>
        <v>517052.08999999997</v>
      </c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DT244" s="55"/>
      <c r="DU244" s="55"/>
      <c r="DV244" s="55"/>
      <c r="DW244" s="55"/>
      <c r="DX244" s="55">
        <f>CH244</f>
        <v>517052.08999999997</v>
      </c>
      <c r="DY244" s="55"/>
      <c r="DZ244" s="55"/>
      <c r="EA244" s="55"/>
      <c r="EB244" s="55"/>
      <c r="EC244" s="55"/>
      <c r="ED244" s="55"/>
      <c r="EE244" s="55"/>
      <c r="EF244" s="55"/>
      <c r="EG244" s="55"/>
      <c r="EH244" s="55"/>
      <c r="EI244" s="55"/>
      <c r="EJ244" s="55"/>
      <c r="EK244" s="55">
        <f>EK247</f>
        <v>47.910000000032596</v>
      </c>
      <c r="EL244" s="55"/>
      <c r="EM244" s="55"/>
      <c r="EN244" s="55"/>
      <c r="EO244" s="55"/>
      <c r="EP244" s="55"/>
      <c r="EQ244" s="55"/>
      <c r="ER244" s="55"/>
      <c r="ES244" s="55"/>
      <c r="ET244" s="55"/>
      <c r="EU244" s="55"/>
      <c r="EV244" s="55"/>
      <c r="EW244" s="55"/>
      <c r="EX244" s="83">
        <f>EX247</f>
        <v>0</v>
      </c>
      <c r="EY244" s="84"/>
      <c r="EZ244" s="84"/>
      <c r="FA244" s="84"/>
      <c r="FB244" s="84"/>
      <c r="FC244" s="84"/>
      <c r="FD244" s="84"/>
      <c r="FE244" s="84"/>
      <c r="FF244" s="84"/>
      <c r="FG244" s="84"/>
      <c r="FH244" s="84"/>
      <c r="FI244" s="84"/>
      <c r="FJ244" s="85"/>
    </row>
    <row r="245" spans="1:166" s="4" customFormat="1" ht="15" customHeight="1">
      <c r="A245" s="105" t="s">
        <v>22</v>
      </c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1" t="s">
        <v>34</v>
      </c>
      <c r="AL245" s="101"/>
      <c r="AM245" s="101"/>
      <c r="AN245" s="101"/>
      <c r="AO245" s="101"/>
      <c r="AP245" s="10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  <c r="CI245" s="56"/>
      <c r="CJ245" s="56"/>
      <c r="CK245" s="56"/>
      <c r="CL245" s="56"/>
      <c r="CM245" s="56"/>
      <c r="CN245" s="56"/>
      <c r="CO245" s="56"/>
      <c r="CP245" s="56"/>
      <c r="CQ245" s="56"/>
      <c r="CR245" s="56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6"/>
      <c r="DE245" s="56"/>
      <c r="DF245" s="56"/>
      <c r="DG245" s="56"/>
      <c r="DH245" s="56"/>
      <c r="DI245" s="56"/>
      <c r="DJ245" s="56"/>
      <c r="DK245" s="56"/>
      <c r="DL245" s="56"/>
      <c r="DM245" s="56"/>
      <c r="DN245" s="56"/>
      <c r="DO245" s="56"/>
      <c r="DP245" s="56"/>
      <c r="DQ245" s="56"/>
      <c r="DR245" s="56"/>
      <c r="DS245" s="56"/>
      <c r="DT245" s="56"/>
      <c r="DU245" s="56"/>
      <c r="DV245" s="56"/>
      <c r="DW245" s="56"/>
      <c r="DX245" s="56"/>
      <c r="DY245" s="56"/>
      <c r="DZ245" s="56"/>
      <c r="EA245" s="56"/>
      <c r="EB245" s="56"/>
      <c r="EC245" s="56"/>
      <c r="ED245" s="56"/>
      <c r="EE245" s="56"/>
      <c r="EF245" s="56"/>
      <c r="EG245" s="56"/>
      <c r="EH245" s="56"/>
      <c r="EI245" s="56"/>
      <c r="EJ245" s="56"/>
      <c r="EK245" s="56"/>
      <c r="EL245" s="56"/>
      <c r="EM245" s="56"/>
      <c r="EN245" s="56"/>
      <c r="EO245" s="56"/>
      <c r="EP245" s="56"/>
      <c r="EQ245" s="56"/>
      <c r="ER245" s="56"/>
      <c r="ES245" s="56"/>
      <c r="ET245" s="56"/>
      <c r="EU245" s="56"/>
      <c r="EV245" s="56"/>
      <c r="EW245" s="56"/>
      <c r="EX245" s="54"/>
      <c r="EY245" s="50"/>
      <c r="EZ245" s="50"/>
      <c r="FA245" s="50"/>
      <c r="FB245" s="50"/>
      <c r="FC245" s="50"/>
      <c r="FD245" s="50"/>
      <c r="FE245" s="50"/>
      <c r="FF245" s="50"/>
      <c r="FG245" s="50"/>
      <c r="FH245" s="50"/>
      <c r="FI245" s="50"/>
      <c r="FJ245" s="51"/>
    </row>
    <row r="246" spans="1:166" s="4" customFormat="1" ht="49.5" customHeight="1">
      <c r="A246" s="201" t="s">
        <v>303</v>
      </c>
      <c r="B246" s="201"/>
      <c r="C246" s="201"/>
      <c r="D246" s="201"/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101"/>
      <c r="AL246" s="101"/>
      <c r="AM246" s="101"/>
      <c r="AN246" s="101"/>
      <c r="AO246" s="101"/>
      <c r="AP246" s="10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15"/>
      <c r="BT246" s="15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6"/>
      <c r="CS246" s="56"/>
      <c r="CT246" s="56"/>
      <c r="CU246" s="56"/>
      <c r="CV246" s="56"/>
      <c r="CW246" s="56"/>
      <c r="CX246" s="56"/>
      <c r="CY246" s="56"/>
      <c r="CZ246" s="56"/>
      <c r="DA246" s="56"/>
      <c r="DB246" s="56"/>
      <c r="DC246" s="56"/>
      <c r="DD246" s="56"/>
      <c r="DE246" s="56"/>
      <c r="DF246" s="56"/>
      <c r="DG246" s="56"/>
      <c r="DH246" s="56"/>
      <c r="DI246" s="56"/>
      <c r="DJ246" s="56"/>
      <c r="DK246" s="56"/>
      <c r="DL246" s="56"/>
      <c r="DM246" s="56"/>
      <c r="DN246" s="56"/>
      <c r="DO246" s="56"/>
      <c r="DP246" s="56"/>
      <c r="DQ246" s="56"/>
      <c r="DR246" s="56"/>
      <c r="DS246" s="56"/>
      <c r="DT246" s="56"/>
      <c r="DU246" s="56"/>
      <c r="DV246" s="56"/>
      <c r="DW246" s="56"/>
      <c r="DX246" s="56"/>
      <c r="DY246" s="56"/>
      <c r="DZ246" s="56"/>
      <c r="EA246" s="56"/>
      <c r="EB246" s="56"/>
      <c r="EC246" s="56"/>
      <c r="ED246" s="56"/>
      <c r="EE246" s="56"/>
      <c r="EF246" s="56"/>
      <c r="EG246" s="56"/>
      <c r="EH246" s="56"/>
      <c r="EI246" s="56"/>
      <c r="EJ246" s="56"/>
      <c r="EK246" s="56"/>
      <c r="EL246" s="56"/>
      <c r="EM246" s="56"/>
      <c r="EN246" s="56"/>
      <c r="EO246" s="56"/>
      <c r="EP246" s="56"/>
      <c r="EQ246" s="56"/>
      <c r="ER246" s="56"/>
      <c r="ES246" s="56"/>
      <c r="ET246" s="56"/>
      <c r="EU246" s="56"/>
      <c r="EV246" s="56"/>
      <c r="EW246" s="56"/>
      <c r="EX246" s="56"/>
      <c r="EY246" s="56"/>
      <c r="EZ246" s="56"/>
      <c r="FA246" s="56"/>
      <c r="FB246" s="56"/>
      <c r="FC246" s="56"/>
      <c r="FD246" s="56"/>
      <c r="FE246" s="56"/>
      <c r="FF246" s="56"/>
      <c r="FG246" s="56"/>
      <c r="FH246" s="15"/>
      <c r="FI246" s="15"/>
      <c r="FJ246" s="15"/>
    </row>
    <row r="247" spans="1:166" s="12" customFormat="1" ht="18" customHeight="1">
      <c r="A247" s="103" t="s">
        <v>313</v>
      </c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80" t="s">
        <v>64</v>
      </c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55">
        <f>BC248+BC250</f>
        <v>517100</v>
      </c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>
        <f>BU248+BU250</f>
        <v>517052.08999999997</v>
      </c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>
        <f>CH248+CH250</f>
        <v>517052.08999999997</v>
      </c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  <c r="DW247" s="55"/>
      <c r="DX247" s="55">
        <f>CH247</f>
        <v>517052.08999999997</v>
      </c>
      <c r="DY247" s="55"/>
      <c r="DZ247" s="55"/>
      <c r="EA247" s="55"/>
      <c r="EB247" s="55"/>
      <c r="EC247" s="55"/>
      <c r="ED247" s="55"/>
      <c r="EE247" s="55"/>
      <c r="EF247" s="55"/>
      <c r="EG247" s="55"/>
      <c r="EH247" s="55"/>
      <c r="EI247" s="55"/>
      <c r="EJ247" s="55"/>
      <c r="EK247" s="55">
        <f>BC247-CH247</f>
        <v>47.910000000032596</v>
      </c>
      <c r="EL247" s="55"/>
      <c r="EM247" s="55"/>
      <c r="EN247" s="55"/>
      <c r="EO247" s="55"/>
      <c r="EP247" s="55"/>
      <c r="EQ247" s="55"/>
      <c r="ER247" s="55"/>
      <c r="ES247" s="55"/>
      <c r="ET247" s="55"/>
      <c r="EU247" s="55"/>
      <c r="EV247" s="55"/>
      <c r="EW247" s="55"/>
      <c r="EX247" s="66">
        <v>0</v>
      </c>
      <c r="EY247" s="66"/>
      <c r="EZ247" s="66"/>
      <c r="FA247" s="66"/>
      <c r="FB247" s="66"/>
      <c r="FC247" s="66"/>
      <c r="FD247" s="66"/>
      <c r="FE247" s="66"/>
      <c r="FF247" s="66"/>
      <c r="FG247" s="66"/>
      <c r="FH247" s="23"/>
      <c r="FI247" s="23"/>
      <c r="FJ247" s="23"/>
    </row>
    <row r="248" spans="1:166" s="12" customFormat="1" ht="18.75" customHeight="1">
      <c r="A248" s="103" t="s">
        <v>314</v>
      </c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80" t="s">
        <v>64</v>
      </c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55">
        <f>BC249</f>
        <v>491200</v>
      </c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>
        <v>491199.49</v>
      </c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>
        <v>491199.49</v>
      </c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  <c r="DW248" s="55"/>
      <c r="DX248" s="55">
        <f>CH248</f>
        <v>491199.49</v>
      </c>
      <c r="DY248" s="55"/>
      <c r="DZ248" s="55"/>
      <c r="EA248" s="55"/>
      <c r="EB248" s="55"/>
      <c r="EC248" s="55"/>
      <c r="ED248" s="55"/>
      <c r="EE248" s="55"/>
      <c r="EF248" s="55"/>
      <c r="EG248" s="55"/>
      <c r="EH248" s="55"/>
      <c r="EI248" s="55"/>
      <c r="EJ248" s="55"/>
      <c r="EK248" s="55">
        <v>0</v>
      </c>
      <c r="EL248" s="55"/>
      <c r="EM248" s="55"/>
      <c r="EN248" s="55"/>
      <c r="EO248" s="55"/>
      <c r="EP248" s="55"/>
      <c r="EQ248" s="55"/>
      <c r="ER248" s="55"/>
      <c r="ES248" s="55"/>
      <c r="ET248" s="55"/>
      <c r="EU248" s="55"/>
      <c r="EV248" s="55"/>
      <c r="EW248" s="55"/>
      <c r="EX248" s="66">
        <v>0</v>
      </c>
      <c r="EY248" s="66"/>
      <c r="EZ248" s="66"/>
      <c r="FA248" s="66"/>
      <c r="FB248" s="66"/>
      <c r="FC248" s="66"/>
      <c r="FD248" s="66"/>
      <c r="FE248" s="66"/>
      <c r="FF248" s="66"/>
      <c r="FG248" s="66"/>
      <c r="FH248" s="23"/>
      <c r="FI248" s="23"/>
      <c r="FJ248" s="23"/>
    </row>
    <row r="249" spans="1:166" s="4" customFormat="1" ht="19.5" customHeight="1">
      <c r="A249" s="102" t="s">
        <v>83</v>
      </c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81" t="s">
        <v>64</v>
      </c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56">
        <v>491200</v>
      </c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>
        <v>491199.49</v>
      </c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>
        <v>491199.49</v>
      </c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56"/>
      <c r="DH249" s="56"/>
      <c r="DI249" s="56"/>
      <c r="DJ249" s="56"/>
      <c r="DK249" s="56"/>
      <c r="DL249" s="56"/>
      <c r="DM249" s="56"/>
      <c r="DN249" s="56"/>
      <c r="DO249" s="56"/>
      <c r="DP249" s="56"/>
      <c r="DQ249" s="56"/>
      <c r="DR249" s="56"/>
      <c r="DS249" s="56"/>
      <c r="DT249" s="56"/>
      <c r="DU249" s="56"/>
      <c r="DV249" s="56"/>
      <c r="DW249" s="56"/>
      <c r="DX249" s="56">
        <f>CH249</f>
        <v>491199.49</v>
      </c>
      <c r="DY249" s="56"/>
      <c r="DZ249" s="56"/>
      <c r="EA249" s="56"/>
      <c r="EB249" s="56"/>
      <c r="EC249" s="56"/>
      <c r="ED249" s="56"/>
      <c r="EE249" s="56"/>
      <c r="EF249" s="56"/>
      <c r="EG249" s="56"/>
      <c r="EH249" s="56"/>
      <c r="EI249" s="56"/>
      <c r="EJ249" s="56"/>
      <c r="EK249" s="56">
        <f>BC249-CH249</f>
        <v>0.5100000000093132</v>
      </c>
      <c r="EL249" s="56"/>
      <c r="EM249" s="56"/>
      <c r="EN249" s="56"/>
      <c r="EO249" s="56"/>
      <c r="EP249" s="56"/>
      <c r="EQ249" s="56"/>
      <c r="ER249" s="56"/>
      <c r="ES249" s="56"/>
      <c r="ET249" s="56"/>
      <c r="EU249" s="56"/>
      <c r="EV249" s="56"/>
      <c r="EW249" s="56"/>
      <c r="EX249" s="87">
        <v>0</v>
      </c>
      <c r="EY249" s="87"/>
      <c r="EZ249" s="87"/>
      <c r="FA249" s="87"/>
      <c r="FB249" s="87"/>
      <c r="FC249" s="87"/>
      <c r="FD249" s="87"/>
      <c r="FE249" s="87"/>
      <c r="FF249" s="87"/>
      <c r="FG249" s="87"/>
      <c r="FH249" s="24"/>
      <c r="FI249" s="24"/>
      <c r="FJ249" s="24"/>
    </row>
    <row r="250" spans="1:166" s="12" customFormat="1" ht="20.25" customHeight="1">
      <c r="A250" s="103" t="s">
        <v>315</v>
      </c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80" t="s">
        <v>64</v>
      </c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55">
        <f>BC251</f>
        <v>25900</v>
      </c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>
        <f>BU251</f>
        <v>25852.6</v>
      </c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>
        <f>CH251</f>
        <v>25852.6</v>
      </c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  <c r="DW250" s="55"/>
      <c r="DX250" s="55">
        <f>CH250</f>
        <v>25852.6</v>
      </c>
      <c r="DY250" s="55"/>
      <c r="DZ250" s="55"/>
      <c r="EA250" s="55"/>
      <c r="EB250" s="55"/>
      <c r="EC250" s="55"/>
      <c r="ED250" s="55"/>
      <c r="EE250" s="55"/>
      <c r="EF250" s="55"/>
      <c r="EG250" s="55"/>
      <c r="EH250" s="55"/>
      <c r="EI250" s="55"/>
      <c r="EJ250" s="55"/>
      <c r="EK250" s="55">
        <f>BC250-CH250</f>
        <v>47.400000000001455</v>
      </c>
      <c r="EL250" s="55"/>
      <c r="EM250" s="55"/>
      <c r="EN250" s="55"/>
      <c r="EO250" s="55"/>
      <c r="EP250" s="55"/>
      <c r="EQ250" s="55"/>
      <c r="ER250" s="55"/>
      <c r="ES250" s="55"/>
      <c r="ET250" s="55"/>
      <c r="EU250" s="55"/>
      <c r="EV250" s="55"/>
      <c r="EW250" s="55"/>
      <c r="EX250" s="66">
        <v>0</v>
      </c>
      <c r="EY250" s="66"/>
      <c r="EZ250" s="66"/>
      <c r="FA250" s="66"/>
      <c r="FB250" s="66"/>
      <c r="FC250" s="66"/>
      <c r="FD250" s="66"/>
      <c r="FE250" s="66"/>
      <c r="FF250" s="66"/>
      <c r="FG250" s="66"/>
      <c r="FH250" s="23"/>
      <c r="FI250" s="23"/>
      <c r="FJ250" s="23"/>
    </row>
    <row r="251" spans="1:166" s="4" customFormat="1" ht="21" customHeight="1">
      <c r="A251" s="102" t="s">
        <v>83</v>
      </c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81" t="s">
        <v>64</v>
      </c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56">
        <v>25900</v>
      </c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>
        <v>25852.6</v>
      </c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>
        <v>25852.6</v>
      </c>
      <c r="CI251" s="56"/>
      <c r="CJ251" s="56"/>
      <c r="CK251" s="56"/>
      <c r="CL251" s="56"/>
      <c r="CM251" s="56"/>
      <c r="CN251" s="56"/>
      <c r="CO251" s="56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6"/>
      <c r="DE251" s="56"/>
      <c r="DF251" s="56"/>
      <c r="DG251" s="56"/>
      <c r="DH251" s="56"/>
      <c r="DI251" s="56"/>
      <c r="DJ251" s="56"/>
      <c r="DK251" s="56"/>
      <c r="DL251" s="56"/>
      <c r="DM251" s="56"/>
      <c r="DN251" s="56"/>
      <c r="DO251" s="56"/>
      <c r="DP251" s="56"/>
      <c r="DQ251" s="56"/>
      <c r="DR251" s="56"/>
      <c r="DS251" s="56"/>
      <c r="DT251" s="56"/>
      <c r="DU251" s="56"/>
      <c r="DV251" s="56"/>
      <c r="DW251" s="56"/>
      <c r="DX251" s="56">
        <f>CH251</f>
        <v>25852.6</v>
      </c>
      <c r="DY251" s="56"/>
      <c r="DZ251" s="56"/>
      <c r="EA251" s="56"/>
      <c r="EB251" s="56"/>
      <c r="EC251" s="56"/>
      <c r="ED251" s="56"/>
      <c r="EE251" s="56"/>
      <c r="EF251" s="56"/>
      <c r="EG251" s="56"/>
      <c r="EH251" s="56"/>
      <c r="EI251" s="56"/>
      <c r="EJ251" s="56"/>
      <c r="EK251" s="56">
        <f>BC251-CH251</f>
        <v>47.400000000001455</v>
      </c>
      <c r="EL251" s="56"/>
      <c r="EM251" s="56"/>
      <c r="EN251" s="56"/>
      <c r="EO251" s="56"/>
      <c r="EP251" s="56"/>
      <c r="EQ251" s="56"/>
      <c r="ER251" s="56"/>
      <c r="ES251" s="56"/>
      <c r="ET251" s="56"/>
      <c r="EU251" s="56"/>
      <c r="EV251" s="56"/>
      <c r="EW251" s="56"/>
      <c r="EX251" s="87">
        <v>0</v>
      </c>
      <c r="EY251" s="87"/>
      <c r="EZ251" s="87"/>
      <c r="FA251" s="87"/>
      <c r="FB251" s="87"/>
      <c r="FC251" s="87"/>
      <c r="FD251" s="87"/>
      <c r="FE251" s="87"/>
      <c r="FF251" s="87"/>
      <c r="FG251" s="87"/>
      <c r="FH251" s="24"/>
      <c r="FI251" s="24"/>
      <c r="FJ251" s="24"/>
    </row>
    <row r="252" spans="1:166" s="4" customFormat="1" ht="18.75" customHeight="1">
      <c r="A252" s="46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8"/>
      <c r="BI252" s="65" t="s">
        <v>106</v>
      </c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6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8"/>
      <c r="FH252" s="16"/>
      <c r="FI252" s="16"/>
      <c r="FJ252" s="16"/>
    </row>
    <row r="253" spans="1:166" s="4" customFormat="1" ht="35.25" customHeight="1" hidden="1">
      <c r="A253" s="88" t="s">
        <v>84</v>
      </c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  <c r="BL253" s="89"/>
      <c r="BM253" s="89"/>
      <c r="BN253" s="89"/>
      <c r="BO253" s="89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/>
      <c r="CH253" s="89"/>
      <c r="CI253" s="89"/>
      <c r="CJ253" s="89"/>
      <c r="CK253" s="89"/>
      <c r="CL253" s="89"/>
      <c r="CM253" s="89"/>
      <c r="CN253" s="89"/>
      <c r="CO253" s="89"/>
      <c r="CP253" s="89"/>
      <c r="CQ253" s="89"/>
      <c r="CR253" s="89"/>
      <c r="CS253" s="89"/>
      <c r="CT253" s="89"/>
      <c r="CU253" s="89"/>
      <c r="CV253" s="89"/>
      <c r="CW253" s="89"/>
      <c r="CX253" s="89"/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/>
      <c r="DJ253" s="89"/>
      <c r="DK253" s="89"/>
      <c r="DL253" s="89"/>
      <c r="DM253" s="89"/>
      <c r="DN253" s="89"/>
      <c r="DO253" s="89"/>
      <c r="DP253" s="89"/>
      <c r="DQ253" s="89"/>
      <c r="DR253" s="89"/>
      <c r="DS253" s="89"/>
      <c r="DT253" s="89"/>
      <c r="DU253" s="89"/>
      <c r="DV253" s="89"/>
      <c r="DW253" s="89"/>
      <c r="DX253" s="89"/>
      <c r="DY253" s="89"/>
      <c r="DZ253" s="89"/>
      <c r="EA253" s="89"/>
      <c r="EB253" s="89"/>
      <c r="EC253" s="89"/>
      <c r="ED253" s="89"/>
      <c r="EE253" s="89"/>
      <c r="EF253" s="89"/>
      <c r="EG253" s="89"/>
      <c r="EH253" s="89"/>
      <c r="EI253" s="89"/>
      <c r="EJ253" s="89"/>
      <c r="EK253" s="89"/>
      <c r="EL253" s="89"/>
      <c r="EM253" s="89"/>
      <c r="EN253" s="89"/>
      <c r="EO253" s="89"/>
      <c r="EP253" s="89"/>
      <c r="EQ253" s="89"/>
      <c r="ER253" s="89"/>
      <c r="ES253" s="89"/>
      <c r="ET253" s="89"/>
      <c r="EU253" s="89"/>
      <c r="EV253" s="89"/>
      <c r="EW253" s="89"/>
      <c r="EX253" s="89"/>
      <c r="EY253" s="89"/>
      <c r="EZ253" s="89"/>
      <c r="FA253" s="89"/>
      <c r="FB253" s="89"/>
      <c r="FC253" s="89"/>
      <c r="FD253" s="89"/>
      <c r="FE253" s="89"/>
      <c r="FF253" s="89"/>
      <c r="FG253" s="89"/>
      <c r="FH253" s="89"/>
      <c r="FI253" s="89"/>
      <c r="FJ253" s="90"/>
    </row>
    <row r="254" spans="1:166" s="4" customFormat="1" ht="28.5" customHeight="1">
      <c r="A254" s="61" t="s">
        <v>8</v>
      </c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 t="s">
        <v>23</v>
      </c>
      <c r="AL254" s="61"/>
      <c r="AM254" s="61"/>
      <c r="AN254" s="61"/>
      <c r="AO254" s="61"/>
      <c r="AP254" s="61"/>
      <c r="AQ254" s="61" t="s">
        <v>35</v>
      </c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 t="s">
        <v>36</v>
      </c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207" t="s">
        <v>37</v>
      </c>
      <c r="BV254" s="207"/>
      <c r="BW254" s="207"/>
      <c r="BX254" s="207"/>
      <c r="BY254" s="207"/>
      <c r="BZ254" s="207"/>
      <c r="CA254" s="207"/>
      <c r="CB254" s="207"/>
      <c r="CC254" s="207"/>
      <c r="CD254" s="207"/>
      <c r="CE254" s="207"/>
      <c r="CF254" s="207"/>
      <c r="CG254" s="207"/>
      <c r="CH254" s="61" t="s">
        <v>24</v>
      </c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61"/>
      <c r="DG254" s="61"/>
      <c r="DH254" s="61"/>
      <c r="DI254" s="61"/>
      <c r="DJ254" s="61"/>
      <c r="DK254" s="61"/>
      <c r="DL254" s="61"/>
      <c r="DM254" s="61"/>
      <c r="DN254" s="61"/>
      <c r="DO254" s="61"/>
      <c r="DP254" s="61"/>
      <c r="DQ254" s="61"/>
      <c r="DR254" s="61"/>
      <c r="DS254" s="61"/>
      <c r="DT254" s="61"/>
      <c r="DU254" s="61"/>
      <c r="DV254" s="61"/>
      <c r="DW254" s="61"/>
      <c r="DX254" s="61"/>
      <c r="DY254" s="61"/>
      <c r="DZ254" s="61"/>
      <c r="EA254" s="61"/>
      <c r="EB254" s="61"/>
      <c r="EC254" s="61"/>
      <c r="ED254" s="61"/>
      <c r="EE254" s="61"/>
      <c r="EF254" s="61"/>
      <c r="EG254" s="61"/>
      <c r="EH254" s="61"/>
      <c r="EI254" s="61"/>
      <c r="EJ254" s="61"/>
      <c r="EK254" s="72" t="s">
        <v>29</v>
      </c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4"/>
    </row>
    <row r="255" spans="1:166" s="4" customFormat="1" ht="63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207"/>
      <c r="BV255" s="207"/>
      <c r="BW255" s="207"/>
      <c r="BX255" s="207"/>
      <c r="BY255" s="207"/>
      <c r="BZ255" s="207"/>
      <c r="CA255" s="207"/>
      <c r="CB255" s="207"/>
      <c r="CC255" s="207"/>
      <c r="CD255" s="207"/>
      <c r="CE255" s="207"/>
      <c r="CF255" s="207"/>
      <c r="CG255" s="207"/>
      <c r="CH255" s="61" t="s">
        <v>46</v>
      </c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 t="s">
        <v>25</v>
      </c>
      <c r="CY255" s="61"/>
      <c r="CZ255" s="61"/>
      <c r="DA255" s="61"/>
      <c r="DB255" s="61"/>
      <c r="DC255" s="61"/>
      <c r="DD255" s="61"/>
      <c r="DE255" s="61"/>
      <c r="DF255" s="61"/>
      <c r="DG255" s="61"/>
      <c r="DH255" s="61"/>
      <c r="DI255" s="61"/>
      <c r="DJ255" s="61"/>
      <c r="DK255" s="61" t="s">
        <v>26</v>
      </c>
      <c r="DL255" s="61"/>
      <c r="DM255" s="61"/>
      <c r="DN255" s="61"/>
      <c r="DO255" s="61"/>
      <c r="DP255" s="61"/>
      <c r="DQ255" s="61"/>
      <c r="DR255" s="61"/>
      <c r="DS255" s="61"/>
      <c r="DT255" s="61"/>
      <c r="DU255" s="61"/>
      <c r="DV255" s="61"/>
      <c r="DW255" s="61"/>
      <c r="DX255" s="61" t="s">
        <v>27</v>
      </c>
      <c r="DY255" s="61"/>
      <c r="DZ255" s="61"/>
      <c r="EA255" s="61"/>
      <c r="EB255" s="61"/>
      <c r="EC255" s="61"/>
      <c r="ED255" s="61"/>
      <c r="EE255" s="61"/>
      <c r="EF255" s="61"/>
      <c r="EG255" s="61"/>
      <c r="EH255" s="61"/>
      <c r="EI255" s="61"/>
      <c r="EJ255" s="61"/>
      <c r="EK255" s="61" t="s">
        <v>38</v>
      </c>
      <c r="EL255" s="61"/>
      <c r="EM255" s="61"/>
      <c r="EN255" s="61"/>
      <c r="EO255" s="61"/>
      <c r="EP255" s="61"/>
      <c r="EQ255" s="61"/>
      <c r="ER255" s="61"/>
      <c r="ES255" s="61"/>
      <c r="ET255" s="61"/>
      <c r="EU255" s="61"/>
      <c r="EV255" s="61"/>
      <c r="EW255" s="61"/>
      <c r="EX255" s="72" t="s">
        <v>47</v>
      </c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4"/>
    </row>
    <row r="256" spans="1:166" s="4" customFormat="1" ht="18.75">
      <c r="A256" s="60">
        <v>1</v>
      </c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>
        <v>2</v>
      </c>
      <c r="AL256" s="60"/>
      <c r="AM256" s="60"/>
      <c r="AN256" s="60"/>
      <c r="AO256" s="60"/>
      <c r="AP256" s="60"/>
      <c r="AQ256" s="60">
        <v>3</v>
      </c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>
        <v>4</v>
      </c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>
        <v>5</v>
      </c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>
        <v>6</v>
      </c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>
        <v>7</v>
      </c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>
        <v>8</v>
      </c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>
        <v>9</v>
      </c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>
        <v>10</v>
      </c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75">
        <v>11</v>
      </c>
      <c r="EY256" s="76"/>
      <c r="EZ256" s="76"/>
      <c r="FA256" s="76"/>
      <c r="FB256" s="76"/>
      <c r="FC256" s="76"/>
      <c r="FD256" s="76"/>
      <c r="FE256" s="76"/>
      <c r="FF256" s="76"/>
      <c r="FG256" s="76"/>
      <c r="FH256" s="76"/>
      <c r="FI256" s="76"/>
      <c r="FJ256" s="77"/>
    </row>
    <row r="257" spans="1:166" s="4" customFormat="1" ht="18" customHeight="1">
      <c r="A257" s="107" t="s">
        <v>32</v>
      </c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44" t="s">
        <v>33</v>
      </c>
      <c r="AL257" s="144"/>
      <c r="AM257" s="144"/>
      <c r="AN257" s="144"/>
      <c r="AO257" s="144"/>
      <c r="AP257" s="144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>
        <f>BC259+BC262+BC264+BC268+BC266</f>
        <v>476698</v>
      </c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>
        <f>BU268+BU266+BU264+BU262+BU259</f>
        <v>469000.95</v>
      </c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>
        <f>CH259+CH262+CH264+CI268+CH267</f>
        <v>469000.95</v>
      </c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5"/>
      <c r="DM257" s="55"/>
      <c r="DN257" s="55"/>
      <c r="DO257" s="55"/>
      <c r="DP257" s="55"/>
      <c r="DQ257" s="55"/>
      <c r="DR257" s="55"/>
      <c r="DS257" s="55"/>
      <c r="DT257" s="55"/>
      <c r="DU257" s="55"/>
      <c r="DV257" s="55"/>
      <c r="DW257" s="55"/>
      <c r="DX257" s="55">
        <f>CH257</f>
        <v>469000.95</v>
      </c>
      <c r="DY257" s="55"/>
      <c r="DZ257" s="55"/>
      <c r="EA257" s="55"/>
      <c r="EB257" s="55"/>
      <c r="EC257" s="55"/>
      <c r="ED257" s="55"/>
      <c r="EE257" s="55"/>
      <c r="EF257" s="55"/>
      <c r="EG257" s="55"/>
      <c r="EH257" s="55"/>
      <c r="EI257" s="55"/>
      <c r="EJ257" s="55"/>
      <c r="EK257" s="55">
        <f>EK259+EK262+EK264+EK268</f>
        <v>7179.049999999999</v>
      </c>
      <c r="EL257" s="55"/>
      <c r="EM257" s="55"/>
      <c r="EN257" s="55"/>
      <c r="EO257" s="55"/>
      <c r="EP257" s="55"/>
      <c r="EQ257" s="55"/>
      <c r="ER257" s="55"/>
      <c r="ES257" s="55"/>
      <c r="ET257" s="55"/>
      <c r="EU257" s="55"/>
      <c r="EV257" s="55"/>
      <c r="EW257" s="55"/>
      <c r="EX257" s="83">
        <f>EX259+EX262+EX264+EX268</f>
        <v>0</v>
      </c>
      <c r="EY257" s="84"/>
      <c r="EZ257" s="84"/>
      <c r="FA257" s="84"/>
      <c r="FB257" s="84"/>
      <c r="FC257" s="84"/>
      <c r="FD257" s="84"/>
      <c r="FE257" s="84"/>
      <c r="FF257" s="84"/>
      <c r="FG257" s="84"/>
      <c r="FH257" s="84"/>
      <c r="FI257" s="84"/>
      <c r="FJ257" s="85"/>
    </row>
    <row r="258" spans="1:166" s="4" customFormat="1" ht="72.75" customHeight="1">
      <c r="A258" s="175" t="s">
        <v>219</v>
      </c>
      <c r="B258" s="176"/>
      <c r="C258" s="176"/>
      <c r="D258" s="176"/>
      <c r="E258" s="176"/>
      <c r="F258" s="176"/>
      <c r="G258" s="176"/>
      <c r="H258" s="176"/>
      <c r="I258" s="176"/>
      <c r="J258" s="176"/>
      <c r="K258" s="176"/>
      <c r="L258" s="176"/>
      <c r="M258" s="176"/>
      <c r="N258" s="176"/>
      <c r="O258" s="176"/>
      <c r="P258" s="176"/>
      <c r="Q258" s="176"/>
      <c r="R258" s="176"/>
      <c r="S258" s="176"/>
      <c r="T258" s="176"/>
      <c r="U258" s="176"/>
      <c r="V258" s="176"/>
      <c r="W258" s="176"/>
      <c r="X258" s="176"/>
      <c r="Y258" s="176"/>
      <c r="Z258" s="176"/>
      <c r="AA258" s="176"/>
      <c r="AB258" s="176"/>
      <c r="AC258" s="176"/>
      <c r="AD258" s="176"/>
      <c r="AE258" s="176"/>
      <c r="AF258" s="176"/>
      <c r="AG258" s="176"/>
      <c r="AH258" s="176"/>
      <c r="AI258" s="176"/>
      <c r="AJ258" s="177"/>
      <c r="AK258" s="81"/>
      <c r="AL258" s="81"/>
      <c r="AM258" s="81"/>
      <c r="AN258" s="81"/>
      <c r="AO258" s="81"/>
      <c r="AP258" s="81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78"/>
      <c r="BD258" s="78"/>
      <c r="BE258" s="78"/>
      <c r="BF258" s="78"/>
      <c r="BG258" s="78"/>
      <c r="BH258" s="78"/>
      <c r="BI258" s="78"/>
      <c r="BJ258" s="78"/>
      <c r="BK258" s="78"/>
      <c r="BL258" s="78"/>
      <c r="BM258" s="78"/>
      <c r="BN258" s="78"/>
      <c r="BO258" s="78"/>
      <c r="BP258" s="78"/>
      <c r="BQ258" s="78"/>
      <c r="BR258" s="78"/>
      <c r="BS258" s="13"/>
      <c r="BT258" s="13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86"/>
      <c r="EY258" s="86"/>
      <c r="EZ258" s="86"/>
      <c r="FA258" s="86"/>
      <c r="FB258" s="86"/>
      <c r="FC258" s="86"/>
      <c r="FD258" s="86"/>
      <c r="FE258" s="86"/>
      <c r="FF258" s="86"/>
      <c r="FG258" s="86"/>
      <c r="FH258" s="15"/>
      <c r="FI258" s="15"/>
      <c r="FJ258" s="15"/>
    </row>
    <row r="259" spans="1:166" s="4" customFormat="1" ht="16.5" customHeight="1">
      <c r="A259" s="109" t="s">
        <v>220</v>
      </c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81"/>
      <c r="AL259" s="81"/>
      <c r="AM259" s="81"/>
      <c r="AN259" s="81"/>
      <c r="AO259" s="81"/>
      <c r="AP259" s="81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79">
        <f>BC260</f>
        <v>4500</v>
      </c>
      <c r="BD259" s="79"/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25"/>
      <c r="BT259" s="25"/>
      <c r="BU259" s="79">
        <f>BU260</f>
        <v>3338.48</v>
      </c>
      <c r="BV259" s="79"/>
      <c r="BW259" s="79"/>
      <c r="BX259" s="79"/>
      <c r="BY259" s="79"/>
      <c r="BZ259" s="79"/>
      <c r="CA259" s="79"/>
      <c r="CB259" s="79"/>
      <c r="CC259" s="79"/>
      <c r="CD259" s="79"/>
      <c r="CE259" s="79"/>
      <c r="CF259" s="79"/>
      <c r="CG259" s="79"/>
      <c r="CH259" s="79">
        <f>CH260</f>
        <v>3338.48</v>
      </c>
      <c r="CI259" s="79"/>
      <c r="CJ259" s="79"/>
      <c r="CK259" s="79"/>
      <c r="CL259" s="79"/>
      <c r="CM259" s="79"/>
      <c r="CN259" s="79"/>
      <c r="CO259" s="79"/>
      <c r="CP259" s="79"/>
      <c r="CQ259" s="79"/>
      <c r="CR259" s="79"/>
      <c r="CS259" s="79"/>
      <c r="CT259" s="79"/>
      <c r="CU259" s="79"/>
      <c r="CV259" s="79"/>
      <c r="CW259" s="79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9">
        <f>DX260</f>
        <v>3338.48</v>
      </c>
      <c r="DY259" s="79"/>
      <c r="DZ259" s="79"/>
      <c r="EA259" s="79"/>
      <c r="EB259" s="79"/>
      <c r="EC259" s="79"/>
      <c r="ED259" s="79"/>
      <c r="EE259" s="79"/>
      <c r="EF259" s="79"/>
      <c r="EG259" s="79"/>
      <c r="EH259" s="79"/>
      <c r="EI259" s="79"/>
      <c r="EJ259" s="79"/>
      <c r="EK259" s="79">
        <f>EK260</f>
        <v>1161.52</v>
      </c>
      <c r="EL259" s="79"/>
      <c r="EM259" s="79"/>
      <c r="EN259" s="79"/>
      <c r="EO259" s="79"/>
      <c r="EP259" s="79"/>
      <c r="EQ259" s="79"/>
      <c r="ER259" s="79"/>
      <c r="ES259" s="79"/>
      <c r="ET259" s="79"/>
      <c r="EU259" s="79"/>
      <c r="EV259" s="79"/>
      <c r="EW259" s="79"/>
      <c r="EX259" s="79">
        <f>EX260</f>
        <v>0</v>
      </c>
      <c r="EY259" s="79"/>
      <c r="EZ259" s="79"/>
      <c r="FA259" s="79"/>
      <c r="FB259" s="79"/>
      <c r="FC259" s="79"/>
      <c r="FD259" s="79"/>
      <c r="FE259" s="79"/>
      <c r="FF259" s="79"/>
      <c r="FG259" s="79"/>
      <c r="FH259" s="15"/>
      <c r="FI259" s="15"/>
      <c r="FJ259" s="15"/>
    </row>
    <row r="260" spans="1:166" s="4" customFormat="1" ht="16.5" customHeight="1">
      <c r="A260" s="174" t="s">
        <v>216</v>
      </c>
      <c r="B260" s="174"/>
      <c r="C260" s="174"/>
      <c r="D260" s="174"/>
      <c r="E260" s="174"/>
      <c r="F260" s="174"/>
      <c r="G260" s="174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  <c r="R260" s="174"/>
      <c r="S260" s="174"/>
      <c r="T260" s="174"/>
      <c r="U260" s="174"/>
      <c r="V260" s="174"/>
      <c r="W260" s="174"/>
      <c r="X260" s="174"/>
      <c r="Y260" s="174"/>
      <c r="Z260" s="174"/>
      <c r="AA260" s="174"/>
      <c r="AB260" s="174"/>
      <c r="AC260" s="174"/>
      <c r="AD260" s="174"/>
      <c r="AE260" s="174"/>
      <c r="AF260" s="174"/>
      <c r="AG260" s="174"/>
      <c r="AH260" s="174"/>
      <c r="AI260" s="174"/>
      <c r="AJ260" s="174"/>
      <c r="AK260" s="81" t="s">
        <v>61</v>
      </c>
      <c r="AL260" s="81"/>
      <c r="AM260" s="81"/>
      <c r="AN260" s="81"/>
      <c r="AO260" s="81"/>
      <c r="AP260" s="81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78">
        <v>4500</v>
      </c>
      <c r="BD260" s="78"/>
      <c r="BE260" s="78"/>
      <c r="BF260" s="78"/>
      <c r="BG260" s="78"/>
      <c r="BH260" s="78"/>
      <c r="BI260" s="78"/>
      <c r="BJ260" s="78"/>
      <c r="BK260" s="78"/>
      <c r="BL260" s="78"/>
      <c r="BM260" s="78"/>
      <c r="BN260" s="78"/>
      <c r="BO260" s="78"/>
      <c r="BP260" s="78"/>
      <c r="BQ260" s="78"/>
      <c r="BR260" s="78"/>
      <c r="BS260" s="13"/>
      <c r="BT260" s="13"/>
      <c r="BU260" s="78">
        <v>3338.48</v>
      </c>
      <c r="BV260" s="78"/>
      <c r="BW260" s="78"/>
      <c r="BX260" s="78"/>
      <c r="BY260" s="78"/>
      <c r="BZ260" s="78"/>
      <c r="CA260" s="78"/>
      <c r="CB260" s="78"/>
      <c r="CC260" s="78"/>
      <c r="CD260" s="78"/>
      <c r="CE260" s="78"/>
      <c r="CF260" s="78"/>
      <c r="CG260" s="78"/>
      <c r="CH260" s="78">
        <v>3338.48</v>
      </c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86">
        <f>CH260</f>
        <v>3338.48</v>
      </c>
      <c r="DY260" s="60"/>
      <c r="DZ260" s="60"/>
      <c r="EA260" s="60"/>
      <c r="EB260" s="60"/>
      <c r="EC260" s="60"/>
      <c r="ED260" s="60"/>
      <c r="EE260" s="60"/>
      <c r="EF260" s="60"/>
      <c r="EG260" s="60"/>
      <c r="EH260" s="60"/>
      <c r="EI260" s="60"/>
      <c r="EJ260" s="60"/>
      <c r="EK260" s="78">
        <f>BC260-BU260</f>
        <v>1161.52</v>
      </c>
      <c r="EL260" s="60"/>
      <c r="EM260" s="60"/>
      <c r="EN260" s="60"/>
      <c r="EO260" s="60"/>
      <c r="EP260" s="60"/>
      <c r="EQ260" s="60"/>
      <c r="ER260" s="60"/>
      <c r="ES260" s="60"/>
      <c r="ET260" s="60"/>
      <c r="EU260" s="60"/>
      <c r="EV260" s="60"/>
      <c r="EW260" s="60"/>
      <c r="EX260" s="86">
        <f>BU260-CH260</f>
        <v>0</v>
      </c>
      <c r="EY260" s="86"/>
      <c r="EZ260" s="86"/>
      <c r="FA260" s="86"/>
      <c r="FB260" s="86"/>
      <c r="FC260" s="86"/>
      <c r="FD260" s="86"/>
      <c r="FE260" s="86"/>
      <c r="FF260" s="86"/>
      <c r="FG260" s="86"/>
      <c r="FH260" s="15"/>
      <c r="FI260" s="15"/>
      <c r="FJ260" s="15"/>
    </row>
    <row r="261" spans="1:166" s="4" customFormat="1" ht="59.25" customHeight="1">
      <c r="A261" s="173" t="s">
        <v>221</v>
      </c>
      <c r="B261" s="173"/>
      <c r="C261" s="173"/>
      <c r="D261" s="173"/>
      <c r="E261" s="173"/>
      <c r="F261" s="173"/>
      <c r="G261" s="173"/>
      <c r="H261" s="173"/>
      <c r="I261" s="173"/>
      <c r="J261" s="173"/>
      <c r="K261" s="173"/>
      <c r="L261" s="173"/>
      <c r="M261" s="173"/>
      <c r="N261" s="173"/>
      <c r="O261" s="173"/>
      <c r="P261" s="173"/>
      <c r="Q261" s="173"/>
      <c r="R261" s="173"/>
      <c r="S261" s="173"/>
      <c r="T261" s="173"/>
      <c r="U261" s="173"/>
      <c r="V261" s="173"/>
      <c r="W261" s="173"/>
      <c r="X261" s="173"/>
      <c r="Y261" s="173"/>
      <c r="Z261" s="173"/>
      <c r="AA261" s="173"/>
      <c r="AB261" s="173"/>
      <c r="AC261" s="173"/>
      <c r="AD261" s="173"/>
      <c r="AE261" s="173"/>
      <c r="AF261" s="173"/>
      <c r="AG261" s="173"/>
      <c r="AH261" s="173"/>
      <c r="AI261" s="173"/>
      <c r="AJ261" s="173"/>
      <c r="AK261" s="81"/>
      <c r="AL261" s="81"/>
      <c r="AM261" s="81"/>
      <c r="AN261" s="81"/>
      <c r="AO261" s="81"/>
      <c r="AP261" s="81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15"/>
      <c r="BT261" s="15"/>
      <c r="BU261" s="87"/>
      <c r="BV261" s="87"/>
      <c r="BW261" s="87"/>
      <c r="BX261" s="87"/>
      <c r="BY261" s="87"/>
      <c r="BZ261" s="87"/>
      <c r="CA261" s="87"/>
      <c r="CB261" s="87"/>
      <c r="CC261" s="87"/>
      <c r="CD261" s="87"/>
      <c r="CE261" s="87"/>
      <c r="CF261" s="87"/>
      <c r="CG261" s="87"/>
      <c r="CH261" s="87"/>
      <c r="CI261" s="87"/>
      <c r="CJ261" s="87"/>
      <c r="CK261" s="87"/>
      <c r="CL261" s="87"/>
      <c r="CM261" s="87"/>
      <c r="CN261" s="87"/>
      <c r="CO261" s="87"/>
      <c r="CP261" s="87"/>
      <c r="CQ261" s="87"/>
      <c r="CR261" s="87"/>
      <c r="CS261" s="87"/>
      <c r="CT261" s="87"/>
      <c r="CU261" s="87"/>
      <c r="CV261" s="87"/>
      <c r="CW261" s="87"/>
      <c r="CX261" s="56"/>
      <c r="CY261" s="56"/>
      <c r="CZ261" s="56"/>
      <c r="DA261" s="56"/>
      <c r="DB261" s="56"/>
      <c r="DC261" s="56"/>
      <c r="DD261" s="56"/>
      <c r="DE261" s="56"/>
      <c r="DF261" s="56"/>
      <c r="DG261" s="56"/>
      <c r="DH261" s="56"/>
      <c r="DI261" s="56"/>
      <c r="DJ261" s="56"/>
      <c r="DK261" s="56"/>
      <c r="DL261" s="56"/>
      <c r="DM261" s="56"/>
      <c r="DN261" s="56"/>
      <c r="DO261" s="56"/>
      <c r="DP261" s="56"/>
      <c r="DQ261" s="56"/>
      <c r="DR261" s="56"/>
      <c r="DS261" s="56"/>
      <c r="DT261" s="56"/>
      <c r="DU261" s="56"/>
      <c r="DV261" s="56"/>
      <c r="DW261" s="56"/>
      <c r="DX261" s="56"/>
      <c r="DY261" s="56"/>
      <c r="DZ261" s="56"/>
      <c r="EA261" s="56"/>
      <c r="EB261" s="56"/>
      <c r="EC261" s="56"/>
      <c r="ED261" s="56"/>
      <c r="EE261" s="56"/>
      <c r="EF261" s="56"/>
      <c r="EG261" s="56"/>
      <c r="EH261" s="56"/>
      <c r="EI261" s="56"/>
      <c r="EJ261" s="56"/>
      <c r="EK261" s="56"/>
      <c r="EL261" s="56"/>
      <c r="EM261" s="56"/>
      <c r="EN261" s="56"/>
      <c r="EO261" s="56"/>
      <c r="EP261" s="56"/>
      <c r="EQ261" s="56"/>
      <c r="ER261" s="56"/>
      <c r="ES261" s="56"/>
      <c r="ET261" s="56"/>
      <c r="EU261" s="56"/>
      <c r="EV261" s="56"/>
      <c r="EW261" s="56"/>
      <c r="EX261" s="56"/>
      <c r="EY261" s="56"/>
      <c r="EZ261" s="56"/>
      <c r="FA261" s="56"/>
      <c r="FB261" s="56"/>
      <c r="FC261" s="56"/>
      <c r="FD261" s="56"/>
      <c r="FE261" s="56"/>
      <c r="FF261" s="56"/>
      <c r="FG261" s="56"/>
      <c r="FH261" s="15"/>
      <c r="FI261" s="15"/>
      <c r="FJ261" s="15"/>
    </row>
    <row r="262" spans="1:166" s="4" customFormat="1" ht="18" customHeight="1">
      <c r="A262" s="103" t="s">
        <v>306</v>
      </c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81"/>
      <c r="AL262" s="81"/>
      <c r="AM262" s="81"/>
      <c r="AN262" s="81"/>
      <c r="AO262" s="81"/>
      <c r="AP262" s="81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5">
        <f>BC263</f>
        <v>94000</v>
      </c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>
        <f>BU263</f>
        <v>93839.43</v>
      </c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>
        <f>CH263</f>
        <v>93839.43</v>
      </c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6"/>
      <c r="CY262" s="56"/>
      <c r="CZ262" s="56"/>
      <c r="DA262" s="56"/>
      <c r="DB262" s="56"/>
      <c r="DC262" s="56"/>
      <c r="DD262" s="56"/>
      <c r="DE262" s="56"/>
      <c r="DF262" s="56"/>
      <c r="DG262" s="56"/>
      <c r="DH262" s="56"/>
      <c r="DI262" s="56"/>
      <c r="DJ262" s="56"/>
      <c r="DK262" s="56"/>
      <c r="DL262" s="56"/>
      <c r="DM262" s="56"/>
      <c r="DN262" s="56"/>
      <c r="DO262" s="56"/>
      <c r="DP262" s="56"/>
      <c r="DQ262" s="56"/>
      <c r="DR262" s="56"/>
      <c r="DS262" s="56"/>
      <c r="DT262" s="56"/>
      <c r="DU262" s="56"/>
      <c r="DV262" s="56"/>
      <c r="DW262" s="56"/>
      <c r="DX262" s="55">
        <f>CH262</f>
        <v>93839.43</v>
      </c>
      <c r="DY262" s="55"/>
      <c r="DZ262" s="55"/>
      <c r="EA262" s="55"/>
      <c r="EB262" s="55"/>
      <c r="EC262" s="55"/>
      <c r="ED262" s="55"/>
      <c r="EE262" s="55"/>
      <c r="EF262" s="55"/>
      <c r="EG262" s="55"/>
      <c r="EH262" s="55"/>
      <c r="EI262" s="55"/>
      <c r="EJ262" s="55"/>
      <c r="EK262" s="55">
        <f>EK263</f>
        <v>160.57000000000698</v>
      </c>
      <c r="EL262" s="55"/>
      <c r="EM262" s="55"/>
      <c r="EN262" s="55"/>
      <c r="EO262" s="55"/>
      <c r="EP262" s="55"/>
      <c r="EQ262" s="55"/>
      <c r="ER262" s="55"/>
      <c r="ES262" s="55"/>
      <c r="ET262" s="55"/>
      <c r="EU262" s="55"/>
      <c r="EV262" s="55"/>
      <c r="EW262" s="55"/>
      <c r="EX262" s="83">
        <f>EX263</f>
        <v>0</v>
      </c>
      <c r="EY262" s="84"/>
      <c r="EZ262" s="84"/>
      <c r="FA262" s="84"/>
      <c r="FB262" s="84"/>
      <c r="FC262" s="84"/>
      <c r="FD262" s="84"/>
      <c r="FE262" s="84"/>
      <c r="FF262" s="84"/>
      <c r="FG262" s="84"/>
      <c r="FH262" s="84"/>
      <c r="FI262" s="84"/>
      <c r="FJ262" s="85"/>
    </row>
    <row r="263" spans="1:166" s="4" customFormat="1" ht="17.25" customHeight="1">
      <c r="A263" s="95" t="s">
        <v>78</v>
      </c>
      <c r="B263" s="172"/>
      <c r="C263" s="172"/>
      <c r="D263" s="172"/>
      <c r="E263" s="172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81" t="s">
        <v>79</v>
      </c>
      <c r="AL263" s="81"/>
      <c r="AM263" s="81"/>
      <c r="AN263" s="81"/>
      <c r="AO263" s="81"/>
      <c r="AP263" s="81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>
        <v>94000</v>
      </c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>
        <v>93839.43</v>
      </c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>
        <v>93839.43</v>
      </c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56"/>
      <c r="DH263" s="56"/>
      <c r="DI263" s="56"/>
      <c r="DJ263" s="56"/>
      <c r="DK263" s="56"/>
      <c r="DL263" s="56"/>
      <c r="DM263" s="56"/>
      <c r="DN263" s="56"/>
      <c r="DO263" s="56"/>
      <c r="DP263" s="56"/>
      <c r="DQ263" s="56"/>
      <c r="DR263" s="56"/>
      <c r="DS263" s="56"/>
      <c r="DT263" s="56"/>
      <c r="DU263" s="56"/>
      <c r="DV263" s="56"/>
      <c r="DW263" s="56"/>
      <c r="DX263" s="56">
        <v>93839.43</v>
      </c>
      <c r="DY263" s="56"/>
      <c r="DZ263" s="56"/>
      <c r="EA263" s="56"/>
      <c r="EB263" s="56"/>
      <c r="EC263" s="56"/>
      <c r="ED263" s="56"/>
      <c r="EE263" s="56"/>
      <c r="EF263" s="56"/>
      <c r="EG263" s="56"/>
      <c r="EH263" s="56"/>
      <c r="EI263" s="56"/>
      <c r="EJ263" s="56"/>
      <c r="EK263" s="56">
        <f>BC263-CH263</f>
        <v>160.57000000000698</v>
      </c>
      <c r="EL263" s="56"/>
      <c r="EM263" s="56"/>
      <c r="EN263" s="56"/>
      <c r="EO263" s="56"/>
      <c r="EP263" s="56"/>
      <c r="EQ263" s="56"/>
      <c r="ER263" s="56"/>
      <c r="ES263" s="56"/>
      <c r="ET263" s="56"/>
      <c r="EU263" s="56"/>
      <c r="EV263" s="56"/>
      <c r="EW263" s="56"/>
      <c r="EX263" s="54">
        <f>BU263-CH263</f>
        <v>0</v>
      </c>
      <c r="EY263" s="50"/>
      <c r="EZ263" s="50"/>
      <c r="FA263" s="50"/>
      <c r="FB263" s="50"/>
      <c r="FC263" s="50"/>
      <c r="FD263" s="50"/>
      <c r="FE263" s="50"/>
      <c r="FF263" s="50"/>
      <c r="FG263" s="50"/>
      <c r="FH263" s="50"/>
      <c r="FI263" s="50"/>
      <c r="FJ263" s="51"/>
    </row>
    <row r="264" spans="1:166" s="4" customFormat="1" ht="17.25" customHeight="1">
      <c r="A264" s="103" t="s">
        <v>307</v>
      </c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81"/>
      <c r="AL264" s="81"/>
      <c r="AM264" s="81"/>
      <c r="AN264" s="81"/>
      <c r="AO264" s="81"/>
      <c r="AP264" s="81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5">
        <f>BC265</f>
        <v>35000</v>
      </c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>
        <f>BU265</f>
        <v>30529</v>
      </c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>
        <f>CH265</f>
        <v>30529</v>
      </c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  <c r="DH264" s="56"/>
      <c r="DI264" s="56"/>
      <c r="DJ264" s="56"/>
      <c r="DK264" s="56"/>
      <c r="DL264" s="56"/>
      <c r="DM264" s="56"/>
      <c r="DN264" s="56"/>
      <c r="DO264" s="56"/>
      <c r="DP264" s="56"/>
      <c r="DQ264" s="56"/>
      <c r="DR264" s="56"/>
      <c r="DS264" s="56"/>
      <c r="DT264" s="56"/>
      <c r="DU264" s="56"/>
      <c r="DV264" s="56"/>
      <c r="DW264" s="56"/>
      <c r="DX264" s="55">
        <f>DX265</f>
        <v>30529</v>
      </c>
      <c r="DY264" s="55"/>
      <c r="DZ264" s="55"/>
      <c r="EA264" s="55"/>
      <c r="EB264" s="55"/>
      <c r="EC264" s="55"/>
      <c r="ED264" s="55"/>
      <c r="EE264" s="55"/>
      <c r="EF264" s="55"/>
      <c r="EG264" s="55"/>
      <c r="EH264" s="55"/>
      <c r="EI264" s="55"/>
      <c r="EJ264" s="55"/>
      <c r="EK264" s="55">
        <f>EK265</f>
        <v>4471</v>
      </c>
      <c r="EL264" s="55"/>
      <c r="EM264" s="55"/>
      <c r="EN264" s="55"/>
      <c r="EO264" s="55"/>
      <c r="EP264" s="55"/>
      <c r="EQ264" s="55"/>
      <c r="ER264" s="55"/>
      <c r="ES264" s="55"/>
      <c r="ET264" s="55"/>
      <c r="EU264" s="55"/>
      <c r="EV264" s="55"/>
      <c r="EW264" s="55"/>
      <c r="EX264" s="83">
        <f>BU264-CH264</f>
        <v>0</v>
      </c>
      <c r="EY264" s="84"/>
      <c r="EZ264" s="84"/>
      <c r="FA264" s="84"/>
      <c r="FB264" s="84"/>
      <c r="FC264" s="84"/>
      <c r="FD264" s="84"/>
      <c r="FE264" s="84"/>
      <c r="FF264" s="84"/>
      <c r="FG264" s="84"/>
      <c r="FH264" s="84"/>
      <c r="FI264" s="84"/>
      <c r="FJ264" s="85"/>
    </row>
    <row r="265" spans="1:166" s="4" customFormat="1" ht="16.5" customHeight="1">
      <c r="A265" s="95" t="s">
        <v>235</v>
      </c>
      <c r="B265" s="172"/>
      <c r="C265" s="172"/>
      <c r="D265" s="172"/>
      <c r="E265" s="172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81" t="s">
        <v>65</v>
      </c>
      <c r="AL265" s="81"/>
      <c r="AM265" s="81"/>
      <c r="AN265" s="81"/>
      <c r="AO265" s="81"/>
      <c r="AP265" s="81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>
        <v>35000</v>
      </c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>
        <v>30529</v>
      </c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>
        <v>30529</v>
      </c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  <c r="CV265" s="56"/>
      <c r="CW265" s="56"/>
      <c r="CX265" s="56"/>
      <c r="CY265" s="56"/>
      <c r="CZ265" s="56"/>
      <c r="DA265" s="56"/>
      <c r="DB265" s="56"/>
      <c r="DC265" s="56"/>
      <c r="DD265" s="56"/>
      <c r="DE265" s="56"/>
      <c r="DF265" s="56"/>
      <c r="DG265" s="56"/>
      <c r="DH265" s="56"/>
      <c r="DI265" s="56"/>
      <c r="DJ265" s="56"/>
      <c r="DK265" s="56"/>
      <c r="DL265" s="56"/>
      <c r="DM265" s="56"/>
      <c r="DN265" s="56"/>
      <c r="DO265" s="56"/>
      <c r="DP265" s="56"/>
      <c r="DQ265" s="56"/>
      <c r="DR265" s="56"/>
      <c r="DS265" s="56"/>
      <c r="DT265" s="56"/>
      <c r="DU265" s="56"/>
      <c r="DV265" s="56"/>
      <c r="DW265" s="56"/>
      <c r="DX265" s="56">
        <f>CH265</f>
        <v>30529</v>
      </c>
      <c r="DY265" s="56"/>
      <c r="DZ265" s="56"/>
      <c r="EA265" s="56"/>
      <c r="EB265" s="56"/>
      <c r="EC265" s="56"/>
      <c r="ED265" s="56"/>
      <c r="EE265" s="56"/>
      <c r="EF265" s="56"/>
      <c r="EG265" s="56"/>
      <c r="EH265" s="56"/>
      <c r="EI265" s="56"/>
      <c r="EJ265" s="56"/>
      <c r="EK265" s="56">
        <f>BC265-CH265</f>
        <v>4471</v>
      </c>
      <c r="EL265" s="56"/>
      <c r="EM265" s="56"/>
      <c r="EN265" s="56"/>
      <c r="EO265" s="56"/>
      <c r="EP265" s="56"/>
      <c r="EQ265" s="56"/>
      <c r="ER265" s="56"/>
      <c r="ES265" s="56"/>
      <c r="ET265" s="56"/>
      <c r="EU265" s="56"/>
      <c r="EV265" s="56"/>
      <c r="EW265" s="56"/>
      <c r="EX265" s="54">
        <f>BU265-CH265</f>
        <v>0</v>
      </c>
      <c r="EY265" s="50"/>
      <c r="EZ265" s="50"/>
      <c r="FA265" s="50"/>
      <c r="FB265" s="50"/>
      <c r="FC265" s="50"/>
      <c r="FD265" s="50"/>
      <c r="FE265" s="50"/>
      <c r="FF265" s="50"/>
      <c r="FG265" s="50"/>
      <c r="FH265" s="50"/>
      <c r="FI265" s="50"/>
      <c r="FJ265" s="51"/>
    </row>
    <row r="266" spans="1:166" s="4" customFormat="1" ht="17.25" customHeight="1">
      <c r="A266" s="103" t="s">
        <v>321</v>
      </c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81"/>
      <c r="AL266" s="81"/>
      <c r="AM266" s="81"/>
      <c r="AN266" s="81"/>
      <c r="AO266" s="81"/>
      <c r="AP266" s="81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5">
        <f>BC267</f>
        <v>96500</v>
      </c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>
        <f>BU267</f>
        <v>96032</v>
      </c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>
        <f>CH267</f>
        <v>96032</v>
      </c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6"/>
      <c r="CY266" s="56"/>
      <c r="CZ266" s="56"/>
      <c r="DA266" s="56"/>
      <c r="DB266" s="56"/>
      <c r="DC266" s="56"/>
      <c r="DD266" s="56"/>
      <c r="DE266" s="56"/>
      <c r="DF266" s="56"/>
      <c r="DG266" s="56"/>
      <c r="DH266" s="56"/>
      <c r="DI266" s="56"/>
      <c r="DJ266" s="56"/>
      <c r="DK266" s="56"/>
      <c r="DL266" s="56"/>
      <c r="DM266" s="56"/>
      <c r="DN266" s="56"/>
      <c r="DO266" s="56"/>
      <c r="DP266" s="56"/>
      <c r="DQ266" s="56"/>
      <c r="DR266" s="56"/>
      <c r="DS266" s="56"/>
      <c r="DT266" s="56"/>
      <c r="DU266" s="56"/>
      <c r="DV266" s="56"/>
      <c r="DW266" s="56"/>
      <c r="DX266" s="55">
        <f>DX267</f>
        <v>96032</v>
      </c>
      <c r="DY266" s="55"/>
      <c r="DZ266" s="55"/>
      <c r="EA266" s="55"/>
      <c r="EB266" s="55"/>
      <c r="EC266" s="55"/>
      <c r="ED266" s="55"/>
      <c r="EE266" s="55"/>
      <c r="EF266" s="55"/>
      <c r="EG266" s="55"/>
      <c r="EH266" s="55"/>
      <c r="EI266" s="55"/>
      <c r="EJ266" s="55"/>
      <c r="EK266" s="55">
        <f>EK267</f>
        <v>468</v>
      </c>
      <c r="EL266" s="55"/>
      <c r="EM266" s="55"/>
      <c r="EN266" s="55"/>
      <c r="EO266" s="55"/>
      <c r="EP266" s="55"/>
      <c r="EQ266" s="55"/>
      <c r="ER266" s="55"/>
      <c r="ES266" s="55"/>
      <c r="ET266" s="55"/>
      <c r="EU266" s="55"/>
      <c r="EV266" s="55"/>
      <c r="EW266" s="55"/>
      <c r="EX266" s="83">
        <f>BU266-CH266</f>
        <v>0</v>
      </c>
      <c r="EY266" s="84"/>
      <c r="EZ266" s="84"/>
      <c r="FA266" s="84"/>
      <c r="FB266" s="84"/>
      <c r="FC266" s="84"/>
      <c r="FD266" s="84"/>
      <c r="FE266" s="84"/>
      <c r="FF266" s="84"/>
      <c r="FG266" s="84"/>
      <c r="FH266" s="84"/>
      <c r="FI266" s="84"/>
      <c r="FJ266" s="85"/>
    </row>
    <row r="267" spans="1:166" s="4" customFormat="1" ht="16.5" customHeight="1">
      <c r="A267" s="95" t="s">
        <v>235</v>
      </c>
      <c r="B267" s="172"/>
      <c r="C267" s="172"/>
      <c r="D267" s="172"/>
      <c r="E267" s="172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  <c r="X267" s="172"/>
      <c r="Y267" s="172"/>
      <c r="Z267" s="172"/>
      <c r="AA267" s="172"/>
      <c r="AB267" s="172"/>
      <c r="AC267" s="172"/>
      <c r="AD267" s="172"/>
      <c r="AE267" s="172"/>
      <c r="AF267" s="172"/>
      <c r="AG267" s="172"/>
      <c r="AH267" s="172"/>
      <c r="AI267" s="172"/>
      <c r="AJ267" s="172"/>
      <c r="AK267" s="81" t="s">
        <v>65</v>
      </c>
      <c r="AL267" s="81"/>
      <c r="AM267" s="81"/>
      <c r="AN267" s="81"/>
      <c r="AO267" s="81"/>
      <c r="AP267" s="81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>
        <v>96500</v>
      </c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78">
        <v>96032</v>
      </c>
      <c r="BV267" s="78"/>
      <c r="BW267" s="78"/>
      <c r="BX267" s="78"/>
      <c r="BY267" s="78"/>
      <c r="BZ267" s="78"/>
      <c r="CA267" s="78"/>
      <c r="CB267" s="78"/>
      <c r="CC267" s="78"/>
      <c r="CD267" s="78"/>
      <c r="CE267" s="78"/>
      <c r="CF267" s="78"/>
      <c r="CG267" s="78"/>
      <c r="CH267" s="56">
        <v>96032</v>
      </c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56"/>
      <c r="DH267" s="56"/>
      <c r="DI267" s="56"/>
      <c r="DJ267" s="56"/>
      <c r="DK267" s="56"/>
      <c r="DL267" s="56"/>
      <c r="DM267" s="56"/>
      <c r="DN267" s="56"/>
      <c r="DO267" s="56"/>
      <c r="DP267" s="56"/>
      <c r="DQ267" s="56"/>
      <c r="DR267" s="56"/>
      <c r="DS267" s="56"/>
      <c r="DT267" s="56"/>
      <c r="DU267" s="56"/>
      <c r="DV267" s="56"/>
      <c r="DW267" s="56"/>
      <c r="DX267" s="56">
        <f>CH267</f>
        <v>96032</v>
      </c>
      <c r="DY267" s="56"/>
      <c r="DZ267" s="56"/>
      <c r="EA267" s="56"/>
      <c r="EB267" s="56"/>
      <c r="EC267" s="56"/>
      <c r="ED267" s="56"/>
      <c r="EE267" s="56"/>
      <c r="EF267" s="56"/>
      <c r="EG267" s="56"/>
      <c r="EH267" s="56"/>
      <c r="EI267" s="56"/>
      <c r="EJ267" s="56"/>
      <c r="EK267" s="56">
        <f>BC267-CH267</f>
        <v>468</v>
      </c>
      <c r="EL267" s="56"/>
      <c r="EM267" s="56"/>
      <c r="EN267" s="56"/>
      <c r="EO267" s="56"/>
      <c r="EP267" s="56"/>
      <c r="EQ267" s="56"/>
      <c r="ER267" s="56"/>
      <c r="ES267" s="56"/>
      <c r="ET267" s="56"/>
      <c r="EU267" s="56"/>
      <c r="EV267" s="56"/>
      <c r="EW267" s="56"/>
      <c r="EX267" s="54">
        <f>BU267-CH267</f>
        <v>0</v>
      </c>
      <c r="EY267" s="50"/>
      <c r="EZ267" s="50"/>
      <c r="FA267" s="50"/>
      <c r="FB267" s="50"/>
      <c r="FC267" s="50"/>
      <c r="FD267" s="50"/>
      <c r="FE267" s="50"/>
      <c r="FF267" s="50"/>
      <c r="FG267" s="50"/>
      <c r="FH267" s="50"/>
      <c r="FI267" s="50"/>
      <c r="FJ267" s="51"/>
    </row>
    <row r="268" spans="1:166" s="4" customFormat="1" ht="17.25" customHeight="1">
      <c r="A268" s="175" t="s">
        <v>305</v>
      </c>
      <c r="B268" s="176"/>
      <c r="C268" s="176"/>
      <c r="D268" s="176"/>
      <c r="E268" s="176"/>
      <c r="F268" s="176"/>
      <c r="G268" s="176"/>
      <c r="H268" s="176"/>
      <c r="I268" s="176"/>
      <c r="J268" s="176"/>
      <c r="K268" s="176"/>
      <c r="L268" s="176"/>
      <c r="M268" s="176"/>
      <c r="N268" s="176"/>
      <c r="O268" s="176"/>
      <c r="P268" s="176"/>
      <c r="Q268" s="176"/>
      <c r="R268" s="176"/>
      <c r="S268" s="176"/>
      <c r="T268" s="176"/>
      <c r="U268" s="176"/>
      <c r="V268" s="176"/>
      <c r="W268" s="176"/>
      <c r="X268" s="176"/>
      <c r="Y268" s="176"/>
      <c r="Z268" s="176"/>
      <c r="AA268" s="176"/>
      <c r="AB268" s="176"/>
      <c r="AC268" s="176"/>
      <c r="AD268" s="176"/>
      <c r="AE268" s="176"/>
      <c r="AF268" s="176"/>
      <c r="AG268" s="176"/>
      <c r="AH268" s="177"/>
      <c r="AI268" s="33"/>
      <c r="AJ268" s="33"/>
      <c r="AK268" s="178"/>
      <c r="AL268" s="179"/>
      <c r="AM268" s="179"/>
      <c r="AN268" s="179"/>
      <c r="AO268" s="179"/>
      <c r="AP268" s="179"/>
      <c r="AQ268" s="179"/>
      <c r="AR268" s="179"/>
      <c r="AS268" s="179"/>
      <c r="AT268" s="179"/>
      <c r="AU268" s="179"/>
      <c r="AV268" s="179"/>
      <c r="AW268" s="179"/>
      <c r="AX268" s="179"/>
      <c r="AY268" s="179"/>
      <c r="AZ268" s="179"/>
      <c r="BA268" s="179"/>
      <c r="BB268" s="180"/>
      <c r="BC268" s="83">
        <f>BC270+BC269+BC271</f>
        <v>246698</v>
      </c>
      <c r="BD268" s="84"/>
      <c r="BE268" s="84"/>
      <c r="BF268" s="84"/>
      <c r="BG268" s="84"/>
      <c r="BH268" s="84"/>
      <c r="BI268" s="85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83">
        <f>BU269+BU270+BU271</f>
        <v>245262.04</v>
      </c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5"/>
      <c r="CH268" s="9"/>
      <c r="CI268" s="83">
        <f>CH269+CH270+CH271</f>
        <v>245262.04</v>
      </c>
      <c r="CJ268" s="84"/>
      <c r="CK268" s="84"/>
      <c r="CL268" s="84"/>
      <c r="CM268" s="84"/>
      <c r="CN268" s="84"/>
      <c r="CO268" s="84"/>
      <c r="CP268" s="84"/>
      <c r="CQ268" s="84"/>
      <c r="CR268" s="84"/>
      <c r="CS268" s="84"/>
      <c r="CT268" s="84"/>
      <c r="CU268" s="84"/>
      <c r="CV268" s="84"/>
      <c r="CW268" s="85"/>
      <c r="CX268" s="83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/>
      <c r="DJ268" s="84"/>
      <c r="DK268" s="84"/>
      <c r="DL268" s="84"/>
      <c r="DM268" s="84"/>
      <c r="DN268" s="84"/>
      <c r="DO268" s="84"/>
      <c r="DP268" s="84"/>
      <c r="DQ268" s="84"/>
      <c r="DR268" s="85"/>
      <c r="DS268" s="9"/>
      <c r="DT268" s="9"/>
      <c r="DU268" s="9"/>
      <c r="DV268" s="9"/>
      <c r="DW268" s="9"/>
      <c r="DX268" s="83">
        <f>DX269+DX270+DX271</f>
        <v>245262.04</v>
      </c>
      <c r="DY268" s="84"/>
      <c r="DZ268" s="84"/>
      <c r="EA268" s="84"/>
      <c r="EB268" s="84"/>
      <c r="EC268" s="84"/>
      <c r="ED268" s="84"/>
      <c r="EE268" s="84"/>
      <c r="EF268" s="84"/>
      <c r="EG268" s="84"/>
      <c r="EH268" s="84"/>
      <c r="EI268" s="84"/>
      <c r="EJ268" s="85"/>
      <c r="EK268" s="83">
        <f>EK270+EK269</f>
        <v>1385.9599999999919</v>
      </c>
      <c r="EL268" s="84"/>
      <c r="EM268" s="84"/>
      <c r="EN268" s="84"/>
      <c r="EO268" s="84"/>
      <c r="EP268" s="84"/>
      <c r="EQ268" s="84"/>
      <c r="ER268" s="84"/>
      <c r="ES268" s="84"/>
      <c r="ET268" s="84"/>
      <c r="EU268" s="84"/>
      <c r="EV268" s="84"/>
      <c r="EW268" s="85"/>
      <c r="EX268" s="83">
        <f>EX270</f>
        <v>0</v>
      </c>
      <c r="EY268" s="84"/>
      <c r="EZ268" s="84"/>
      <c r="FA268" s="84"/>
      <c r="FB268" s="84"/>
      <c r="FC268" s="84"/>
      <c r="FD268" s="84"/>
      <c r="FE268" s="85"/>
      <c r="FF268" s="15"/>
      <c r="FG268" s="15"/>
      <c r="FH268" s="15"/>
      <c r="FI268" s="15"/>
      <c r="FJ268" s="15"/>
    </row>
    <row r="269" spans="1:166" s="4" customFormat="1" ht="16.5" customHeight="1">
      <c r="A269" s="95" t="s">
        <v>235</v>
      </c>
      <c r="B269" s="172"/>
      <c r="C269" s="172"/>
      <c r="D269" s="172"/>
      <c r="E269" s="172"/>
      <c r="F269" s="172"/>
      <c r="G269" s="172"/>
      <c r="H269" s="172"/>
      <c r="I269" s="172"/>
      <c r="J269" s="172"/>
      <c r="K269" s="172"/>
      <c r="L269" s="172"/>
      <c r="M269" s="172"/>
      <c r="N269" s="172"/>
      <c r="O269" s="172"/>
      <c r="P269" s="172"/>
      <c r="Q269" s="172"/>
      <c r="R269" s="172"/>
      <c r="S269" s="172"/>
      <c r="T269" s="172"/>
      <c r="U269" s="172"/>
      <c r="V269" s="172"/>
      <c r="W269" s="172"/>
      <c r="X269" s="172"/>
      <c r="Y269" s="172"/>
      <c r="Z269" s="172"/>
      <c r="AA269" s="172"/>
      <c r="AB269" s="172"/>
      <c r="AC269" s="172"/>
      <c r="AD269" s="172"/>
      <c r="AE269" s="172"/>
      <c r="AF269" s="172"/>
      <c r="AG269" s="172"/>
      <c r="AH269" s="172"/>
      <c r="AI269" s="172"/>
      <c r="AJ269" s="172"/>
      <c r="AK269" s="81" t="s">
        <v>65</v>
      </c>
      <c r="AL269" s="81"/>
      <c r="AM269" s="81"/>
      <c r="AN269" s="81"/>
      <c r="AO269" s="81"/>
      <c r="AP269" s="81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78">
        <v>64000</v>
      </c>
      <c r="BD269" s="78"/>
      <c r="BE269" s="78"/>
      <c r="BF269" s="78"/>
      <c r="BG269" s="78"/>
      <c r="BH269" s="78"/>
      <c r="BI269" s="78"/>
      <c r="BJ269" s="78"/>
      <c r="BK269" s="78"/>
      <c r="BL269" s="78"/>
      <c r="BM269" s="78"/>
      <c r="BN269" s="78"/>
      <c r="BO269" s="78"/>
      <c r="BP269" s="78"/>
      <c r="BQ269" s="78"/>
      <c r="BR269" s="78"/>
      <c r="BS269" s="13"/>
      <c r="BT269" s="13"/>
      <c r="BU269" s="78">
        <v>63600</v>
      </c>
      <c r="BV269" s="78"/>
      <c r="BW269" s="78"/>
      <c r="BX269" s="78"/>
      <c r="BY269" s="78"/>
      <c r="BZ269" s="78"/>
      <c r="CA269" s="78"/>
      <c r="CB269" s="78"/>
      <c r="CC269" s="78"/>
      <c r="CD269" s="78"/>
      <c r="CE269" s="78"/>
      <c r="CF269" s="78"/>
      <c r="CG269" s="78"/>
      <c r="CH269" s="78">
        <v>63600</v>
      </c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86">
        <f>CH269</f>
        <v>63600</v>
      </c>
      <c r="DY269" s="60"/>
      <c r="DZ269" s="60"/>
      <c r="EA269" s="60"/>
      <c r="EB269" s="60"/>
      <c r="EC269" s="60"/>
      <c r="ED269" s="60"/>
      <c r="EE269" s="60"/>
      <c r="EF269" s="60"/>
      <c r="EG269" s="60"/>
      <c r="EH269" s="60"/>
      <c r="EI269" s="60"/>
      <c r="EJ269" s="60"/>
      <c r="EK269" s="78">
        <f>BC269-BU269</f>
        <v>400</v>
      </c>
      <c r="EL269" s="60"/>
      <c r="EM269" s="60"/>
      <c r="EN269" s="60"/>
      <c r="EO269" s="60"/>
      <c r="EP269" s="60"/>
      <c r="EQ269" s="60"/>
      <c r="ER269" s="60"/>
      <c r="ES269" s="60"/>
      <c r="ET269" s="60"/>
      <c r="EU269" s="60"/>
      <c r="EV269" s="60"/>
      <c r="EW269" s="60"/>
      <c r="EX269" s="86">
        <f>BU269-CH269</f>
        <v>0</v>
      </c>
      <c r="EY269" s="86"/>
      <c r="EZ269" s="86"/>
      <c r="FA269" s="86"/>
      <c r="FB269" s="86"/>
      <c r="FC269" s="86"/>
      <c r="FD269" s="86"/>
      <c r="FE269" s="86"/>
      <c r="FF269" s="86"/>
      <c r="FG269" s="86"/>
      <c r="FH269" s="15"/>
      <c r="FI269" s="15"/>
      <c r="FJ269" s="15"/>
    </row>
    <row r="270" spans="1:166" s="4" customFormat="1" ht="16.5" customHeight="1">
      <c r="A270" s="174" t="s">
        <v>216</v>
      </c>
      <c r="B270" s="174"/>
      <c r="C270" s="174"/>
      <c r="D270" s="174"/>
      <c r="E270" s="174"/>
      <c r="F270" s="174"/>
      <c r="G270" s="174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4"/>
      <c r="T270" s="174"/>
      <c r="U270" s="174"/>
      <c r="V270" s="174"/>
      <c r="W270" s="174"/>
      <c r="X270" s="174"/>
      <c r="Y270" s="174"/>
      <c r="Z270" s="174"/>
      <c r="AA270" s="174"/>
      <c r="AB270" s="174"/>
      <c r="AC270" s="174"/>
      <c r="AD270" s="174"/>
      <c r="AE270" s="174"/>
      <c r="AF270" s="174"/>
      <c r="AG270" s="174"/>
      <c r="AH270" s="174"/>
      <c r="AI270" s="174"/>
      <c r="AJ270" s="174"/>
      <c r="AK270" s="81" t="s">
        <v>61</v>
      </c>
      <c r="AL270" s="81"/>
      <c r="AM270" s="81"/>
      <c r="AN270" s="81"/>
      <c r="AO270" s="81"/>
      <c r="AP270" s="81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78">
        <v>150298</v>
      </c>
      <c r="BD270" s="78"/>
      <c r="BE270" s="78"/>
      <c r="BF270" s="78"/>
      <c r="BG270" s="78"/>
      <c r="BH270" s="78"/>
      <c r="BI270" s="78"/>
      <c r="BJ270" s="78"/>
      <c r="BK270" s="78"/>
      <c r="BL270" s="78"/>
      <c r="BM270" s="78"/>
      <c r="BN270" s="78"/>
      <c r="BO270" s="78"/>
      <c r="BP270" s="78"/>
      <c r="BQ270" s="78"/>
      <c r="BR270" s="78"/>
      <c r="BS270" s="13"/>
      <c r="BT270" s="13"/>
      <c r="BU270" s="78">
        <v>149312.04</v>
      </c>
      <c r="BV270" s="78"/>
      <c r="BW270" s="78"/>
      <c r="BX270" s="78"/>
      <c r="BY270" s="78"/>
      <c r="BZ270" s="78"/>
      <c r="CA270" s="78"/>
      <c r="CB270" s="78"/>
      <c r="CC270" s="78"/>
      <c r="CD270" s="78"/>
      <c r="CE270" s="78"/>
      <c r="CF270" s="78"/>
      <c r="CG270" s="78"/>
      <c r="CH270" s="78">
        <v>149312.04</v>
      </c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86">
        <f>CH270</f>
        <v>149312.04</v>
      </c>
      <c r="DY270" s="60"/>
      <c r="DZ270" s="60"/>
      <c r="EA270" s="60"/>
      <c r="EB270" s="60"/>
      <c r="EC270" s="60"/>
      <c r="ED270" s="60"/>
      <c r="EE270" s="60"/>
      <c r="EF270" s="60"/>
      <c r="EG270" s="60"/>
      <c r="EH270" s="60"/>
      <c r="EI270" s="60"/>
      <c r="EJ270" s="60"/>
      <c r="EK270" s="78">
        <f>BC270-BU270</f>
        <v>985.9599999999919</v>
      </c>
      <c r="EL270" s="60"/>
      <c r="EM270" s="60"/>
      <c r="EN270" s="60"/>
      <c r="EO270" s="60"/>
      <c r="EP270" s="60"/>
      <c r="EQ270" s="60"/>
      <c r="ER270" s="60"/>
      <c r="ES270" s="60"/>
      <c r="ET270" s="60"/>
      <c r="EU270" s="60"/>
      <c r="EV270" s="60"/>
      <c r="EW270" s="60"/>
      <c r="EX270" s="86">
        <f>BU270-CH270</f>
        <v>0</v>
      </c>
      <c r="EY270" s="86"/>
      <c r="EZ270" s="86"/>
      <c r="FA270" s="86"/>
      <c r="FB270" s="86"/>
      <c r="FC270" s="86"/>
      <c r="FD270" s="86"/>
      <c r="FE270" s="86"/>
      <c r="FF270" s="86"/>
      <c r="FG270" s="86"/>
      <c r="FH270" s="15"/>
      <c r="FI270" s="15"/>
      <c r="FJ270" s="15"/>
    </row>
    <row r="271" spans="1:166" s="4" customFormat="1" ht="16.5" customHeight="1">
      <c r="A271" s="102" t="s">
        <v>83</v>
      </c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81" t="s">
        <v>64</v>
      </c>
      <c r="AL271" s="81"/>
      <c r="AM271" s="81"/>
      <c r="AN271" s="81"/>
      <c r="AO271" s="81"/>
      <c r="AP271" s="81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78">
        <v>32400</v>
      </c>
      <c r="BD271" s="78"/>
      <c r="BE271" s="78"/>
      <c r="BF271" s="78"/>
      <c r="BG271" s="78"/>
      <c r="BH271" s="78"/>
      <c r="BI271" s="78"/>
      <c r="BJ271" s="78"/>
      <c r="BK271" s="78"/>
      <c r="BL271" s="78"/>
      <c r="BM271" s="78"/>
      <c r="BN271" s="78"/>
      <c r="BO271" s="78"/>
      <c r="BP271" s="78"/>
      <c r="BQ271" s="78"/>
      <c r="BR271" s="78"/>
      <c r="BS271" s="13"/>
      <c r="BT271" s="13"/>
      <c r="BU271" s="78">
        <v>32350</v>
      </c>
      <c r="BV271" s="78"/>
      <c r="BW271" s="78"/>
      <c r="BX271" s="78"/>
      <c r="BY271" s="78"/>
      <c r="BZ271" s="78"/>
      <c r="CA271" s="78"/>
      <c r="CB271" s="78"/>
      <c r="CC271" s="78"/>
      <c r="CD271" s="78"/>
      <c r="CE271" s="78"/>
      <c r="CF271" s="78"/>
      <c r="CG271" s="78"/>
      <c r="CH271" s="78">
        <v>32350</v>
      </c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86">
        <f>CH271</f>
        <v>32350</v>
      </c>
      <c r="DY271" s="60"/>
      <c r="DZ271" s="60"/>
      <c r="EA271" s="60"/>
      <c r="EB271" s="60"/>
      <c r="EC271" s="60"/>
      <c r="ED271" s="60"/>
      <c r="EE271" s="60"/>
      <c r="EF271" s="60"/>
      <c r="EG271" s="60"/>
      <c r="EH271" s="60"/>
      <c r="EI271" s="60"/>
      <c r="EJ271" s="60"/>
      <c r="EK271" s="78">
        <f>BC271-BU271</f>
        <v>50</v>
      </c>
      <c r="EL271" s="60"/>
      <c r="EM271" s="60"/>
      <c r="EN271" s="60"/>
      <c r="EO271" s="60"/>
      <c r="EP271" s="60"/>
      <c r="EQ271" s="60"/>
      <c r="ER271" s="60"/>
      <c r="ES271" s="60"/>
      <c r="ET271" s="60"/>
      <c r="EU271" s="60"/>
      <c r="EV271" s="60"/>
      <c r="EW271" s="60"/>
      <c r="EX271" s="86">
        <f>BU271-CH271</f>
        <v>0</v>
      </c>
      <c r="EY271" s="86"/>
      <c r="EZ271" s="86"/>
      <c r="FA271" s="86"/>
      <c r="FB271" s="86"/>
      <c r="FC271" s="86"/>
      <c r="FD271" s="86"/>
      <c r="FE271" s="86"/>
      <c r="FF271" s="86"/>
      <c r="FG271" s="86"/>
      <c r="FH271" s="15"/>
      <c r="FI271" s="15"/>
      <c r="FJ271" s="15"/>
    </row>
    <row r="272" spans="1:166" s="4" customFormat="1" ht="15" customHeight="1">
      <c r="A272" s="88" t="s">
        <v>84</v>
      </c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89"/>
      <c r="BJ272" s="89"/>
      <c r="BK272" s="89"/>
      <c r="BL272" s="89"/>
      <c r="BM272" s="89"/>
      <c r="BN272" s="89"/>
      <c r="BO272" s="89"/>
      <c r="BP272" s="89"/>
      <c r="BQ272" s="89"/>
      <c r="BR272" s="89"/>
      <c r="BS272" s="89"/>
      <c r="BT272" s="89"/>
      <c r="BU272" s="89"/>
      <c r="BV272" s="89"/>
      <c r="BW272" s="89"/>
      <c r="BX272" s="89"/>
      <c r="BY272" s="89"/>
      <c r="BZ272" s="89"/>
      <c r="CA272" s="89"/>
      <c r="CB272" s="89"/>
      <c r="CC272" s="89"/>
      <c r="CD272" s="89"/>
      <c r="CE272" s="89"/>
      <c r="CF272" s="89"/>
      <c r="CG272" s="89"/>
      <c r="CH272" s="89"/>
      <c r="CI272" s="89"/>
      <c r="CJ272" s="89"/>
      <c r="CK272" s="89"/>
      <c r="CL272" s="89"/>
      <c r="CM272" s="89"/>
      <c r="CN272" s="89"/>
      <c r="CO272" s="89"/>
      <c r="CP272" s="89"/>
      <c r="CQ272" s="89"/>
      <c r="CR272" s="89"/>
      <c r="CS272" s="89"/>
      <c r="CT272" s="89"/>
      <c r="CU272" s="89"/>
      <c r="CV272" s="89"/>
      <c r="CW272" s="89"/>
      <c r="CX272" s="89"/>
      <c r="CY272" s="89"/>
      <c r="CZ272" s="89"/>
      <c r="DA272" s="89"/>
      <c r="DB272" s="89"/>
      <c r="DC272" s="89"/>
      <c r="DD272" s="89"/>
      <c r="DE272" s="89"/>
      <c r="DF272" s="89"/>
      <c r="DG272" s="89"/>
      <c r="DH272" s="89"/>
      <c r="DI272" s="89"/>
      <c r="DJ272" s="89"/>
      <c r="DK272" s="89"/>
      <c r="DL272" s="89"/>
      <c r="DM272" s="89"/>
      <c r="DN272" s="89"/>
      <c r="DO272" s="89"/>
      <c r="DP272" s="89"/>
      <c r="DQ272" s="89"/>
      <c r="DR272" s="89"/>
      <c r="DS272" s="89"/>
      <c r="DT272" s="89"/>
      <c r="DU272" s="89"/>
      <c r="DV272" s="89"/>
      <c r="DW272" s="89"/>
      <c r="DX272" s="89"/>
      <c r="DY272" s="89"/>
      <c r="DZ272" s="89"/>
      <c r="EA272" s="89"/>
      <c r="EB272" s="89"/>
      <c r="EC272" s="89"/>
      <c r="ED272" s="89"/>
      <c r="EE272" s="89"/>
      <c r="EF272" s="89"/>
      <c r="EG272" s="89"/>
      <c r="EH272" s="89"/>
      <c r="EI272" s="89"/>
      <c r="EJ272" s="89"/>
      <c r="EK272" s="89"/>
      <c r="EL272" s="89"/>
      <c r="EM272" s="89"/>
      <c r="EN272" s="89"/>
      <c r="EO272" s="89"/>
      <c r="EP272" s="89"/>
      <c r="EQ272" s="89"/>
      <c r="ER272" s="89"/>
      <c r="ES272" s="89"/>
      <c r="ET272" s="89"/>
      <c r="EU272" s="89"/>
      <c r="EV272" s="89"/>
      <c r="EW272" s="89"/>
      <c r="EX272" s="89"/>
      <c r="EY272" s="89"/>
      <c r="EZ272" s="89"/>
      <c r="FA272" s="89"/>
      <c r="FB272" s="89"/>
      <c r="FC272" s="89"/>
      <c r="FD272" s="89"/>
      <c r="FE272" s="89"/>
      <c r="FF272" s="89"/>
      <c r="FG272" s="89"/>
      <c r="FH272" s="89"/>
      <c r="FI272" s="89"/>
      <c r="FJ272" s="90"/>
    </row>
    <row r="273" spans="1:166" s="4" customFormat="1" ht="17.25" customHeight="1">
      <c r="A273" s="61" t="s">
        <v>8</v>
      </c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 t="s">
        <v>23</v>
      </c>
      <c r="AL273" s="61"/>
      <c r="AM273" s="61"/>
      <c r="AN273" s="61"/>
      <c r="AO273" s="61"/>
      <c r="AP273" s="61"/>
      <c r="AQ273" s="61" t="s">
        <v>35</v>
      </c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 t="s">
        <v>140</v>
      </c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  <c r="BS273" s="61"/>
      <c r="BT273" s="61"/>
      <c r="BU273" s="61" t="s">
        <v>37</v>
      </c>
      <c r="BV273" s="61"/>
      <c r="BW273" s="61"/>
      <c r="BX273" s="61"/>
      <c r="BY273" s="61"/>
      <c r="BZ273" s="61"/>
      <c r="CA273" s="61"/>
      <c r="CB273" s="61"/>
      <c r="CC273" s="61"/>
      <c r="CD273" s="61"/>
      <c r="CE273" s="61"/>
      <c r="CF273" s="61"/>
      <c r="CG273" s="61"/>
      <c r="CH273" s="61" t="s">
        <v>24</v>
      </c>
      <c r="CI273" s="61"/>
      <c r="CJ273" s="61"/>
      <c r="CK273" s="61"/>
      <c r="CL273" s="61"/>
      <c r="CM273" s="61"/>
      <c r="CN273" s="61"/>
      <c r="CO273" s="61"/>
      <c r="CP273" s="61"/>
      <c r="CQ273" s="61"/>
      <c r="CR273" s="61"/>
      <c r="CS273" s="61"/>
      <c r="CT273" s="61"/>
      <c r="CU273" s="61"/>
      <c r="CV273" s="61"/>
      <c r="CW273" s="61"/>
      <c r="CX273" s="61"/>
      <c r="CY273" s="61"/>
      <c r="CZ273" s="61"/>
      <c r="DA273" s="61"/>
      <c r="DB273" s="61"/>
      <c r="DC273" s="61"/>
      <c r="DD273" s="61"/>
      <c r="DE273" s="61"/>
      <c r="DF273" s="61"/>
      <c r="DG273" s="61"/>
      <c r="DH273" s="61"/>
      <c r="DI273" s="61"/>
      <c r="DJ273" s="61"/>
      <c r="DK273" s="61"/>
      <c r="DL273" s="61"/>
      <c r="DM273" s="61"/>
      <c r="DN273" s="61"/>
      <c r="DO273" s="61"/>
      <c r="DP273" s="61"/>
      <c r="DQ273" s="61"/>
      <c r="DR273" s="61"/>
      <c r="DS273" s="61"/>
      <c r="DT273" s="61"/>
      <c r="DU273" s="61"/>
      <c r="DV273" s="61"/>
      <c r="DW273" s="61"/>
      <c r="DX273" s="61"/>
      <c r="DY273" s="61"/>
      <c r="DZ273" s="61"/>
      <c r="EA273" s="61"/>
      <c r="EB273" s="61"/>
      <c r="EC273" s="61"/>
      <c r="ED273" s="61"/>
      <c r="EE273" s="61"/>
      <c r="EF273" s="61"/>
      <c r="EG273" s="61"/>
      <c r="EH273" s="61"/>
      <c r="EI273" s="61"/>
      <c r="EJ273" s="61"/>
      <c r="EK273" s="72" t="s">
        <v>29</v>
      </c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4"/>
    </row>
    <row r="274" spans="1:166" s="4" customFormat="1" ht="76.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61"/>
      <c r="CC274" s="61"/>
      <c r="CD274" s="61"/>
      <c r="CE274" s="61"/>
      <c r="CF274" s="61"/>
      <c r="CG274" s="61"/>
      <c r="CH274" s="61" t="s">
        <v>165</v>
      </c>
      <c r="CI274" s="61"/>
      <c r="CJ274" s="61"/>
      <c r="CK274" s="61"/>
      <c r="CL274" s="61"/>
      <c r="CM274" s="61"/>
      <c r="CN274" s="61"/>
      <c r="CO274" s="61"/>
      <c r="CP274" s="61"/>
      <c r="CQ274" s="61"/>
      <c r="CR274" s="61"/>
      <c r="CS274" s="61"/>
      <c r="CT274" s="61"/>
      <c r="CU274" s="61"/>
      <c r="CV274" s="61"/>
      <c r="CW274" s="61"/>
      <c r="CX274" s="61" t="s">
        <v>25</v>
      </c>
      <c r="CY274" s="61"/>
      <c r="CZ274" s="61"/>
      <c r="DA274" s="61"/>
      <c r="DB274" s="61"/>
      <c r="DC274" s="61"/>
      <c r="DD274" s="61"/>
      <c r="DE274" s="61"/>
      <c r="DF274" s="61"/>
      <c r="DG274" s="61"/>
      <c r="DH274" s="61"/>
      <c r="DI274" s="61"/>
      <c r="DJ274" s="61"/>
      <c r="DK274" s="61" t="s">
        <v>26</v>
      </c>
      <c r="DL274" s="61"/>
      <c r="DM274" s="61"/>
      <c r="DN274" s="61"/>
      <c r="DO274" s="61"/>
      <c r="DP274" s="61"/>
      <c r="DQ274" s="61"/>
      <c r="DR274" s="61"/>
      <c r="DS274" s="61"/>
      <c r="DT274" s="61"/>
      <c r="DU274" s="61"/>
      <c r="DV274" s="61"/>
      <c r="DW274" s="61"/>
      <c r="DX274" s="61" t="s">
        <v>27</v>
      </c>
      <c r="DY274" s="61"/>
      <c r="DZ274" s="61"/>
      <c r="EA274" s="61"/>
      <c r="EB274" s="61"/>
      <c r="EC274" s="61"/>
      <c r="ED274" s="61"/>
      <c r="EE274" s="61"/>
      <c r="EF274" s="61"/>
      <c r="EG274" s="61"/>
      <c r="EH274" s="61"/>
      <c r="EI274" s="61"/>
      <c r="EJ274" s="61"/>
      <c r="EK274" s="61" t="s">
        <v>38</v>
      </c>
      <c r="EL274" s="61"/>
      <c r="EM274" s="61"/>
      <c r="EN274" s="61"/>
      <c r="EO274" s="61"/>
      <c r="EP274" s="61"/>
      <c r="EQ274" s="61"/>
      <c r="ER274" s="61"/>
      <c r="ES274" s="61"/>
      <c r="ET274" s="61"/>
      <c r="EU274" s="61"/>
      <c r="EV274" s="61"/>
      <c r="EW274" s="61"/>
      <c r="EX274" s="72" t="s">
        <v>47</v>
      </c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4"/>
    </row>
    <row r="275" spans="1:166" s="4" customFormat="1" ht="15" customHeight="1">
      <c r="A275" s="60">
        <v>1</v>
      </c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>
        <v>2</v>
      </c>
      <c r="AL275" s="60"/>
      <c r="AM275" s="60"/>
      <c r="AN275" s="60"/>
      <c r="AO275" s="60"/>
      <c r="AP275" s="60"/>
      <c r="AQ275" s="60">
        <v>3</v>
      </c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>
        <v>4</v>
      </c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>
        <v>5</v>
      </c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>
        <v>6</v>
      </c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>
        <v>7</v>
      </c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>
        <v>8</v>
      </c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>
        <v>9</v>
      </c>
      <c r="DY275" s="60"/>
      <c r="DZ275" s="60"/>
      <c r="EA275" s="60"/>
      <c r="EB275" s="60"/>
      <c r="EC275" s="60"/>
      <c r="ED275" s="60"/>
      <c r="EE275" s="60"/>
      <c r="EF275" s="60"/>
      <c r="EG275" s="60"/>
      <c r="EH275" s="60"/>
      <c r="EI275" s="60"/>
      <c r="EJ275" s="60"/>
      <c r="EK275" s="60">
        <v>10</v>
      </c>
      <c r="EL275" s="60"/>
      <c r="EM275" s="60"/>
      <c r="EN275" s="60"/>
      <c r="EO275" s="60"/>
      <c r="EP275" s="60"/>
      <c r="EQ275" s="60"/>
      <c r="ER275" s="60"/>
      <c r="ES275" s="60"/>
      <c r="ET275" s="60"/>
      <c r="EU275" s="60"/>
      <c r="EV275" s="60"/>
      <c r="EW275" s="60"/>
      <c r="EX275" s="75">
        <v>11</v>
      </c>
      <c r="EY275" s="76"/>
      <c r="EZ275" s="76"/>
      <c r="FA275" s="76"/>
      <c r="FB275" s="76"/>
      <c r="FC275" s="76"/>
      <c r="FD275" s="76"/>
      <c r="FE275" s="76"/>
      <c r="FF275" s="76"/>
      <c r="FG275" s="76"/>
      <c r="FH275" s="76"/>
      <c r="FI275" s="76"/>
      <c r="FJ275" s="77"/>
    </row>
    <row r="276" spans="1:166" s="4" customFormat="1" ht="18.75" customHeight="1">
      <c r="A276" s="107" t="s">
        <v>32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44" t="s">
        <v>33</v>
      </c>
      <c r="AL276" s="144"/>
      <c r="AM276" s="144"/>
      <c r="AN276" s="144"/>
      <c r="AO276" s="144"/>
      <c r="AP276" s="144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55">
        <f>BC279+BC292+BC290</f>
        <v>2203100</v>
      </c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>
        <f>BU279+BU292+BU290</f>
        <v>1830700</v>
      </c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>
        <f>CH279+CH292+CH290</f>
        <v>1830700</v>
      </c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5"/>
      <c r="DB276" s="55"/>
      <c r="DC276" s="55"/>
      <c r="DD276" s="55"/>
      <c r="DE276" s="55"/>
      <c r="DF276" s="55"/>
      <c r="DG276" s="55"/>
      <c r="DH276" s="55"/>
      <c r="DI276" s="55"/>
      <c r="DJ276" s="55"/>
      <c r="DK276" s="55"/>
      <c r="DL276" s="55"/>
      <c r="DM276" s="55"/>
      <c r="DN276" s="55"/>
      <c r="DO276" s="55"/>
      <c r="DP276" s="55"/>
      <c r="DQ276" s="55"/>
      <c r="DR276" s="55"/>
      <c r="DS276" s="55"/>
      <c r="DT276" s="55"/>
      <c r="DU276" s="55"/>
      <c r="DV276" s="55"/>
      <c r="DW276" s="55"/>
      <c r="DX276" s="55">
        <f>DX279+DX292+DX290</f>
        <v>1830700</v>
      </c>
      <c r="DY276" s="55"/>
      <c r="DZ276" s="55"/>
      <c r="EA276" s="55"/>
      <c r="EB276" s="55"/>
      <c r="EC276" s="55"/>
      <c r="ED276" s="55"/>
      <c r="EE276" s="55"/>
      <c r="EF276" s="55"/>
      <c r="EG276" s="55"/>
      <c r="EH276" s="55"/>
      <c r="EI276" s="55"/>
      <c r="EJ276" s="55"/>
      <c r="EK276" s="55">
        <f>EK279+EK292</f>
        <v>372400</v>
      </c>
      <c r="EL276" s="55"/>
      <c r="EM276" s="55"/>
      <c r="EN276" s="55"/>
      <c r="EO276" s="55"/>
      <c r="EP276" s="55"/>
      <c r="EQ276" s="55"/>
      <c r="ER276" s="55"/>
      <c r="ES276" s="55"/>
      <c r="ET276" s="55"/>
      <c r="EU276" s="55"/>
      <c r="EV276" s="55"/>
      <c r="EW276" s="55"/>
      <c r="EX276" s="83">
        <f>BU276-CH276</f>
        <v>0</v>
      </c>
      <c r="EY276" s="84"/>
      <c r="EZ276" s="84"/>
      <c r="FA276" s="84"/>
      <c r="FB276" s="84"/>
      <c r="FC276" s="84"/>
      <c r="FD276" s="84"/>
      <c r="FE276" s="84"/>
      <c r="FF276" s="84"/>
      <c r="FG276" s="84"/>
      <c r="FH276" s="84"/>
      <c r="FI276" s="84"/>
      <c r="FJ276" s="85"/>
    </row>
    <row r="277" spans="1:166" s="4" customFormat="1" ht="15" customHeight="1">
      <c r="A277" s="105" t="s">
        <v>22</v>
      </c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1" t="s">
        <v>34</v>
      </c>
      <c r="AL277" s="101"/>
      <c r="AM277" s="101"/>
      <c r="AN277" s="101"/>
      <c r="AO277" s="101"/>
      <c r="AP277" s="10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  <c r="BX277" s="56"/>
      <c r="BY277" s="56"/>
      <c r="BZ277" s="56"/>
      <c r="CA277" s="56"/>
      <c r="CB277" s="56"/>
      <c r="CC277" s="56"/>
      <c r="CD277" s="56"/>
      <c r="CE277" s="56"/>
      <c r="CF277" s="56"/>
      <c r="CG277" s="56"/>
      <c r="CH277" s="56"/>
      <c r="CI277" s="56"/>
      <c r="CJ277" s="56"/>
      <c r="CK277" s="56"/>
      <c r="CL277" s="56"/>
      <c r="CM277" s="56"/>
      <c r="CN277" s="56"/>
      <c r="CO277" s="56"/>
      <c r="CP277" s="56"/>
      <c r="CQ277" s="56"/>
      <c r="CR277" s="56"/>
      <c r="CS277" s="56"/>
      <c r="CT277" s="56"/>
      <c r="CU277" s="56"/>
      <c r="CV277" s="56"/>
      <c r="CW277" s="56"/>
      <c r="CX277" s="56"/>
      <c r="CY277" s="56"/>
      <c r="CZ277" s="56"/>
      <c r="DA277" s="56"/>
      <c r="DB277" s="56"/>
      <c r="DC277" s="56"/>
      <c r="DD277" s="56"/>
      <c r="DE277" s="56"/>
      <c r="DF277" s="56"/>
      <c r="DG277" s="56"/>
      <c r="DH277" s="56"/>
      <c r="DI277" s="56"/>
      <c r="DJ277" s="56"/>
      <c r="DK277" s="56"/>
      <c r="DL277" s="56"/>
      <c r="DM277" s="56"/>
      <c r="DN277" s="56"/>
      <c r="DO277" s="56"/>
      <c r="DP277" s="56"/>
      <c r="DQ277" s="56"/>
      <c r="DR277" s="56"/>
      <c r="DS277" s="56"/>
      <c r="DT277" s="56"/>
      <c r="DU277" s="56"/>
      <c r="DV277" s="56"/>
      <c r="DW277" s="56"/>
      <c r="DX277" s="56"/>
      <c r="DY277" s="56"/>
      <c r="DZ277" s="56"/>
      <c r="EA277" s="56"/>
      <c r="EB277" s="56"/>
      <c r="EC277" s="56"/>
      <c r="ED277" s="56"/>
      <c r="EE277" s="56"/>
      <c r="EF277" s="56"/>
      <c r="EG277" s="56"/>
      <c r="EH277" s="56"/>
      <c r="EI277" s="56"/>
      <c r="EJ277" s="56"/>
      <c r="EK277" s="56"/>
      <c r="EL277" s="56"/>
      <c r="EM277" s="56"/>
      <c r="EN277" s="56"/>
      <c r="EO277" s="56"/>
      <c r="EP277" s="56"/>
      <c r="EQ277" s="56"/>
      <c r="ER277" s="56"/>
      <c r="ES277" s="56"/>
      <c r="ET277" s="56"/>
      <c r="EU277" s="56"/>
      <c r="EV277" s="56"/>
      <c r="EW277" s="56"/>
      <c r="EX277" s="54"/>
      <c r="EY277" s="50"/>
      <c r="EZ277" s="50"/>
      <c r="FA277" s="50"/>
      <c r="FB277" s="50"/>
      <c r="FC277" s="50"/>
      <c r="FD277" s="50"/>
      <c r="FE277" s="50"/>
      <c r="FF277" s="50"/>
      <c r="FG277" s="50"/>
      <c r="FH277" s="50"/>
      <c r="FI277" s="50"/>
      <c r="FJ277" s="51"/>
    </row>
    <row r="278" spans="1:166" s="4" customFormat="1" ht="60.75" customHeight="1">
      <c r="A278" s="181" t="s">
        <v>222</v>
      </c>
      <c r="B278" s="181"/>
      <c r="C278" s="181"/>
      <c r="D278" s="181"/>
      <c r="E278" s="181"/>
      <c r="F278" s="181"/>
      <c r="G278" s="181"/>
      <c r="H278" s="181"/>
      <c r="I278" s="181"/>
      <c r="J278" s="181"/>
      <c r="K278" s="181"/>
      <c r="L278" s="181"/>
      <c r="M278" s="181"/>
      <c r="N278" s="181"/>
      <c r="O278" s="181"/>
      <c r="P278" s="181"/>
      <c r="Q278" s="181"/>
      <c r="R278" s="181"/>
      <c r="S278" s="181"/>
      <c r="T278" s="181"/>
      <c r="U278" s="181"/>
      <c r="V278" s="181"/>
      <c r="W278" s="181"/>
      <c r="X278" s="181"/>
      <c r="Y278" s="181"/>
      <c r="Z278" s="181"/>
      <c r="AA278" s="181"/>
      <c r="AB278" s="181"/>
      <c r="AC278" s="181"/>
      <c r="AD278" s="181"/>
      <c r="AE278" s="181"/>
      <c r="AF278" s="181"/>
      <c r="AG278" s="181"/>
      <c r="AH278" s="181"/>
      <c r="AI278" s="181"/>
      <c r="AJ278" s="1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  <c r="BT278" s="56"/>
      <c r="BU278" s="56"/>
      <c r="BV278" s="56"/>
      <c r="BW278" s="56"/>
      <c r="BX278" s="56"/>
      <c r="BY278" s="56"/>
      <c r="BZ278" s="56"/>
      <c r="CA278" s="56"/>
      <c r="CB278" s="56"/>
      <c r="CC278" s="56"/>
      <c r="CD278" s="56"/>
      <c r="CE278" s="56"/>
      <c r="CF278" s="56"/>
      <c r="CG278" s="56"/>
      <c r="CH278" s="56"/>
      <c r="CI278" s="56"/>
      <c r="CJ278" s="56"/>
      <c r="CK278" s="56"/>
      <c r="CL278" s="56"/>
      <c r="CM278" s="56"/>
      <c r="CN278" s="56"/>
      <c r="CO278" s="56"/>
      <c r="CP278" s="56"/>
      <c r="CQ278" s="56"/>
      <c r="CR278" s="56"/>
      <c r="CS278" s="56"/>
      <c r="CT278" s="56"/>
      <c r="CU278" s="56"/>
      <c r="CV278" s="56"/>
      <c r="CW278" s="56"/>
      <c r="CX278" s="56"/>
      <c r="CY278" s="56"/>
      <c r="CZ278" s="56"/>
      <c r="DA278" s="56"/>
      <c r="DB278" s="56"/>
      <c r="DC278" s="56"/>
      <c r="DD278" s="56"/>
      <c r="DE278" s="56"/>
      <c r="DF278" s="56"/>
      <c r="DG278" s="56"/>
      <c r="DH278" s="56"/>
      <c r="DI278" s="56"/>
      <c r="DJ278" s="56"/>
      <c r="DK278" s="56"/>
      <c r="DL278" s="56"/>
      <c r="DM278" s="56"/>
      <c r="DN278" s="56"/>
      <c r="DO278" s="56"/>
      <c r="DP278" s="56"/>
      <c r="DQ278" s="56"/>
      <c r="DR278" s="56"/>
      <c r="DS278" s="56"/>
      <c r="DT278" s="56"/>
      <c r="DU278" s="56"/>
      <c r="DV278" s="56"/>
      <c r="DW278" s="56"/>
      <c r="DX278" s="56"/>
      <c r="DY278" s="56"/>
      <c r="DZ278" s="56"/>
      <c r="EA278" s="56"/>
      <c r="EB278" s="56"/>
      <c r="EC278" s="56"/>
      <c r="ED278" s="56"/>
      <c r="EE278" s="56"/>
      <c r="EF278" s="56"/>
      <c r="EG278" s="56"/>
      <c r="EH278" s="56"/>
      <c r="EI278" s="56"/>
      <c r="EJ278" s="56"/>
      <c r="EK278" s="56"/>
      <c r="EL278" s="56"/>
      <c r="EM278" s="56"/>
      <c r="EN278" s="56"/>
      <c r="EO278" s="56"/>
      <c r="EP278" s="56"/>
      <c r="EQ278" s="56"/>
      <c r="ER278" s="56"/>
      <c r="ES278" s="56"/>
      <c r="ET278" s="56"/>
      <c r="EU278" s="56"/>
      <c r="EV278" s="56"/>
      <c r="EW278" s="56"/>
      <c r="EX278" s="54"/>
      <c r="EY278" s="50"/>
      <c r="EZ278" s="50"/>
      <c r="FA278" s="50"/>
      <c r="FB278" s="50"/>
      <c r="FC278" s="50"/>
      <c r="FD278" s="50"/>
      <c r="FE278" s="50"/>
      <c r="FF278" s="50"/>
      <c r="FG278" s="50"/>
      <c r="FH278" s="50"/>
      <c r="FI278" s="50"/>
      <c r="FJ278" s="51"/>
    </row>
    <row r="279" spans="1:166" s="4" customFormat="1" ht="21.75" customHeight="1">
      <c r="A279" s="104" t="s">
        <v>233</v>
      </c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82" t="s">
        <v>224</v>
      </c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52">
        <f>BC280</f>
        <v>1427400</v>
      </c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>
        <f>BU280</f>
        <v>1145700</v>
      </c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52">
        <f>CH280</f>
        <v>1145700</v>
      </c>
      <c r="CI279" s="52"/>
      <c r="CJ279" s="52"/>
      <c r="CK279" s="52"/>
      <c r="CL279" s="52"/>
      <c r="CM279" s="52"/>
      <c r="CN279" s="52"/>
      <c r="CO279" s="52"/>
      <c r="CP279" s="52"/>
      <c r="CQ279" s="52"/>
      <c r="CR279" s="52"/>
      <c r="CS279" s="52"/>
      <c r="CT279" s="52"/>
      <c r="CU279" s="52"/>
      <c r="CV279" s="52"/>
      <c r="CW279" s="52"/>
      <c r="CX279" s="52"/>
      <c r="CY279" s="52"/>
      <c r="CZ279" s="52"/>
      <c r="DA279" s="52"/>
      <c r="DB279" s="52"/>
      <c r="DC279" s="52"/>
      <c r="DD279" s="52"/>
      <c r="DE279" s="52"/>
      <c r="DF279" s="52"/>
      <c r="DG279" s="52"/>
      <c r="DH279" s="52"/>
      <c r="DI279" s="52"/>
      <c r="DJ279" s="52"/>
      <c r="DK279" s="52"/>
      <c r="DL279" s="52"/>
      <c r="DM279" s="52"/>
      <c r="DN279" s="52"/>
      <c r="DO279" s="52"/>
      <c r="DP279" s="52"/>
      <c r="DQ279" s="52"/>
      <c r="DR279" s="52"/>
      <c r="DS279" s="52"/>
      <c r="DT279" s="52"/>
      <c r="DU279" s="52"/>
      <c r="DV279" s="52"/>
      <c r="DW279" s="52"/>
      <c r="DX279" s="52">
        <f>CH279</f>
        <v>1145700</v>
      </c>
      <c r="DY279" s="52"/>
      <c r="DZ279" s="52"/>
      <c r="EA279" s="52"/>
      <c r="EB279" s="52"/>
      <c r="EC279" s="52"/>
      <c r="ED279" s="52"/>
      <c r="EE279" s="52"/>
      <c r="EF279" s="52"/>
      <c r="EG279" s="52"/>
      <c r="EH279" s="52"/>
      <c r="EI279" s="52"/>
      <c r="EJ279" s="52"/>
      <c r="EK279" s="52">
        <f>SUM(EK280:EW280)</f>
        <v>281700</v>
      </c>
      <c r="EL279" s="52"/>
      <c r="EM279" s="52"/>
      <c r="EN279" s="52"/>
      <c r="EO279" s="52"/>
      <c r="EP279" s="52"/>
      <c r="EQ279" s="52"/>
      <c r="ER279" s="52"/>
      <c r="ES279" s="52"/>
      <c r="ET279" s="52"/>
      <c r="EU279" s="52"/>
      <c r="EV279" s="52"/>
      <c r="EW279" s="52"/>
      <c r="EX279" s="49">
        <f aca="true" t="shared" si="14" ref="EX279:EX285">BU279-CH279</f>
        <v>0</v>
      </c>
      <c r="EY279" s="41"/>
      <c r="EZ279" s="41"/>
      <c r="FA279" s="41"/>
      <c r="FB279" s="41"/>
      <c r="FC279" s="41"/>
      <c r="FD279" s="41"/>
      <c r="FE279" s="41"/>
      <c r="FF279" s="41"/>
      <c r="FG279" s="41"/>
      <c r="FH279" s="41"/>
      <c r="FI279" s="41"/>
      <c r="FJ279" s="42"/>
    </row>
    <row r="280" spans="1:166" s="4" customFormat="1" ht="34.5" customHeight="1">
      <c r="A280" s="134" t="s">
        <v>223</v>
      </c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  <c r="AD280" s="135"/>
      <c r="AE280" s="135"/>
      <c r="AF280" s="135"/>
      <c r="AG280" s="135"/>
      <c r="AH280" s="135"/>
      <c r="AI280" s="135"/>
      <c r="AJ280" s="136"/>
      <c r="AK280" s="81" t="s">
        <v>182</v>
      </c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56">
        <f>BC281+BC282+BC283+BC284+BC285+BC288+BC287+BC286</f>
        <v>1427400</v>
      </c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64">
        <v>1145700</v>
      </c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>
        <v>1145700</v>
      </c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56"/>
      <c r="CY280" s="56"/>
      <c r="CZ280" s="56"/>
      <c r="DA280" s="56"/>
      <c r="DB280" s="56"/>
      <c r="DC280" s="56"/>
      <c r="DD280" s="56"/>
      <c r="DE280" s="56"/>
      <c r="DF280" s="56"/>
      <c r="DG280" s="56"/>
      <c r="DH280" s="56"/>
      <c r="DI280" s="56"/>
      <c r="DJ280" s="56"/>
      <c r="DK280" s="56"/>
      <c r="DL280" s="56"/>
      <c r="DM280" s="56"/>
      <c r="DN280" s="56"/>
      <c r="DO280" s="56"/>
      <c r="DP280" s="56"/>
      <c r="DQ280" s="56"/>
      <c r="DR280" s="56"/>
      <c r="DS280" s="56"/>
      <c r="DT280" s="56"/>
      <c r="DU280" s="56"/>
      <c r="DV280" s="56"/>
      <c r="DW280" s="56"/>
      <c r="DX280" s="56">
        <f aca="true" t="shared" si="15" ref="DX280:DX286">CH280</f>
        <v>1145700</v>
      </c>
      <c r="DY280" s="56"/>
      <c r="DZ280" s="56"/>
      <c r="EA280" s="56"/>
      <c r="EB280" s="56"/>
      <c r="EC280" s="56"/>
      <c r="ED280" s="56"/>
      <c r="EE280" s="56"/>
      <c r="EF280" s="56"/>
      <c r="EG280" s="56"/>
      <c r="EH280" s="56"/>
      <c r="EI280" s="56"/>
      <c r="EJ280" s="56"/>
      <c r="EK280" s="56">
        <f>BC280-BU280</f>
        <v>281700</v>
      </c>
      <c r="EL280" s="56"/>
      <c r="EM280" s="56"/>
      <c r="EN280" s="56"/>
      <c r="EO280" s="56"/>
      <c r="EP280" s="56"/>
      <c r="EQ280" s="56"/>
      <c r="ER280" s="56"/>
      <c r="ES280" s="56"/>
      <c r="ET280" s="56"/>
      <c r="EU280" s="56"/>
      <c r="EV280" s="56"/>
      <c r="EW280" s="56"/>
      <c r="EX280" s="54">
        <f t="shared" si="14"/>
        <v>0</v>
      </c>
      <c r="EY280" s="50"/>
      <c r="EZ280" s="50"/>
      <c r="FA280" s="50"/>
      <c r="FB280" s="50"/>
      <c r="FC280" s="50"/>
      <c r="FD280" s="50"/>
      <c r="FE280" s="50"/>
      <c r="FF280" s="50"/>
      <c r="FG280" s="50"/>
      <c r="FH280" s="50"/>
      <c r="FI280" s="50"/>
      <c r="FJ280" s="51"/>
    </row>
    <row r="281" spans="1:166" s="4" customFormat="1" ht="18.75" customHeight="1">
      <c r="A281" s="110" t="s">
        <v>57</v>
      </c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111"/>
      <c r="AE281" s="111"/>
      <c r="AF281" s="111"/>
      <c r="AG281" s="111"/>
      <c r="AH281" s="111"/>
      <c r="AI281" s="111"/>
      <c r="AJ281" s="112"/>
      <c r="AK281" s="81" t="s">
        <v>54</v>
      </c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56">
        <v>796300</v>
      </c>
      <c r="BD281" s="56"/>
      <c r="BE281" s="56"/>
      <c r="BF281" s="56"/>
      <c r="BG281" s="56"/>
      <c r="BH281" s="56"/>
      <c r="BI281" s="56"/>
      <c r="BJ281" s="56"/>
      <c r="BK281" s="56"/>
      <c r="BL281" s="56"/>
      <c r="BM281" s="56"/>
      <c r="BN281" s="56"/>
      <c r="BO281" s="56"/>
      <c r="BP281" s="56"/>
      <c r="BQ281" s="56"/>
      <c r="BR281" s="56"/>
      <c r="BS281" s="56"/>
      <c r="BT281" s="56"/>
      <c r="BU281" s="64">
        <v>579661.53</v>
      </c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>
        <v>579661.53</v>
      </c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56"/>
      <c r="CY281" s="56"/>
      <c r="CZ281" s="56"/>
      <c r="DA281" s="56"/>
      <c r="DB281" s="56"/>
      <c r="DC281" s="56"/>
      <c r="DD281" s="56"/>
      <c r="DE281" s="56"/>
      <c r="DF281" s="56"/>
      <c r="DG281" s="56"/>
      <c r="DH281" s="56"/>
      <c r="DI281" s="56"/>
      <c r="DJ281" s="56"/>
      <c r="DK281" s="56"/>
      <c r="DL281" s="56"/>
      <c r="DM281" s="56"/>
      <c r="DN281" s="56"/>
      <c r="DO281" s="56"/>
      <c r="DP281" s="56"/>
      <c r="DQ281" s="56"/>
      <c r="DR281" s="56"/>
      <c r="DS281" s="56"/>
      <c r="DT281" s="56"/>
      <c r="DU281" s="56"/>
      <c r="DV281" s="56"/>
      <c r="DW281" s="56"/>
      <c r="DX281" s="56">
        <f t="shared" si="15"/>
        <v>579661.53</v>
      </c>
      <c r="DY281" s="56"/>
      <c r="DZ281" s="56"/>
      <c r="EA281" s="56"/>
      <c r="EB281" s="56"/>
      <c r="EC281" s="56"/>
      <c r="ED281" s="56"/>
      <c r="EE281" s="56"/>
      <c r="EF281" s="56"/>
      <c r="EG281" s="56"/>
      <c r="EH281" s="56"/>
      <c r="EI281" s="56"/>
      <c r="EJ281" s="56"/>
      <c r="EK281" s="56">
        <f aca="true" t="shared" si="16" ref="EK281:EK288">BC281-CH281</f>
        <v>216638.46999999997</v>
      </c>
      <c r="EL281" s="56"/>
      <c r="EM281" s="56"/>
      <c r="EN281" s="56"/>
      <c r="EO281" s="56"/>
      <c r="EP281" s="56"/>
      <c r="EQ281" s="56"/>
      <c r="ER281" s="56"/>
      <c r="ES281" s="56"/>
      <c r="ET281" s="56"/>
      <c r="EU281" s="56"/>
      <c r="EV281" s="56"/>
      <c r="EW281" s="56"/>
      <c r="EX281" s="54">
        <f t="shared" si="14"/>
        <v>0</v>
      </c>
      <c r="EY281" s="50"/>
      <c r="EZ281" s="50"/>
      <c r="FA281" s="50"/>
      <c r="FB281" s="50"/>
      <c r="FC281" s="50"/>
      <c r="FD281" s="50"/>
      <c r="FE281" s="50"/>
      <c r="FF281" s="50"/>
      <c r="FG281" s="50"/>
      <c r="FH281" s="50"/>
      <c r="FI281" s="50"/>
      <c r="FJ281" s="51"/>
    </row>
    <row r="282" spans="1:166" s="4" customFormat="1" ht="18.75" customHeight="1">
      <c r="A282" s="110" t="s">
        <v>59</v>
      </c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  <c r="AA282" s="111"/>
      <c r="AB282" s="111"/>
      <c r="AC282" s="111"/>
      <c r="AD282" s="111"/>
      <c r="AE282" s="111"/>
      <c r="AF282" s="111"/>
      <c r="AG282" s="111"/>
      <c r="AH282" s="111"/>
      <c r="AI282" s="111"/>
      <c r="AJ282" s="112"/>
      <c r="AK282" s="81" t="s">
        <v>56</v>
      </c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56">
        <v>240600</v>
      </c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64">
        <v>178192.38</v>
      </c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>
        <v>178192.38</v>
      </c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56" t="s">
        <v>337</v>
      </c>
      <c r="CY282" s="56"/>
      <c r="CZ282" s="56"/>
      <c r="DA282" s="56"/>
      <c r="DB282" s="56"/>
      <c r="DC282" s="56"/>
      <c r="DD282" s="56"/>
      <c r="DE282" s="56"/>
      <c r="DF282" s="56"/>
      <c r="DG282" s="56"/>
      <c r="DH282" s="56"/>
      <c r="DI282" s="56"/>
      <c r="DJ282" s="56"/>
      <c r="DK282" s="56"/>
      <c r="DL282" s="56"/>
      <c r="DM282" s="56"/>
      <c r="DN282" s="56"/>
      <c r="DO282" s="56"/>
      <c r="DP282" s="56"/>
      <c r="DQ282" s="56"/>
      <c r="DR282" s="56"/>
      <c r="DS282" s="56"/>
      <c r="DT282" s="56"/>
      <c r="DU282" s="56"/>
      <c r="DV282" s="56"/>
      <c r="DW282" s="56"/>
      <c r="DX282" s="56">
        <f t="shared" si="15"/>
        <v>178192.38</v>
      </c>
      <c r="DY282" s="56"/>
      <c r="DZ282" s="56"/>
      <c r="EA282" s="56"/>
      <c r="EB282" s="56"/>
      <c r="EC282" s="56"/>
      <c r="ED282" s="56"/>
      <c r="EE282" s="56"/>
      <c r="EF282" s="56"/>
      <c r="EG282" s="56"/>
      <c r="EH282" s="56"/>
      <c r="EI282" s="56"/>
      <c r="EJ282" s="56"/>
      <c r="EK282" s="56">
        <f t="shared" si="16"/>
        <v>62407.619999999995</v>
      </c>
      <c r="EL282" s="56"/>
      <c r="EM282" s="56"/>
      <c r="EN282" s="56"/>
      <c r="EO282" s="56"/>
      <c r="EP282" s="56"/>
      <c r="EQ282" s="56"/>
      <c r="ER282" s="56"/>
      <c r="ES282" s="56"/>
      <c r="ET282" s="56"/>
      <c r="EU282" s="56"/>
      <c r="EV282" s="56"/>
      <c r="EW282" s="56"/>
      <c r="EX282" s="54">
        <f t="shared" si="14"/>
        <v>0</v>
      </c>
      <c r="EY282" s="50"/>
      <c r="EZ282" s="50"/>
      <c r="FA282" s="50"/>
      <c r="FB282" s="50"/>
      <c r="FC282" s="50"/>
      <c r="FD282" s="50"/>
      <c r="FE282" s="50"/>
      <c r="FF282" s="50"/>
      <c r="FG282" s="50"/>
      <c r="FH282" s="50"/>
      <c r="FI282" s="50"/>
      <c r="FJ282" s="51"/>
    </row>
    <row r="283" spans="1:166" s="4" customFormat="1" ht="18.75" customHeight="1">
      <c r="A283" s="110" t="s">
        <v>78</v>
      </c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2"/>
      <c r="AK283" s="81" t="s">
        <v>79</v>
      </c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56">
        <v>297000</v>
      </c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64">
        <v>295667.58</v>
      </c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>
        <v>295667.58</v>
      </c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56"/>
      <c r="CY283" s="56"/>
      <c r="CZ283" s="56"/>
      <c r="DA283" s="56"/>
      <c r="DB283" s="56"/>
      <c r="DC283" s="56"/>
      <c r="DD283" s="56"/>
      <c r="DE283" s="56"/>
      <c r="DF283" s="56"/>
      <c r="DG283" s="56"/>
      <c r="DH283" s="56"/>
      <c r="DI283" s="56"/>
      <c r="DJ283" s="56"/>
      <c r="DK283" s="56"/>
      <c r="DL283" s="56"/>
      <c r="DM283" s="56"/>
      <c r="DN283" s="56"/>
      <c r="DO283" s="56"/>
      <c r="DP283" s="56"/>
      <c r="DQ283" s="56"/>
      <c r="DR283" s="56"/>
      <c r="DS283" s="56"/>
      <c r="DT283" s="56"/>
      <c r="DU283" s="56"/>
      <c r="DV283" s="56"/>
      <c r="DW283" s="56"/>
      <c r="DX283" s="56">
        <f t="shared" si="15"/>
        <v>295667.58</v>
      </c>
      <c r="DY283" s="56"/>
      <c r="DZ283" s="56"/>
      <c r="EA283" s="56"/>
      <c r="EB283" s="56"/>
      <c r="EC283" s="56"/>
      <c r="ED283" s="56"/>
      <c r="EE283" s="56"/>
      <c r="EF283" s="56"/>
      <c r="EG283" s="56"/>
      <c r="EH283" s="56"/>
      <c r="EI283" s="56"/>
      <c r="EJ283" s="56"/>
      <c r="EK283" s="56">
        <f t="shared" si="16"/>
        <v>1332.4199999999837</v>
      </c>
      <c r="EL283" s="56"/>
      <c r="EM283" s="56"/>
      <c r="EN283" s="56"/>
      <c r="EO283" s="56"/>
      <c r="EP283" s="56"/>
      <c r="EQ283" s="56"/>
      <c r="ER283" s="56"/>
      <c r="ES283" s="56"/>
      <c r="ET283" s="56"/>
      <c r="EU283" s="56"/>
      <c r="EV283" s="56"/>
      <c r="EW283" s="56"/>
      <c r="EX283" s="54">
        <f t="shared" si="14"/>
        <v>0</v>
      </c>
      <c r="EY283" s="50"/>
      <c r="EZ283" s="50"/>
      <c r="FA283" s="50"/>
      <c r="FB283" s="50"/>
      <c r="FC283" s="50"/>
      <c r="FD283" s="50"/>
      <c r="FE283" s="50"/>
      <c r="FF283" s="50"/>
      <c r="FG283" s="50"/>
      <c r="FH283" s="50"/>
      <c r="FI283" s="50"/>
      <c r="FJ283" s="51"/>
    </row>
    <row r="284" spans="1:166" s="4" customFormat="1" ht="18.75" customHeight="1">
      <c r="A284" s="110" t="s">
        <v>235</v>
      </c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  <c r="AA284" s="111"/>
      <c r="AB284" s="111"/>
      <c r="AC284" s="111"/>
      <c r="AD284" s="111"/>
      <c r="AE284" s="111"/>
      <c r="AF284" s="111"/>
      <c r="AG284" s="111"/>
      <c r="AH284" s="111"/>
      <c r="AI284" s="111"/>
      <c r="AJ284" s="112"/>
      <c r="AK284" s="81" t="s">
        <v>65</v>
      </c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56">
        <v>17000</v>
      </c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64">
        <v>16507.68</v>
      </c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>
        <v>16507.68</v>
      </c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56"/>
      <c r="CY284" s="56"/>
      <c r="CZ284" s="56"/>
      <c r="DA284" s="56"/>
      <c r="DB284" s="56"/>
      <c r="DC284" s="56"/>
      <c r="DD284" s="56"/>
      <c r="DE284" s="56"/>
      <c r="DF284" s="56"/>
      <c r="DG284" s="56"/>
      <c r="DH284" s="56"/>
      <c r="DI284" s="56"/>
      <c r="DJ284" s="56"/>
      <c r="DK284" s="56"/>
      <c r="DL284" s="56"/>
      <c r="DM284" s="56"/>
      <c r="DN284" s="56"/>
      <c r="DO284" s="56"/>
      <c r="DP284" s="56"/>
      <c r="DQ284" s="56"/>
      <c r="DR284" s="56"/>
      <c r="DS284" s="56"/>
      <c r="DT284" s="56"/>
      <c r="DU284" s="56"/>
      <c r="DV284" s="56"/>
      <c r="DW284" s="56"/>
      <c r="DX284" s="56">
        <f t="shared" si="15"/>
        <v>16507.68</v>
      </c>
      <c r="DY284" s="56"/>
      <c r="DZ284" s="56"/>
      <c r="EA284" s="56"/>
      <c r="EB284" s="56"/>
      <c r="EC284" s="56"/>
      <c r="ED284" s="56"/>
      <c r="EE284" s="56"/>
      <c r="EF284" s="56"/>
      <c r="EG284" s="56"/>
      <c r="EH284" s="56"/>
      <c r="EI284" s="56"/>
      <c r="EJ284" s="56"/>
      <c r="EK284" s="56">
        <f t="shared" si="16"/>
        <v>492.3199999999997</v>
      </c>
      <c r="EL284" s="56"/>
      <c r="EM284" s="56"/>
      <c r="EN284" s="56"/>
      <c r="EO284" s="56"/>
      <c r="EP284" s="56"/>
      <c r="EQ284" s="56"/>
      <c r="ER284" s="56"/>
      <c r="ES284" s="56"/>
      <c r="ET284" s="56"/>
      <c r="EU284" s="56"/>
      <c r="EV284" s="56"/>
      <c r="EW284" s="56"/>
      <c r="EX284" s="54">
        <f t="shared" si="14"/>
        <v>0</v>
      </c>
      <c r="EY284" s="50"/>
      <c r="EZ284" s="50"/>
      <c r="FA284" s="50"/>
      <c r="FB284" s="50"/>
      <c r="FC284" s="50"/>
      <c r="FD284" s="50"/>
      <c r="FE284" s="50"/>
      <c r="FF284" s="50"/>
      <c r="FG284" s="50"/>
      <c r="FH284" s="50"/>
      <c r="FI284" s="50"/>
      <c r="FJ284" s="51"/>
    </row>
    <row r="285" spans="1:166" s="4" customFormat="1" ht="18.75" customHeight="1">
      <c r="A285" s="110" t="s">
        <v>216</v>
      </c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111"/>
      <c r="AG285" s="111"/>
      <c r="AH285" s="111"/>
      <c r="AI285" s="111"/>
      <c r="AJ285" s="112"/>
      <c r="AK285" s="81" t="s">
        <v>61</v>
      </c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56">
        <v>2500</v>
      </c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64">
        <v>2400</v>
      </c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>
        <v>2400</v>
      </c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56"/>
      <c r="CY285" s="56"/>
      <c r="CZ285" s="56"/>
      <c r="DA285" s="56"/>
      <c r="DB285" s="56"/>
      <c r="DC285" s="56"/>
      <c r="DD285" s="56"/>
      <c r="DE285" s="56"/>
      <c r="DF285" s="56"/>
      <c r="DG285" s="56"/>
      <c r="DH285" s="56"/>
      <c r="DI285" s="56"/>
      <c r="DJ285" s="56"/>
      <c r="DK285" s="56"/>
      <c r="DL285" s="56"/>
      <c r="DM285" s="56"/>
      <c r="DN285" s="56"/>
      <c r="DO285" s="56"/>
      <c r="DP285" s="56"/>
      <c r="DQ285" s="56"/>
      <c r="DR285" s="56"/>
      <c r="DS285" s="56"/>
      <c r="DT285" s="56"/>
      <c r="DU285" s="56"/>
      <c r="DV285" s="56"/>
      <c r="DW285" s="56"/>
      <c r="DX285" s="56">
        <f t="shared" si="15"/>
        <v>2400</v>
      </c>
      <c r="DY285" s="56"/>
      <c r="DZ285" s="56"/>
      <c r="EA285" s="56"/>
      <c r="EB285" s="56"/>
      <c r="EC285" s="56"/>
      <c r="ED285" s="56"/>
      <c r="EE285" s="56"/>
      <c r="EF285" s="56"/>
      <c r="EG285" s="56"/>
      <c r="EH285" s="56"/>
      <c r="EI285" s="56"/>
      <c r="EJ285" s="56"/>
      <c r="EK285" s="56">
        <f t="shared" si="16"/>
        <v>100</v>
      </c>
      <c r="EL285" s="56"/>
      <c r="EM285" s="56"/>
      <c r="EN285" s="56"/>
      <c r="EO285" s="56"/>
      <c r="EP285" s="56"/>
      <c r="EQ285" s="56"/>
      <c r="ER285" s="56"/>
      <c r="ES285" s="56"/>
      <c r="ET285" s="56"/>
      <c r="EU285" s="56"/>
      <c r="EV285" s="56"/>
      <c r="EW285" s="56"/>
      <c r="EX285" s="54">
        <f t="shared" si="14"/>
        <v>0</v>
      </c>
      <c r="EY285" s="50"/>
      <c r="EZ285" s="50"/>
      <c r="FA285" s="50"/>
      <c r="FB285" s="50"/>
      <c r="FC285" s="50"/>
      <c r="FD285" s="50"/>
      <c r="FE285" s="50"/>
      <c r="FF285" s="50"/>
      <c r="FG285" s="50"/>
      <c r="FH285" s="50"/>
      <c r="FI285" s="50"/>
      <c r="FJ285" s="51"/>
    </row>
    <row r="286" spans="1:166" s="4" customFormat="1" ht="18.75" customHeight="1">
      <c r="A286" s="102" t="s">
        <v>60</v>
      </c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102"/>
      <c r="AG286" s="102"/>
      <c r="AH286" s="102"/>
      <c r="AI286" s="102"/>
      <c r="AJ286" s="102"/>
      <c r="AK286" s="81" t="s">
        <v>69</v>
      </c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56">
        <v>16000</v>
      </c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15"/>
      <c r="BT286" s="15"/>
      <c r="BU286" s="56">
        <v>15945.93</v>
      </c>
      <c r="BV286" s="56"/>
      <c r="BW286" s="56"/>
      <c r="BX286" s="56"/>
      <c r="BY286" s="56"/>
      <c r="BZ286" s="56"/>
      <c r="CA286" s="56"/>
      <c r="CB286" s="56"/>
      <c r="CC286" s="56"/>
      <c r="CD286" s="56"/>
      <c r="CE286" s="56"/>
      <c r="CF286" s="56"/>
      <c r="CG286" s="56"/>
      <c r="CH286" s="56">
        <v>15945.93</v>
      </c>
      <c r="CI286" s="56"/>
      <c r="CJ286" s="56"/>
      <c r="CK286" s="56"/>
      <c r="CL286" s="56"/>
      <c r="CM286" s="56"/>
      <c r="CN286" s="56"/>
      <c r="CO286" s="56"/>
      <c r="CP286" s="56"/>
      <c r="CQ286" s="56"/>
      <c r="CR286" s="56"/>
      <c r="CS286" s="56"/>
      <c r="CT286" s="56"/>
      <c r="CU286" s="56"/>
      <c r="CV286" s="56"/>
      <c r="CW286" s="56"/>
      <c r="CX286" s="56"/>
      <c r="CY286" s="56"/>
      <c r="CZ286" s="56"/>
      <c r="DA286" s="56"/>
      <c r="DB286" s="56"/>
      <c r="DC286" s="56"/>
      <c r="DD286" s="56"/>
      <c r="DE286" s="56"/>
      <c r="DF286" s="56"/>
      <c r="DG286" s="56"/>
      <c r="DH286" s="56"/>
      <c r="DI286" s="56"/>
      <c r="DJ286" s="56"/>
      <c r="DK286" s="56"/>
      <c r="DL286" s="56"/>
      <c r="DM286" s="56"/>
      <c r="DN286" s="56"/>
      <c r="DO286" s="56"/>
      <c r="DP286" s="56"/>
      <c r="DQ286" s="56"/>
      <c r="DR286" s="56"/>
      <c r="DS286" s="56"/>
      <c r="DT286" s="56"/>
      <c r="DU286" s="56"/>
      <c r="DV286" s="56"/>
      <c r="DW286" s="56"/>
      <c r="DX286" s="56">
        <f t="shared" si="15"/>
        <v>15945.93</v>
      </c>
      <c r="DY286" s="56"/>
      <c r="DZ286" s="56"/>
      <c r="EA286" s="56"/>
      <c r="EB286" s="56"/>
      <c r="EC286" s="56"/>
      <c r="ED286" s="56"/>
      <c r="EE286" s="56"/>
      <c r="EF286" s="56"/>
      <c r="EG286" s="56"/>
      <c r="EH286" s="56"/>
      <c r="EI286" s="56"/>
      <c r="EJ286" s="56"/>
      <c r="EK286" s="56">
        <f t="shared" si="16"/>
        <v>54.06999999999971</v>
      </c>
      <c r="EL286" s="56"/>
      <c r="EM286" s="56"/>
      <c r="EN286" s="56"/>
      <c r="EO286" s="56"/>
      <c r="EP286" s="56"/>
      <c r="EQ286" s="56"/>
      <c r="ER286" s="56"/>
      <c r="ES286" s="56"/>
      <c r="ET286" s="56"/>
      <c r="EU286" s="56"/>
      <c r="EV286" s="56"/>
      <c r="EW286" s="56"/>
      <c r="EX286" s="56">
        <v>0</v>
      </c>
      <c r="EY286" s="43"/>
      <c r="EZ286" s="43"/>
      <c r="FA286" s="43"/>
      <c r="FB286" s="43"/>
      <c r="FC286" s="43"/>
      <c r="FD286" s="43"/>
      <c r="FE286" s="43"/>
      <c r="FF286" s="43"/>
      <c r="FG286" s="43"/>
      <c r="FH286" s="15"/>
      <c r="FI286" s="15"/>
      <c r="FJ286" s="15"/>
    </row>
    <row r="287" spans="1:166" s="4" customFormat="1" ht="16.5" customHeight="1">
      <c r="A287" s="102" t="s">
        <v>83</v>
      </c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102"/>
      <c r="AG287" s="102"/>
      <c r="AH287" s="102"/>
      <c r="AI287" s="102"/>
      <c r="AJ287" s="102"/>
      <c r="AK287" s="81" t="s">
        <v>64</v>
      </c>
      <c r="AL287" s="81"/>
      <c r="AM287" s="81"/>
      <c r="AN287" s="81"/>
      <c r="AO287" s="81"/>
      <c r="AP287" s="81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78">
        <v>0</v>
      </c>
      <c r="BD287" s="78"/>
      <c r="BE287" s="78"/>
      <c r="BF287" s="78"/>
      <c r="BG287" s="78"/>
      <c r="BH287" s="78"/>
      <c r="BI287" s="78"/>
      <c r="BJ287" s="78"/>
      <c r="BK287" s="78"/>
      <c r="BL287" s="78"/>
      <c r="BM287" s="78"/>
      <c r="BN287" s="78"/>
      <c r="BO287" s="78"/>
      <c r="BP287" s="78"/>
      <c r="BQ287" s="78"/>
      <c r="BR287" s="78"/>
      <c r="BS287" s="13"/>
      <c r="BT287" s="13"/>
      <c r="BU287" s="78">
        <v>0</v>
      </c>
      <c r="BV287" s="78"/>
      <c r="BW287" s="78"/>
      <c r="BX287" s="78"/>
      <c r="BY287" s="78"/>
      <c r="BZ287" s="78"/>
      <c r="CA287" s="78"/>
      <c r="CB287" s="78"/>
      <c r="CC287" s="78"/>
      <c r="CD287" s="78"/>
      <c r="CE287" s="78"/>
      <c r="CF287" s="78"/>
      <c r="CG287" s="78"/>
      <c r="CH287" s="78">
        <v>0</v>
      </c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86">
        <v>0</v>
      </c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  <c r="EK287" s="78">
        <f t="shared" si="16"/>
        <v>0</v>
      </c>
      <c r="EL287" s="60"/>
      <c r="EM287" s="60"/>
      <c r="EN287" s="60"/>
      <c r="EO287" s="60"/>
      <c r="EP287" s="60"/>
      <c r="EQ287" s="60"/>
      <c r="ER287" s="60"/>
      <c r="ES287" s="60"/>
      <c r="ET287" s="60"/>
      <c r="EU287" s="60"/>
      <c r="EV287" s="60"/>
      <c r="EW287" s="60"/>
      <c r="EX287" s="86">
        <f>BU287-CH287</f>
        <v>0</v>
      </c>
      <c r="EY287" s="86"/>
      <c r="EZ287" s="86"/>
      <c r="FA287" s="86"/>
      <c r="FB287" s="86"/>
      <c r="FC287" s="86"/>
      <c r="FD287" s="86"/>
      <c r="FE287" s="86"/>
      <c r="FF287" s="86"/>
      <c r="FG287" s="86"/>
      <c r="FH287" s="15"/>
      <c r="FI287" s="15"/>
      <c r="FJ287" s="15"/>
    </row>
    <row r="288" spans="1:166" s="4" customFormat="1" ht="18.75" customHeight="1">
      <c r="A288" s="110" t="s">
        <v>145</v>
      </c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111"/>
      <c r="AG288" s="111"/>
      <c r="AH288" s="111"/>
      <c r="AI288" s="111"/>
      <c r="AJ288" s="112"/>
      <c r="AK288" s="81" t="s">
        <v>62</v>
      </c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56">
        <v>58000</v>
      </c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64">
        <v>57324.9</v>
      </c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>
        <v>57324.9</v>
      </c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56"/>
      <c r="CY288" s="56"/>
      <c r="CZ288" s="56"/>
      <c r="DA288" s="56"/>
      <c r="DB288" s="56"/>
      <c r="DC288" s="56"/>
      <c r="DD288" s="56"/>
      <c r="DE288" s="56"/>
      <c r="DF288" s="56"/>
      <c r="DG288" s="56"/>
      <c r="DH288" s="56"/>
      <c r="DI288" s="56"/>
      <c r="DJ288" s="56"/>
      <c r="DK288" s="56"/>
      <c r="DL288" s="56"/>
      <c r="DM288" s="56"/>
      <c r="DN288" s="56"/>
      <c r="DO288" s="56"/>
      <c r="DP288" s="56"/>
      <c r="DQ288" s="56"/>
      <c r="DR288" s="56"/>
      <c r="DS288" s="56"/>
      <c r="DT288" s="56"/>
      <c r="DU288" s="56"/>
      <c r="DV288" s="56"/>
      <c r="DW288" s="56"/>
      <c r="DX288" s="56">
        <f>CH288</f>
        <v>57324.9</v>
      </c>
      <c r="DY288" s="56"/>
      <c r="DZ288" s="56"/>
      <c r="EA288" s="56"/>
      <c r="EB288" s="56"/>
      <c r="EC288" s="56"/>
      <c r="ED288" s="56"/>
      <c r="EE288" s="56"/>
      <c r="EF288" s="56"/>
      <c r="EG288" s="56"/>
      <c r="EH288" s="56"/>
      <c r="EI288" s="56"/>
      <c r="EJ288" s="56"/>
      <c r="EK288" s="56">
        <f t="shared" si="16"/>
        <v>675.0999999999985</v>
      </c>
      <c r="EL288" s="56"/>
      <c r="EM288" s="56"/>
      <c r="EN288" s="56"/>
      <c r="EO288" s="56"/>
      <c r="EP288" s="56"/>
      <c r="EQ288" s="56"/>
      <c r="ER288" s="56"/>
      <c r="ES288" s="56"/>
      <c r="ET288" s="56"/>
      <c r="EU288" s="56"/>
      <c r="EV288" s="56"/>
      <c r="EW288" s="56"/>
      <c r="EX288" s="54">
        <v>0</v>
      </c>
      <c r="EY288" s="50"/>
      <c r="EZ288" s="50"/>
      <c r="FA288" s="50"/>
      <c r="FB288" s="50"/>
      <c r="FC288" s="50"/>
      <c r="FD288" s="50"/>
      <c r="FE288" s="50"/>
      <c r="FF288" s="50"/>
      <c r="FG288" s="50"/>
      <c r="FH288" s="50"/>
      <c r="FI288" s="50"/>
      <c r="FJ288" s="51"/>
    </row>
    <row r="289" spans="1:166" s="4" customFormat="1" ht="63" customHeight="1">
      <c r="A289" s="181" t="s">
        <v>222</v>
      </c>
      <c r="B289" s="181"/>
      <c r="C289" s="181"/>
      <c r="D289" s="181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1"/>
      <c r="AA289" s="181"/>
      <c r="AB289" s="181"/>
      <c r="AC289" s="181"/>
      <c r="AD289" s="181"/>
      <c r="AE289" s="181"/>
      <c r="AF289" s="181"/>
      <c r="AG289" s="181"/>
      <c r="AH289" s="181"/>
      <c r="AI289" s="181"/>
      <c r="AJ289" s="1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6"/>
      <c r="DE289" s="56"/>
      <c r="DF289" s="56"/>
      <c r="DG289" s="56"/>
      <c r="DH289" s="56"/>
      <c r="DI289" s="56"/>
      <c r="DJ289" s="56"/>
      <c r="DK289" s="56"/>
      <c r="DL289" s="56"/>
      <c r="DM289" s="56"/>
      <c r="DN289" s="56"/>
      <c r="DO289" s="56"/>
      <c r="DP289" s="56"/>
      <c r="DQ289" s="56"/>
      <c r="DR289" s="56"/>
      <c r="DS289" s="56"/>
      <c r="DT289" s="56"/>
      <c r="DU289" s="56"/>
      <c r="DV289" s="56"/>
      <c r="DW289" s="56"/>
      <c r="DX289" s="56"/>
      <c r="DY289" s="56"/>
      <c r="DZ289" s="56"/>
      <c r="EA289" s="56"/>
      <c r="EB289" s="56"/>
      <c r="EC289" s="56"/>
      <c r="ED289" s="56"/>
      <c r="EE289" s="56"/>
      <c r="EF289" s="56"/>
      <c r="EG289" s="56"/>
      <c r="EH289" s="56"/>
      <c r="EI289" s="56"/>
      <c r="EJ289" s="56"/>
      <c r="EK289" s="56"/>
      <c r="EL289" s="56"/>
      <c r="EM289" s="56"/>
      <c r="EN289" s="56"/>
      <c r="EO289" s="56"/>
      <c r="EP289" s="56"/>
      <c r="EQ289" s="56"/>
      <c r="ER289" s="56"/>
      <c r="ES289" s="56"/>
      <c r="ET289" s="56"/>
      <c r="EU289" s="56"/>
      <c r="EV289" s="56"/>
      <c r="EW289" s="56"/>
      <c r="EX289" s="54"/>
      <c r="EY289" s="50"/>
      <c r="EZ289" s="50"/>
      <c r="FA289" s="50"/>
      <c r="FB289" s="50"/>
      <c r="FC289" s="50"/>
      <c r="FD289" s="50"/>
      <c r="FE289" s="50"/>
      <c r="FF289" s="50"/>
      <c r="FG289" s="50"/>
      <c r="FH289" s="50"/>
      <c r="FI289" s="50"/>
      <c r="FJ289" s="51"/>
    </row>
    <row r="290" spans="1:166" s="4" customFormat="1" ht="21.75" customHeight="1">
      <c r="A290" s="104" t="s">
        <v>325</v>
      </c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82" t="s">
        <v>224</v>
      </c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55">
        <f>BC291</f>
        <v>500000</v>
      </c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>
        <f>BU291</f>
        <v>500000</v>
      </c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>
        <f>CH291</f>
        <v>500000</v>
      </c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2"/>
      <c r="CY290" s="52"/>
      <c r="CZ290" s="52"/>
      <c r="DA290" s="52"/>
      <c r="DB290" s="52"/>
      <c r="DC290" s="52"/>
      <c r="DD290" s="52"/>
      <c r="DE290" s="52"/>
      <c r="DF290" s="52"/>
      <c r="DG290" s="52"/>
      <c r="DH290" s="52"/>
      <c r="DI290" s="52"/>
      <c r="DJ290" s="52"/>
      <c r="DK290" s="52"/>
      <c r="DL290" s="52"/>
      <c r="DM290" s="52"/>
      <c r="DN290" s="52"/>
      <c r="DO290" s="52"/>
      <c r="DP290" s="52"/>
      <c r="DQ290" s="52"/>
      <c r="DR290" s="52"/>
      <c r="DS290" s="52"/>
      <c r="DT290" s="52"/>
      <c r="DU290" s="52"/>
      <c r="DV290" s="52"/>
      <c r="DW290" s="52"/>
      <c r="DX290" s="52">
        <f>CH290</f>
        <v>500000</v>
      </c>
      <c r="DY290" s="52"/>
      <c r="DZ290" s="52"/>
      <c r="EA290" s="52"/>
      <c r="EB290" s="52"/>
      <c r="EC290" s="52"/>
      <c r="ED290" s="52"/>
      <c r="EE290" s="52"/>
      <c r="EF290" s="52"/>
      <c r="EG290" s="52"/>
      <c r="EH290" s="52"/>
      <c r="EI290" s="52"/>
      <c r="EJ290" s="52"/>
      <c r="EK290" s="52">
        <f>SUM(EK291:EW291)</f>
        <v>0</v>
      </c>
      <c r="EL290" s="52"/>
      <c r="EM290" s="52"/>
      <c r="EN290" s="52"/>
      <c r="EO290" s="52"/>
      <c r="EP290" s="52"/>
      <c r="EQ290" s="52"/>
      <c r="ER290" s="52"/>
      <c r="ES290" s="52"/>
      <c r="ET290" s="52"/>
      <c r="EU290" s="52"/>
      <c r="EV290" s="52"/>
      <c r="EW290" s="52"/>
      <c r="EX290" s="49">
        <f>BU290-CH290</f>
        <v>0</v>
      </c>
      <c r="EY290" s="41"/>
      <c r="EZ290" s="41"/>
      <c r="FA290" s="41"/>
      <c r="FB290" s="41"/>
      <c r="FC290" s="41"/>
      <c r="FD290" s="41"/>
      <c r="FE290" s="41"/>
      <c r="FF290" s="41"/>
      <c r="FG290" s="41"/>
      <c r="FH290" s="41"/>
      <c r="FI290" s="41"/>
      <c r="FJ290" s="42"/>
    </row>
    <row r="291" spans="1:166" s="4" customFormat="1" ht="34.5" customHeight="1">
      <c r="A291" s="134" t="s">
        <v>223</v>
      </c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  <c r="AF291" s="135"/>
      <c r="AG291" s="135"/>
      <c r="AH291" s="135"/>
      <c r="AI291" s="135"/>
      <c r="AJ291" s="136"/>
      <c r="AK291" s="81" t="s">
        <v>182</v>
      </c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56">
        <v>500000</v>
      </c>
      <c r="BD291" s="56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  <c r="BT291" s="56"/>
      <c r="BU291" s="64">
        <v>500000</v>
      </c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>
        <v>500000</v>
      </c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56"/>
      <c r="CY291" s="56"/>
      <c r="CZ291" s="56"/>
      <c r="DA291" s="56"/>
      <c r="DB291" s="56"/>
      <c r="DC291" s="56"/>
      <c r="DD291" s="56"/>
      <c r="DE291" s="56"/>
      <c r="DF291" s="56"/>
      <c r="DG291" s="56"/>
      <c r="DH291" s="56"/>
      <c r="DI291" s="56"/>
      <c r="DJ291" s="56"/>
      <c r="DK291" s="56"/>
      <c r="DL291" s="56"/>
      <c r="DM291" s="56"/>
      <c r="DN291" s="56"/>
      <c r="DO291" s="56"/>
      <c r="DP291" s="56"/>
      <c r="DQ291" s="56"/>
      <c r="DR291" s="56"/>
      <c r="DS291" s="56"/>
      <c r="DT291" s="56"/>
      <c r="DU291" s="56"/>
      <c r="DV291" s="56"/>
      <c r="DW291" s="56"/>
      <c r="DX291" s="56">
        <f>CH291</f>
        <v>500000</v>
      </c>
      <c r="DY291" s="56"/>
      <c r="DZ291" s="56"/>
      <c r="EA291" s="56"/>
      <c r="EB291" s="56"/>
      <c r="EC291" s="56"/>
      <c r="ED291" s="56"/>
      <c r="EE291" s="56"/>
      <c r="EF291" s="56"/>
      <c r="EG291" s="56"/>
      <c r="EH291" s="56"/>
      <c r="EI291" s="56"/>
      <c r="EJ291" s="56"/>
      <c r="EK291" s="56">
        <f>BC291-BU291</f>
        <v>0</v>
      </c>
      <c r="EL291" s="56"/>
      <c r="EM291" s="56"/>
      <c r="EN291" s="56"/>
      <c r="EO291" s="56"/>
      <c r="EP291" s="56"/>
      <c r="EQ291" s="56"/>
      <c r="ER291" s="56"/>
      <c r="ES291" s="56"/>
      <c r="ET291" s="56"/>
      <c r="EU291" s="56"/>
      <c r="EV291" s="56"/>
      <c r="EW291" s="56"/>
      <c r="EX291" s="54">
        <f>BU291-CH291</f>
        <v>0</v>
      </c>
      <c r="EY291" s="50"/>
      <c r="EZ291" s="50"/>
      <c r="FA291" s="50"/>
      <c r="FB291" s="50"/>
      <c r="FC291" s="50"/>
      <c r="FD291" s="50"/>
      <c r="FE291" s="50"/>
      <c r="FF291" s="50"/>
      <c r="FG291" s="50"/>
      <c r="FH291" s="50"/>
      <c r="FI291" s="50"/>
      <c r="FJ291" s="51"/>
    </row>
    <row r="292" spans="1:166" s="4" customFormat="1" ht="20.25" customHeight="1">
      <c r="A292" s="104" t="s">
        <v>234</v>
      </c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82" t="s">
        <v>224</v>
      </c>
      <c r="AL292" s="8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52">
        <f>BC293</f>
        <v>275700</v>
      </c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>
        <f>BU293</f>
        <v>185000</v>
      </c>
      <c r="BV292" s="52"/>
      <c r="BW292" s="52"/>
      <c r="BX292" s="52"/>
      <c r="BY292" s="52"/>
      <c r="BZ292" s="52"/>
      <c r="CA292" s="52"/>
      <c r="CB292" s="52"/>
      <c r="CC292" s="52"/>
      <c r="CD292" s="52"/>
      <c r="CE292" s="52"/>
      <c r="CF292" s="52"/>
      <c r="CG292" s="52"/>
      <c r="CH292" s="52">
        <f>CH293</f>
        <v>185000</v>
      </c>
      <c r="CI292" s="52"/>
      <c r="CJ292" s="52"/>
      <c r="CK292" s="52"/>
      <c r="CL292" s="52"/>
      <c r="CM292" s="52"/>
      <c r="CN292" s="52"/>
      <c r="CO292" s="52"/>
      <c r="CP292" s="52"/>
      <c r="CQ292" s="52"/>
      <c r="CR292" s="52"/>
      <c r="CS292" s="52"/>
      <c r="CT292" s="52"/>
      <c r="CU292" s="52"/>
      <c r="CV292" s="52"/>
      <c r="CW292" s="52"/>
      <c r="CX292" s="52"/>
      <c r="CY292" s="52"/>
      <c r="CZ292" s="52"/>
      <c r="DA292" s="52"/>
      <c r="DB292" s="52"/>
      <c r="DC292" s="52"/>
      <c r="DD292" s="52"/>
      <c r="DE292" s="52"/>
      <c r="DF292" s="52"/>
      <c r="DG292" s="52"/>
      <c r="DH292" s="52"/>
      <c r="DI292" s="52"/>
      <c r="DJ292" s="52"/>
      <c r="DK292" s="52"/>
      <c r="DL292" s="52"/>
      <c r="DM292" s="52"/>
      <c r="DN292" s="52"/>
      <c r="DO292" s="52"/>
      <c r="DP292" s="52"/>
      <c r="DQ292" s="52"/>
      <c r="DR292" s="52"/>
      <c r="DS292" s="52"/>
      <c r="DT292" s="52"/>
      <c r="DU292" s="52"/>
      <c r="DV292" s="52"/>
      <c r="DW292" s="52"/>
      <c r="DX292" s="52">
        <f>DX293</f>
        <v>185000</v>
      </c>
      <c r="DY292" s="52"/>
      <c r="DZ292" s="52"/>
      <c r="EA292" s="52"/>
      <c r="EB292" s="52"/>
      <c r="EC292" s="52"/>
      <c r="ED292" s="52"/>
      <c r="EE292" s="52"/>
      <c r="EF292" s="52"/>
      <c r="EG292" s="52"/>
      <c r="EH292" s="52"/>
      <c r="EI292" s="52"/>
      <c r="EJ292" s="52"/>
      <c r="EK292" s="52">
        <f>SUM(EK293:EW293)</f>
        <v>90700</v>
      </c>
      <c r="EL292" s="52"/>
      <c r="EM292" s="52"/>
      <c r="EN292" s="52"/>
      <c r="EO292" s="52"/>
      <c r="EP292" s="52"/>
      <c r="EQ292" s="52"/>
      <c r="ER292" s="52"/>
      <c r="ES292" s="52"/>
      <c r="ET292" s="52"/>
      <c r="EU292" s="52"/>
      <c r="EV292" s="52"/>
      <c r="EW292" s="52"/>
      <c r="EX292" s="49">
        <f aca="true" t="shared" si="17" ref="EX292:EX297">BU292-CH292</f>
        <v>0</v>
      </c>
      <c r="EY292" s="41"/>
      <c r="EZ292" s="41"/>
      <c r="FA292" s="41"/>
      <c r="FB292" s="41"/>
      <c r="FC292" s="41"/>
      <c r="FD292" s="41"/>
      <c r="FE292" s="41"/>
      <c r="FF292" s="41"/>
      <c r="FG292" s="41"/>
      <c r="FH292" s="41"/>
      <c r="FI292" s="41"/>
      <c r="FJ292" s="42"/>
    </row>
    <row r="293" spans="1:166" s="4" customFormat="1" ht="31.5" customHeight="1">
      <c r="A293" s="134" t="s">
        <v>223</v>
      </c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  <c r="AF293" s="135"/>
      <c r="AG293" s="135"/>
      <c r="AH293" s="135"/>
      <c r="AI293" s="135"/>
      <c r="AJ293" s="136"/>
      <c r="AK293" s="81" t="s">
        <v>182</v>
      </c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56">
        <f>BC294+BC295+BC296+BC298+BC300+BC299+BC301+BC297</f>
        <v>275700</v>
      </c>
      <c r="BD293" s="56"/>
      <c r="BE293" s="56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6"/>
      <c r="BQ293" s="56"/>
      <c r="BR293" s="56"/>
      <c r="BS293" s="56"/>
      <c r="BT293" s="56"/>
      <c r="BU293" s="64">
        <v>185000</v>
      </c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>
        <v>185000</v>
      </c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56"/>
      <c r="CY293" s="56"/>
      <c r="CZ293" s="56"/>
      <c r="DA293" s="56"/>
      <c r="DB293" s="56"/>
      <c r="DC293" s="56"/>
      <c r="DD293" s="56"/>
      <c r="DE293" s="56"/>
      <c r="DF293" s="56"/>
      <c r="DG293" s="56"/>
      <c r="DH293" s="56"/>
      <c r="DI293" s="56"/>
      <c r="DJ293" s="56"/>
      <c r="DK293" s="56"/>
      <c r="DL293" s="56"/>
      <c r="DM293" s="56"/>
      <c r="DN293" s="56"/>
      <c r="DO293" s="56"/>
      <c r="DP293" s="56"/>
      <c r="DQ293" s="56"/>
      <c r="DR293" s="56"/>
      <c r="DS293" s="56"/>
      <c r="DT293" s="56"/>
      <c r="DU293" s="56"/>
      <c r="DV293" s="56"/>
      <c r="DW293" s="56"/>
      <c r="DX293" s="56">
        <v>185000</v>
      </c>
      <c r="DY293" s="56"/>
      <c r="DZ293" s="56"/>
      <c r="EA293" s="56"/>
      <c r="EB293" s="56"/>
      <c r="EC293" s="56"/>
      <c r="ED293" s="56"/>
      <c r="EE293" s="56"/>
      <c r="EF293" s="56"/>
      <c r="EG293" s="56"/>
      <c r="EH293" s="56"/>
      <c r="EI293" s="56"/>
      <c r="EJ293" s="56"/>
      <c r="EK293" s="56">
        <f>BC293-BU293</f>
        <v>90700</v>
      </c>
      <c r="EL293" s="56"/>
      <c r="EM293" s="56"/>
      <c r="EN293" s="56"/>
      <c r="EO293" s="56"/>
      <c r="EP293" s="56"/>
      <c r="EQ293" s="56"/>
      <c r="ER293" s="56"/>
      <c r="ES293" s="56"/>
      <c r="ET293" s="56"/>
      <c r="EU293" s="56"/>
      <c r="EV293" s="56"/>
      <c r="EW293" s="56"/>
      <c r="EX293" s="54">
        <f t="shared" si="17"/>
        <v>0</v>
      </c>
      <c r="EY293" s="50"/>
      <c r="EZ293" s="50"/>
      <c r="FA293" s="50"/>
      <c r="FB293" s="50"/>
      <c r="FC293" s="50"/>
      <c r="FD293" s="50"/>
      <c r="FE293" s="50"/>
      <c r="FF293" s="50"/>
      <c r="FG293" s="50"/>
      <c r="FH293" s="50"/>
      <c r="FI293" s="50"/>
      <c r="FJ293" s="51"/>
    </row>
    <row r="294" spans="1:166" s="4" customFormat="1" ht="18.75" customHeight="1">
      <c r="A294" s="110" t="s">
        <v>57</v>
      </c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  <c r="AA294" s="111"/>
      <c r="AB294" s="111"/>
      <c r="AC294" s="111"/>
      <c r="AD294" s="111"/>
      <c r="AE294" s="111"/>
      <c r="AF294" s="111"/>
      <c r="AG294" s="111"/>
      <c r="AH294" s="111"/>
      <c r="AI294" s="111"/>
      <c r="AJ294" s="112"/>
      <c r="AK294" s="81" t="s">
        <v>54</v>
      </c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56">
        <v>200900</v>
      </c>
      <c r="BD294" s="56"/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64">
        <v>137974.74</v>
      </c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>
        <v>137974.74</v>
      </c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56"/>
      <c r="CY294" s="56"/>
      <c r="CZ294" s="56"/>
      <c r="DA294" s="56"/>
      <c r="DB294" s="56"/>
      <c r="DC294" s="56"/>
      <c r="DD294" s="56"/>
      <c r="DE294" s="56"/>
      <c r="DF294" s="56"/>
      <c r="DG294" s="56"/>
      <c r="DH294" s="56"/>
      <c r="DI294" s="56"/>
      <c r="DJ294" s="56"/>
      <c r="DK294" s="56"/>
      <c r="DL294" s="56"/>
      <c r="DM294" s="56"/>
      <c r="DN294" s="56"/>
      <c r="DO294" s="56"/>
      <c r="DP294" s="56"/>
      <c r="DQ294" s="56"/>
      <c r="DR294" s="56"/>
      <c r="DS294" s="56"/>
      <c r="DT294" s="56"/>
      <c r="DU294" s="56"/>
      <c r="DV294" s="56"/>
      <c r="DW294" s="56"/>
      <c r="DX294" s="56">
        <f>CH294</f>
        <v>137974.74</v>
      </c>
      <c r="DY294" s="56"/>
      <c r="DZ294" s="56"/>
      <c r="EA294" s="56"/>
      <c r="EB294" s="56"/>
      <c r="EC294" s="56"/>
      <c r="ED294" s="56"/>
      <c r="EE294" s="56"/>
      <c r="EF294" s="56"/>
      <c r="EG294" s="56"/>
      <c r="EH294" s="56"/>
      <c r="EI294" s="56"/>
      <c r="EJ294" s="56"/>
      <c r="EK294" s="56">
        <f aca="true" t="shared" si="18" ref="EK294:EK300">BC294-CH294</f>
        <v>62925.26000000001</v>
      </c>
      <c r="EL294" s="56"/>
      <c r="EM294" s="56"/>
      <c r="EN294" s="56"/>
      <c r="EO294" s="56"/>
      <c r="EP294" s="56"/>
      <c r="EQ294" s="56"/>
      <c r="ER294" s="56"/>
      <c r="ES294" s="56"/>
      <c r="ET294" s="56"/>
      <c r="EU294" s="56"/>
      <c r="EV294" s="56"/>
      <c r="EW294" s="56"/>
      <c r="EX294" s="54">
        <f t="shared" si="17"/>
        <v>0</v>
      </c>
      <c r="EY294" s="50"/>
      <c r="EZ294" s="50"/>
      <c r="FA294" s="50"/>
      <c r="FB294" s="50"/>
      <c r="FC294" s="50"/>
      <c r="FD294" s="50"/>
      <c r="FE294" s="50"/>
      <c r="FF294" s="50"/>
      <c r="FG294" s="50"/>
      <c r="FH294" s="50"/>
      <c r="FI294" s="50"/>
      <c r="FJ294" s="51"/>
    </row>
    <row r="295" spans="1:166" s="4" customFormat="1" ht="18.75" customHeight="1">
      <c r="A295" s="110" t="s">
        <v>59</v>
      </c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  <c r="AA295" s="111"/>
      <c r="AB295" s="111"/>
      <c r="AC295" s="111"/>
      <c r="AD295" s="111"/>
      <c r="AE295" s="111"/>
      <c r="AF295" s="111"/>
      <c r="AG295" s="111"/>
      <c r="AH295" s="111"/>
      <c r="AI295" s="111"/>
      <c r="AJ295" s="112"/>
      <c r="AK295" s="81" t="s">
        <v>56</v>
      </c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56">
        <v>68800</v>
      </c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64">
        <v>43685.04</v>
      </c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>
        <v>43685.04</v>
      </c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56"/>
      <c r="CY295" s="56"/>
      <c r="CZ295" s="56"/>
      <c r="DA295" s="56"/>
      <c r="DB295" s="56"/>
      <c r="DC295" s="56"/>
      <c r="DD295" s="56"/>
      <c r="DE295" s="56"/>
      <c r="DF295" s="56"/>
      <c r="DG295" s="56"/>
      <c r="DH295" s="56"/>
      <c r="DI295" s="56"/>
      <c r="DJ295" s="56"/>
      <c r="DK295" s="56"/>
      <c r="DL295" s="56"/>
      <c r="DM295" s="56"/>
      <c r="DN295" s="56"/>
      <c r="DO295" s="56"/>
      <c r="DP295" s="56"/>
      <c r="DQ295" s="56"/>
      <c r="DR295" s="56"/>
      <c r="DS295" s="56"/>
      <c r="DT295" s="56"/>
      <c r="DU295" s="56"/>
      <c r="DV295" s="56"/>
      <c r="DW295" s="56"/>
      <c r="DX295" s="56">
        <f>CH295</f>
        <v>43685.04</v>
      </c>
      <c r="DY295" s="56"/>
      <c r="DZ295" s="56"/>
      <c r="EA295" s="56"/>
      <c r="EB295" s="56"/>
      <c r="EC295" s="56"/>
      <c r="ED295" s="56"/>
      <c r="EE295" s="56"/>
      <c r="EF295" s="56"/>
      <c r="EG295" s="56"/>
      <c r="EH295" s="56"/>
      <c r="EI295" s="56"/>
      <c r="EJ295" s="56"/>
      <c r="EK295" s="56">
        <f t="shared" si="18"/>
        <v>25114.96</v>
      </c>
      <c r="EL295" s="56"/>
      <c r="EM295" s="56"/>
      <c r="EN295" s="56"/>
      <c r="EO295" s="56"/>
      <c r="EP295" s="56"/>
      <c r="EQ295" s="56"/>
      <c r="ER295" s="56"/>
      <c r="ES295" s="56"/>
      <c r="ET295" s="56"/>
      <c r="EU295" s="56"/>
      <c r="EV295" s="56"/>
      <c r="EW295" s="56"/>
      <c r="EX295" s="54">
        <f t="shared" si="17"/>
        <v>0</v>
      </c>
      <c r="EY295" s="50"/>
      <c r="EZ295" s="50"/>
      <c r="FA295" s="50"/>
      <c r="FB295" s="50"/>
      <c r="FC295" s="50"/>
      <c r="FD295" s="50"/>
      <c r="FE295" s="50"/>
      <c r="FF295" s="50"/>
      <c r="FG295" s="50"/>
      <c r="FH295" s="50"/>
      <c r="FI295" s="50"/>
      <c r="FJ295" s="51"/>
    </row>
    <row r="296" spans="1:166" s="4" customFormat="1" ht="18.75" customHeight="1">
      <c r="A296" s="110" t="s">
        <v>80</v>
      </c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  <c r="AA296" s="111"/>
      <c r="AB296" s="111"/>
      <c r="AC296" s="111"/>
      <c r="AD296" s="111"/>
      <c r="AE296" s="111"/>
      <c r="AF296" s="111"/>
      <c r="AG296" s="111"/>
      <c r="AH296" s="111"/>
      <c r="AI296" s="111"/>
      <c r="AJ296" s="112"/>
      <c r="AK296" s="81" t="s">
        <v>81</v>
      </c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56">
        <v>2600</v>
      </c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64">
        <v>1521</v>
      </c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>
        <v>1521</v>
      </c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56"/>
      <c r="CY296" s="56"/>
      <c r="CZ296" s="56"/>
      <c r="DA296" s="56"/>
      <c r="DB296" s="56"/>
      <c r="DC296" s="56"/>
      <c r="DD296" s="56"/>
      <c r="DE296" s="56"/>
      <c r="DF296" s="56"/>
      <c r="DG296" s="56"/>
      <c r="DH296" s="56"/>
      <c r="DI296" s="56"/>
      <c r="DJ296" s="56"/>
      <c r="DK296" s="56"/>
      <c r="DL296" s="56"/>
      <c r="DM296" s="56"/>
      <c r="DN296" s="56"/>
      <c r="DO296" s="56"/>
      <c r="DP296" s="56"/>
      <c r="DQ296" s="56"/>
      <c r="DR296" s="56"/>
      <c r="DS296" s="56"/>
      <c r="DT296" s="56"/>
      <c r="DU296" s="56"/>
      <c r="DV296" s="56"/>
      <c r="DW296" s="56"/>
      <c r="DX296" s="56">
        <v>1521</v>
      </c>
      <c r="DY296" s="56"/>
      <c r="DZ296" s="56"/>
      <c r="EA296" s="56"/>
      <c r="EB296" s="56"/>
      <c r="EC296" s="56"/>
      <c r="ED296" s="56"/>
      <c r="EE296" s="56"/>
      <c r="EF296" s="56"/>
      <c r="EG296" s="56"/>
      <c r="EH296" s="56"/>
      <c r="EI296" s="56"/>
      <c r="EJ296" s="56"/>
      <c r="EK296" s="56">
        <f t="shared" si="18"/>
        <v>1079</v>
      </c>
      <c r="EL296" s="56"/>
      <c r="EM296" s="56"/>
      <c r="EN296" s="56"/>
      <c r="EO296" s="56"/>
      <c r="EP296" s="56"/>
      <c r="EQ296" s="56"/>
      <c r="ER296" s="56"/>
      <c r="ES296" s="56"/>
      <c r="ET296" s="56"/>
      <c r="EU296" s="56"/>
      <c r="EV296" s="56"/>
      <c r="EW296" s="56"/>
      <c r="EX296" s="54">
        <f t="shared" si="17"/>
        <v>0</v>
      </c>
      <c r="EY296" s="50"/>
      <c r="EZ296" s="50"/>
      <c r="FA296" s="50"/>
      <c r="FB296" s="50"/>
      <c r="FC296" s="50"/>
      <c r="FD296" s="50"/>
      <c r="FE296" s="50"/>
      <c r="FF296" s="50"/>
      <c r="FG296" s="50"/>
      <c r="FH296" s="50"/>
      <c r="FI296" s="50"/>
      <c r="FJ296" s="51"/>
    </row>
    <row r="297" spans="1:166" s="4" customFormat="1" ht="18.75" customHeight="1">
      <c r="A297" s="110" t="s">
        <v>235</v>
      </c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  <c r="AA297" s="111"/>
      <c r="AB297" s="111"/>
      <c r="AC297" s="111"/>
      <c r="AD297" s="111"/>
      <c r="AE297" s="111"/>
      <c r="AF297" s="111"/>
      <c r="AG297" s="111"/>
      <c r="AH297" s="111"/>
      <c r="AI297" s="111"/>
      <c r="AJ297" s="112"/>
      <c r="AK297" s="81" t="s">
        <v>65</v>
      </c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56">
        <v>900</v>
      </c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64">
        <v>0</v>
      </c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>
        <v>0</v>
      </c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56"/>
      <c r="CY297" s="56"/>
      <c r="CZ297" s="56"/>
      <c r="DA297" s="56"/>
      <c r="DB297" s="56"/>
      <c r="DC297" s="56"/>
      <c r="DD297" s="56"/>
      <c r="DE297" s="56"/>
      <c r="DF297" s="56"/>
      <c r="DG297" s="56"/>
      <c r="DH297" s="56"/>
      <c r="DI297" s="56"/>
      <c r="DJ297" s="56"/>
      <c r="DK297" s="56"/>
      <c r="DL297" s="56"/>
      <c r="DM297" s="56"/>
      <c r="DN297" s="56"/>
      <c r="DO297" s="56"/>
      <c r="DP297" s="56"/>
      <c r="DQ297" s="56"/>
      <c r="DR297" s="56"/>
      <c r="DS297" s="56"/>
      <c r="DT297" s="56"/>
      <c r="DU297" s="56"/>
      <c r="DV297" s="56"/>
      <c r="DW297" s="56"/>
      <c r="DX297" s="56">
        <f>CH297</f>
        <v>0</v>
      </c>
      <c r="DY297" s="56"/>
      <c r="DZ297" s="56"/>
      <c r="EA297" s="56"/>
      <c r="EB297" s="56"/>
      <c r="EC297" s="56"/>
      <c r="ED297" s="56"/>
      <c r="EE297" s="56"/>
      <c r="EF297" s="56"/>
      <c r="EG297" s="56"/>
      <c r="EH297" s="56"/>
      <c r="EI297" s="56"/>
      <c r="EJ297" s="56"/>
      <c r="EK297" s="56">
        <f t="shared" si="18"/>
        <v>900</v>
      </c>
      <c r="EL297" s="56"/>
      <c r="EM297" s="56"/>
      <c r="EN297" s="56"/>
      <c r="EO297" s="56"/>
      <c r="EP297" s="56"/>
      <c r="EQ297" s="56"/>
      <c r="ER297" s="56"/>
      <c r="ES297" s="56"/>
      <c r="ET297" s="56"/>
      <c r="EU297" s="56"/>
      <c r="EV297" s="56"/>
      <c r="EW297" s="56"/>
      <c r="EX297" s="54">
        <f t="shared" si="17"/>
        <v>0</v>
      </c>
      <c r="EY297" s="50"/>
      <c r="EZ297" s="50"/>
      <c r="FA297" s="50"/>
      <c r="FB297" s="50"/>
      <c r="FC297" s="50"/>
      <c r="FD297" s="50"/>
      <c r="FE297" s="50"/>
      <c r="FF297" s="50"/>
      <c r="FG297" s="50"/>
      <c r="FH297" s="50"/>
      <c r="FI297" s="50"/>
      <c r="FJ297" s="51"/>
    </row>
    <row r="298" spans="1:166" s="4" customFormat="1" ht="18.75" customHeight="1">
      <c r="A298" s="110" t="s">
        <v>216</v>
      </c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  <c r="AA298" s="111"/>
      <c r="AB298" s="111"/>
      <c r="AC298" s="111"/>
      <c r="AD298" s="111"/>
      <c r="AE298" s="111"/>
      <c r="AF298" s="111"/>
      <c r="AG298" s="111"/>
      <c r="AH298" s="111"/>
      <c r="AI298" s="111"/>
      <c r="AJ298" s="112"/>
      <c r="AK298" s="81" t="s">
        <v>61</v>
      </c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56">
        <v>2400</v>
      </c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64">
        <v>1804.02</v>
      </c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>
        <v>1804.02</v>
      </c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56"/>
      <c r="CY298" s="56"/>
      <c r="CZ298" s="56"/>
      <c r="DA298" s="56"/>
      <c r="DB298" s="56"/>
      <c r="DC298" s="56"/>
      <c r="DD298" s="56"/>
      <c r="DE298" s="56"/>
      <c r="DF298" s="56"/>
      <c r="DG298" s="56"/>
      <c r="DH298" s="56"/>
      <c r="DI298" s="56"/>
      <c r="DJ298" s="56"/>
      <c r="DK298" s="56"/>
      <c r="DL298" s="56"/>
      <c r="DM298" s="56"/>
      <c r="DN298" s="56"/>
      <c r="DO298" s="56"/>
      <c r="DP298" s="56"/>
      <c r="DQ298" s="56"/>
      <c r="DR298" s="56"/>
      <c r="DS298" s="56"/>
      <c r="DT298" s="56"/>
      <c r="DU298" s="56"/>
      <c r="DV298" s="56"/>
      <c r="DW298" s="56"/>
      <c r="DX298" s="56">
        <f>CH298</f>
        <v>1804.02</v>
      </c>
      <c r="DY298" s="56"/>
      <c r="DZ298" s="56"/>
      <c r="EA298" s="56"/>
      <c r="EB298" s="56"/>
      <c r="EC298" s="56"/>
      <c r="ED298" s="56"/>
      <c r="EE298" s="56"/>
      <c r="EF298" s="56"/>
      <c r="EG298" s="56"/>
      <c r="EH298" s="56"/>
      <c r="EI298" s="56"/>
      <c r="EJ298" s="56"/>
      <c r="EK298" s="56">
        <f t="shared" si="18"/>
        <v>595.98</v>
      </c>
      <c r="EL298" s="56"/>
      <c r="EM298" s="56"/>
      <c r="EN298" s="56"/>
      <c r="EO298" s="56"/>
      <c r="EP298" s="56"/>
      <c r="EQ298" s="56"/>
      <c r="ER298" s="56"/>
      <c r="ES298" s="56"/>
      <c r="ET298" s="56"/>
      <c r="EU298" s="56"/>
      <c r="EV298" s="56"/>
      <c r="EW298" s="56"/>
      <c r="EX298" s="54">
        <v>0</v>
      </c>
      <c r="EY298" s="50"/>
      <c r="EZ298" s="50"/>
      <c r="FA298" s="50"/>
      <c r="FB298" s="50"/>
      <c r="FC298" s="50"/>
      <c r="FD298" s="50"/>
      <c r="FE298" s="50"/>
      <c r="FF298" s="50"/>
      <c r="FG298" s="50"/>
      <c r="FH298" s="50"/>
      <c r="FI298" s="50"/>
      <c r="FJ298" s="51"/>
    </row>
    <row r="299" spans="1:166" s="4" customFormat="1" ht="18.75" customHeight="1">
      <c r="A299" s="102" t="s">
        <v>60</v>
      </c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102"/>
      <c r="AJ299" s="102"/>
      <c r="AK299" s="81" t="s">
        <v>69</v>
      </c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56">
        <v>100</v>
      </c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15"/>
      <c r="BT299" s="15"/>
      <c r="BU299" s="56">
        <v>15.2</v>
      </c>
      <c r="BV299" s="56"/>
      <c r="BW299" s="56"/>
      <c r="BX299" s="56"/>
      <c r="BY299" s="56"/>
      <c r="BZ299" s="56"/>
      <c r="CA299" s="56"/>
      <c r="CB299" s="56"/>
      <c r="CC299" s="56"/>
      <c r="CD299" s="56"/>
      <c r="CE299" s="56"/>
      <c r="CF299" s="56"/>
      <c r="CG299" s="56"/>
      <c r="CH299" s="56">
        <v>15.2</v>
      </c>
      <c r="CI299" s="56"/>
      <c r="CJ299" s="56"/>
      <c r="CK299" s="56"/>
      <c r="CL299" s="56"/>
      <c r="CM299" s="56"/>
      <c r="CN299" s="56"/>
      <c r="CO299" s="56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6"/>
      <c r="DE299" s="56"/>
      <c r="DF299" s="56"/>
      <c r="DG299" s="56"/>
      <c r="DH299" s="56"/>
      <c r="DI299" s="56"/>
      <c r="DJ299" s="56"/>
      <c r="DK299" s="56"/>
      <c r="DL299" s="56"/>
      <c r="DM299" s="56"/>
      <c r="DN299" s="56"/>
      <c r="DO299" s="56"/>
      <c r="DP299" s="56"/>
      <c r="DQ299" s="56"/>
      <c r="DR299" s="56"/>
      <c r="DS299" s="56"/>
      <c r="DT299" s="56"/>
      <c r="DU299" s="56"/>
      <c r="DV299" s="56"/>
      <c r="DW299" s="56"/>
      <c r="DX299" s="56">
        <f>CH299</f>
        <v>15.2</v>
      </c>
      <c r="DY299" s="56"/>
      <c r="DZ299" s="56"/>
      <c r="EA299" s="56"/>
      <c r="EB299" s="56"/>
      <c r="EC299" s="56"/>
      <c r="ED299" s="56"/>
      <c r="EE299" s="56"/>
      <c r="EF299" s="56"/>
      <c r="EG299" s="56"/>
      <c r="EH299" s="56"/>
      <c r="EI299" s="56"/>
      <c r="EJ299" s="56"/>
      <c r="EK299" s="56">
        <f t="shared" si="18"/>
        <v>84.8</v>
      </c>
      <c r="EL299" s="56"/>
      <c r="EM299" s="56"/>
      <c r="EN299" s="56"/>
      <c r="EO299" s="56"/>
      <c r="EP299" s="56"/>
      <c r="EQ299" s="56"/>
      <c r="ER299" s="56"/>
      <c r="ES299" s="56"/>
      <c r="ET299" s="56"/>
      <c r="EU299" s="56"/>
      <c r="EV299" s="56"/>
      <c r="EW299" s="56"/>
      <c r="EX299" s="56">
        <v>0</v>
      </c>
      <c r="EY299" s="43"/>
      <c r="EZ299" s="43"/>
      <c r="FA299" s="43"/>
      <c r="FB299" s="43"/>
      <c r="FC299" s="43"/>
      <c r="FD299" s="43"/>
      <c r="FE299" s="43"/>
      <c r="FF299" s="43"/>
      <c r="FG299" s="43"/>
      <c r="FH299" s="15"/>
      <c r="FI299" s="15"/>
      <c r="FJ299" s="15"/>
    </row>
    <row r="300" spans="1:166" s="4" customFormat="1" ht="18.75" customHeight="1">
      <c r="A300" s="110" t="s">
        <v>124</v>
      </c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  <c r="AA300" s="111"/>
      <c r="AB300" s="111"/>
      <c r="AC300" s="111"/>
      <c r="AD300" s="111"/>
      <c r="AE300" s="111"/>
      <c r="AF300" s="111"/>
      <c r="AG300" s="111"/>
      <c r="AH300" s="111"/>
      <c r="AI300" s="111"/>
      <c r="AJ300" s="112"/>
      <c r="AK300" s="81" t="s">
        <v>64</v>
      </c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56">
        <v>0</v>
      </c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64">
        <v>0</v>
      </c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>
        <v>0</v>
      </c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56"/>
      <c r="CY300" s="56"/>
      <c r="CZ300" s="56"/>
      <c r="DA300" s="56"/>
      <c r="DB300" s="56"/>
      <c r="DC300" s="56"/>
      <c r="DD300" s="56"/>
      <c r="DE300" s="56"/>
      <c r="DF300" s="56"/>
      <c r="DG300" s="56"/>
      <c r="DH300" s="56"/>
      <c r="DI300" s="56"/>
      <c r="DJ300" s="56"/>
      <c r="DK300" s="56"/>
      <c r="DL300" s="56"/>
      <c r="DM300" s="56"/>
      <c r="DN300" s="56"/>
      <c r="DO300" s="56"/>
      <c r="DP300" s="56"/>
      <c r="DQ300" s="56"/>
      <c r="DR300" s="56"/>
      <c r="DS300" s="56"/>
      <c r="DT300" s="56"/>
      <c r="DU300" s="56"/>
      <c r="DV300" s="56"/>
      <c r="DW300" s="56"/>
      <c r="DX300" s="56">
        <v>0</v>
      </c>
      <c r="DY300" s="56"/>
      <c r="DZ300" s="56"/>
      <c r="EA300" s="56"/>
      <c r="EB300" s="56"/>
      <c r="EC300" s="56"/>
      <c r="ED300" s="56"/>
      <c r="EE300" s="56"/>
      <c r="EF300" s="56"/>
      <c r="EG300" s="56"/>
      <c r="EH300" s="56"/>
      <c r="EI300" s="56"/>
      <c r="EJ300" s="56"/>
      <c r="EK300" s="56">
        <f t="shared" si="18"/>
        <v>0</v>
      </c>
      <c r="EL300" s="56"/>
      <c r="EM300" s="56"/>
      <c r="EN300" s="56"/>
      <c r="EO300" s="56"/>
      <c r="EP300" s="56"/>
      <c r="EQ300" s="56"/>
      <c r="ER300" s="56"/>
      <c r="ES300" s="56"/>
      <c r="ET300" s="56"/>
      <c r="EU300" s="56"/>
      <c r="EV300" s="56"/>
      <c r="EW300" s="56"/>
      <c r="EX300" s="54">
        <v>0</v>
      </c>
      <c r="EY300" s="50"/>
      <c r="EZ300" s="50"/>
      <c r="FA300" s="50"/>
      <c r="FB300" s="50"/>
      <c r="FC300" s="50"/>
      <c r="FD300" s="50"/>
      <c r="FE300" s="50"/>
      <c r="FF300" s="50"/>
      <c r="FG300" s="50"/>
      <c r="FH300" s="50"/>
      <c r="FI300" s="50"/>
      <c r="FJ300" s="51"/>
    </row>
    <row r="301" spans="1:166" s="4" customFormat="1" ht="18.75" customHeight="1">
      <c r="A301" s="110" t="s">
        <v>145</v>
      </c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  <c r="AA301" s="111"/>
      <c r="AB301" s="111"/>
      <c r="AC301" s="111"/>
      <c r="AD301" s="111"/>
      <c r="AE301" s="111"/>
      <c r="AF301" s="111"/>
      <c r="AG301" s="111"/>
      <c r="AH301" s="111"/>
      <c r="AI301" s="111"/>
      <c r="AJ301" s="112"/>
      <c r="AK301" s="81" t="s">
        <v>62</v>
      </c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56">
        <v>0</v>
      </c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64">
        <v>0</v>
      </c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>
        <v>0</v>
      </c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56"/>
      <c r="CY301" s="56"/>
      <c r="CZ301" s="56"/>
      <c r="DA301" s="56"/>
      <c r="DB301" s="56"/>
      <c r="DC301" s="56"/>
      <c r="DD301" s="56"/>
      <c r="DE301" s="56"/>
      <c r="DF301" s="56"/>
      <c r="DG301" s="56"/>
      <c r="DH301" s="56"/>
      <c r="DI301" s="56"/>
      <c r="DJ301" s="56"/>
      <c r="DK301" s="56"/>
      <c r="DL301" s="56"/>
      <c r="DM301" s="56"/>
      <c r="DN301" s="56"/>
      <c r="DO301" s="56"/>
      <c r="DP301" s="56"/>
      <c r="DQ301" s="56"/>
      <c r="DR301" s="56"/>
      <c r="DS301" s="56"/>
      <c r="DT301" s="56"/>
      <c r="DU301" s="56"/>
      <c r="DV301" s="56"/>
      <c r="DW301" s="56"/>
      <c r="DX301" s="56">
        <v>0</v>
      </c>
      <c r="DY301" s="56"/>
      <c r="DZ301" s="56"/>
      <c r="EA301" s="56"/>
      <c r="EB301" s="56"/>
      <c r="EC301" s="56"/>
      <c r="ED301" s="56"/>
      <c r="EE301" s="56"/>
      <c r="EF301" s="56"/>
      <c r="EG301" s="56"/>
      <c r="EH301" s="56"/>
      <c r="EI301" s="56"/>
      <c r="EJ301" s="56"/>
      <c r="EK301" s="56">
        <f>BC301-CH301</f>
        <v>0</v>
      </c>
      <c r="EL301" s="56"/>
      <c r="EM301" s="56"/>
      <c r="EN301" s="56"/>
      <c r="EO301" s="56"/>
      <c r="EP301" s="56"/>
      <c r="EQ301" s="56"/>
      <c r="ER301" s="56"/>
      <c r="ES301" s="56"/>
      <c r="ET301" s="56"/>
      <c r="EU301" s="56"/>
      <c r="EV301" s="56"/>
      <c r="EW301" s="56"/>
      <c r="EX301" s="54">
        <v>0</v>
      </c>
      <c r="EY301" s="50"/>
      <c r="EZ301" s="50"/>
      <c r="FA301" s="50"/>
      <c r="FB301" s="50"/>
      <c r="FC301" s="50"/>
      <c r="FD301" s="50"/>
      <c r="FE301" s="50"/>
      <c r="FF301" s="50"/>
      <c r="FG301" s="50"/>
      <c r="FH301" s="50"/>
      <c r="FI301" s="50"/>
      <c r="FJ301" s="51"/>
    </row>
    <row r="302" spans="1:166" s="4" customFormat="1" ht="15" customHeight="1">
      <c r="A302" s="88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89"/>
      <c r="CH302" s="89"/>
      <c r="CI302" s="89"/>
      <c r="CJ302" s="89"/>
      <c r="CK302" s="89"/>
      <c r="CL302" s="89"/>
      <c r="CM302" s="89"/>
      <c r="CN302" s="89"/>
      <c r="CO302" s="89"/>
      <c r="CP302" s="89"/>
      <c r="CQ302" s="89"/>
      <c r="CR302" s="89"/>
      <c r="CS302" s="89"/>
      <c r="CT302" s="89"/>
      <c r="CU302" s="89"/>
      <c r="CV302" s="89"/>
      <c r="CW302" s="89"/>
      <c r="CX302" s="89"/>
      <c r="CY302" s="89"/>
      <c r="CZ302" s="89"/>
      <c r="DA302" s="89"/>
      <c r="DB302" s="89"/>
      <c r="DC302" s="89"/>
      <c r="DD302" s="89"/>
      <c r="DE302" s="89"/>
      <c r="DF302" s="89"/>
      <c r="DG302" s="89"/>
      <c r="DH302" s="89"/>
      <c r="DI302" s="89"/>
      <c r="DJ302" s="89"/>
      <c r="DK302" s="89"/>
      <c r="DL302" s="89"/>
      <c r="DM302" s="89"/>
      <c r="DN302" s="89"/>
      <c r="DO302" s="89"/>
      <c r="DP302" s="89"/>
      <c r="DQ302" s="89"/>
      <c r="DR302" s="89"/>
      <c r="DS302" s="89"/>
      <c r="DT302" s="89"/>
      <c r="DU302" s="89"/>
      <c r="DV302" s="89"/>
      <c r="DW302" s="89"/>
      <c r="DX302" s="89"/>
      <c r="DY302" s="89"/>
      <c r="DZ302" s="89"/>
      <c r="EA302" s="89"/>
      <c r="EB302" s="89"/>
      <c r="EC302" s="89"/>
      <c r="ED302" s="89"/>
      <c r="EE302" s="89"/>
      <c r="EF302" s="89"/>
      <c r="EG302" s="89"/>
      <c r="EH302" s="89"/>
      <c r="EI302" s="89"/>
      <c r="EJ302" s="89"/>
      <c r="EK302" s="89"/>
      <c r="EL302" s="89"/>
      <c r="EM302" s="89"/>
      <c r="EN302" s="89"/>
      <c r="EO302" s="89"/>
      <c r="EP302" s="89"/>
      <c r="EQ302" s="89"/>
      <c r="ER302" s="89"/>
      <c r="ES302" s="89"/>
      <c r="ET302" s="89"/>
      <c r="EU302" s="89"/>
      <c r="EV302" s="89"/>
      <c r="EW302" s="89"/>
      <c r="EX302" s="89"/>
      <c r="EY302" s="89"/>
      <c r="EZ302" s="89"/>
      <c r="FA302" s="89"/>
      <c r="FB302" s="89"/>
      <c r="FC302" s="89"/>
      <c r="FD302" s="89"/>
      <c r="FE302" s="89"/>
      <c r="FF302" s="89"/>
      <c r="FG302" s="90"/>
      <c r="FH302" s="13"/>
      <c r="FI302" s="13"/>
      <c r="FJ302" s="18" t="s">
        <v>39</v>
      </c>
    </row>
    <row r="303" spans="1:166" s="4" customFormat="1" ht="16.5" customHeight="1">
      <c r="A303" s="88" t="s">
        <v>84</v>
      </c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89"/>
      <c r="CH303" s="89"/>
      <c r="CI303" s="89"/>
      <c r="CJ303" s="89"/>
      <c r="CK303" s="89"/>
      <c r="CL303" s="89"/>
      <c r="CM303" s="89"/>
      <c r="CN303" s="89"/>
      <c r="CO303" s="89"/>
      <c r="CP303" s="89"/>
      <c r="CQ303" s="89"/>
      <c r="CR303" s="89"/>
      <c r="CS303" s="89"/>
      <c r="CT303" s="89"/>
      <c r="CU303" s="89"/>
      <c r="CV303" s="89"/>
      <c r="CW303" s="89"/>
      <c r="CX303" s="89"/>
      <c r="CY303" s="89"/>
      <c r="CZ303" s="89"/>
      <c r="DA303" s="89"/>
      <c r="DB303" s="89"/>
      <c r="DC303" s="89"/>
      <c r="DD303" s="89"/>
      <c r="DE303" s="89"/>
      <c r="DF303" s="89"/>
      <c r="DG303" s="89"/>
      <c r="DH303" s="89"/>
      <c r="DI303" s="89"/>
      <c r="DJ303" s="89"/>
      <c r="DK303" s="89"/>
      <c r="DL303" s="89"/>
      <c r="DM303" s="89"/>
      <c r="DN303" s="89"/>
      <c r="DO303" s="89"/>
      <c r="DP303" s="89"/>
      <c r="DQ303" s="89"/>
      <c r="DR303" s="89"/>
      <c r="DS303" s="89"/>
      <c r="DT303" s="89"/>
      <c r="DU303" s="89"/>
      <c r="DV303" s="89"/>
      <c r="DW303" s="89"/>
      <c r="DX303" s="89"/>
      <c r="DY303" s="89"/>
      <c r="DZ303" s="89"/>
      <c r="EA303" s="89"/>
      <c r="EB303" s="89"/>
      <c r="EC303" s="89"/>
      <c r="ED303" s="89"/>
      <c r="EE303" s="89"/>
      <c r="EF303" s="89"/>
      <c r="EG303" s="89"/>
      <c r="EH303" s="89"/>
      <c r="EI303" s="89"/>
      <c r="EJ303" s="89"/>
      <c r="EK303" s="89"/>
      <c r="EL303" s="89"/>
      <c r="EM303" s="89"/>
      <c r="EN303" s="89"/>
      <c r="EO303" s="89"/>
      <c r="EP303" s="89"/>
      <c r="EQ303" s="89"/>
      <c r="ER303" s="89"/>
      <c r="ES303" s="89"/>
      <c r="ET303" s="89"/>
      <c r="EU303" s="89"/>
      <c r="EV303" s="89"/>
      <c r="EW303" s="89"/>
      <c r="EX303" s="89"/>
      <c r="EY303" s="89"/>
      <c r="EZ303" s="89"/>
      <c r="FA303" s="89"/>
      <c r="FB303" s="89"/>
      <c r="FC303" s="89"/>
      <c r="FD303" s="89"/>
      <c r="FE303" s="89"/>
      <c r="FF303" s="89"/>
      <c r="FG303" s="89"/>
      <c r="FH303" s="89"/>
      <c r="FI303" s="89"/>
      <c r="FJ303" s="90"/>
    </row>
    <row r="304" spans="1:166" s="4" customFormat="1" ht="66" customHeight="1">
      <c r="A304" s="61" t="s">
        <v>8</v>
      </c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 t="s">
        <v>23</v>
      </c>
      <c r="AL304" s="61"/>
      <c r="AM304" s="61"/>
      <c r="AN304" s="61"/>
      <c r="AO304" s="61"/>
      <c r="AP304" s="61"/>
      <c r="AQ304" s="61" t="s">
        <v>35</v>
      </c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 t="s">
        <v>36</v>
      </c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 t="s">
        <v>37</v>
      </c>
      <c r="BV304" s="61"/>
      <c r="BW304" s="61"/>
      <c r="BX304" s="61"/>
      <c r="BY304" s="61"/>
      <c r="BZ304" s="61"/>
      <c r="CA304" s="61"/>
      <c r="CB304" s="61"/>
      <c r="CC304" s="61"/>
      <c r="CD304" s="61"/>
      <c r="CE304" s="61"/>
      <c r="CF304" s="61"/>
      <c r="CG304" s="61"/>
      <c r="CH304" s="61" t="s">
        <v>24</v>
      </c>
      <c r="CI304" s="61"/>
      <c r="CJ304" s="61"/>
      <c r="CK304" s="61"/>
      <c r="CL304" s="61"/>
      <c r="CM304" s="61"/>
      <c r="CN304" s="61"/>
      <c r="CO304" s="61"/>
      <c r="CP304" s="61"/>
      <c r="CQ304" s="61"/>
      <c r="CR304" s="61"/>
      <c r="CS304" s="61"/>
      <c r="CT304" s="61"/>
      <c r="CU304" s="61"/>
      <c r="CV304" s="61"/>
      <c r="CW304" s="61"/>
      <c r="CX304" s="61"/>
      <c r="CY304" s="61"/>
      <c r="CZ304" s="61"/>
      <c r="DA304" s="61"/>
      <c r="DB304" s="61"/>
      <c r="DC304" s="61"/>
      <c r="DD304" s="61"/>
      <c r="DE304" s="61"/>
      <c r="DF304" s="61"/>
      <c r="DG304" s="61"/>
      <c r="DH304" s="61"/>
      <c r="DI304" s="61"/>
      <c r="DJ304" s="61"/>
      <c r="DK304" s="61"/>
      <c r="DL304" s="61"/>
      <c r="DM304" s="61"/>
      <c r="DN304" s="61"/>
      <c r="DO304" s="61"/>
      <c r="DP304" s="61"/>
      <c r="DQ304" s="61"/>
      <c r="DR304" s="61"/>
      <c r="DS304" s="61"/>
      <c r="DT304" s="61"/>
      <c r="DU304" s="61"/>
      <c r="DV304" s="61"/>
      <c r="DW304" s="61"/>
      <c r="DX304" s="61"/>
      <c r="DY304" s="61"/>
      <c r="DZ304" s="61"/>
      <c r="EA304" s="61"/>
      <c r="EB304" s="61"/>
      <c r="EC304" s="61"/>
      <c r="ED304" s="61"/>
      <c r="EE304" s="61"/>
      <c r="EF304" s="61"/>
      <c r="EG304" s="61"/>
      <c r="EH304" s="61"/>
      <c r="EI304" s="61"/>
      <c r="EJ304" s="61"/>
      <c r="EK304" s="72" t="s">
        <v>29</v>
      </c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4"/>
    </row>
    <row r="305" spans="1:166" s="4" customFormat="1" ht="84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61"/>
      <c r="BZ305" s="61"/>
      <c r="CA305" s="61"/>
      <c r="CB305" s="61"/>
      <c r="CC305" s="61"/>
      <c r="CD305" s="61"/>
      <c r="CE305" s="61"/>
      <c r="CF305" s="61"/>
      <c r="CG305" s="61"/>
      <c r="CH305" s="61" t="s">
        <v>46</v>
      </c>
      <c r="CI305" s="61"/>
      <c r="CJ305" s="61"/>
      <c r="CK305" s="61"/>
      <c r="CL305" s="61"/>
      <c r="CM305" s="61"/>
      <c r="CN305" s="61"/>
      <c r="CO305" s="61"/>
      <c r="CP305" s="61"/>
      <c r="CQ305" s="61"/>
      <c r="CR305" s="61"/>
      <c r="CS305" s="61"/>
      <c r="CT305" s="61"/>
      <c r="CU305" s="61"/>
      <c r="CV305" s="61"/>
      <c r="CW305" s="61"/>
      <c r="CX305" s="61" t="s">
        <v>25</v>
      </c>
      <c r="CY305" s="61"/>
      <c r="CZ305" s="61"/>
      <c r="DA305" s="61"/>
      <c r="DB305" s="61"/>
      <c r="DC305" s="61"/>
      <c r="DD305" s="61"/>
      <c r="DE305" s="61"/>
      <c r="DF305" s="61"/>
      <c r="DG305" s="61"/>
      <c r="DH305" s="61"/>
      <c r="DI305" s="61"/>
      <c r="DJ305" s="61"/>
      <c r="DK305" s="61" t="s">
        <v>26</v>
      </c>
      <c r="DL305" s="61"/>
      <c r="DM305" s="61"/>
      <c r="DN305" s="61"/>
      <c r="DO305" s="61"/>
      <c r="DP305" s="61"/>
      <c r="DQ305" s="61"/>
      <c r="DR305" s="61"/>
      <c r="DS305" s="61"/>
      <c r="DT305" s="61"/>
      <c r="DU305" s="61"/>
      <c r="DV305" s="61"/>
      <c r="DW305" s="61"/>
      <c r="DX305" s="61" t="s">
        <v>27</v>
      </c>
      <c r="DY305" s="61"/>
      <c r="DZ305" s="61"/>
      <c r="EA305" s="61"/>
      <c r="EB305" s="61"/>
      <c r="EC305" s="61"/>
      <c r="ED305" s="61"/>
      <c r="EE305" s="61"/>
      <c r="EF305" s="61"/>
      <c r="EG305" s="61"/>
      <c r="EH305" s="61"/>
      <c r="EI305" s="61"/>
      <c r="EJ305" s="61"/>
      <c r="EK305" s="61" t="s">
        <v>38</v>
      </c>
      <c r="EL305" s="61"/>
      <c r="EM305" s="61"/>
      <c r="EN305" s="61"/>
      <c r="EO305" s="61"/>
      <c r="EP305" s="61"/>
      <c r="EQ305" s="61"/>
      <c r="ER305" s="61"/>
      <c r="ES305" s="61"/>
      <c r="ET305" s="61"/>
      <c r="EU305" s="61"/>
      <c r="EV305" s="61"/>
      <c r="EW305" s="61"/>
      <c r="EX305" s="72" t="s">
        <v>47</v>
      </c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4"/>
    </row>
    <row r="306" spans="1:166" s="4" customFormat="1" ht="15" customHeight="1">
      <c r="A306" s="60">
        <v>1</v>
      </c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>
        <v>2</v>
      </c>
      <c r="AL306" s="60"/>
      <c r="AM306" s="60"/>
      <c r="AN306" s="60"/>
      <c r="AO306" s="60"/>
      <c r="AP306" s="60"/>
      <c r="AQ306" s="60">
        <v>3</v>
      </c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>
        <v>4</v>
      </c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>
        <v>5</v>
      </c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>
        <v>6</v>
      </c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>
        <v>7</v>
      </c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>
        <v>8</v>
      </c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>
        <v>9</v>
      </c>
      <c r="DY306" s="60"/>
      <c r="DZ306" s="60"/>
      <c r="EA306" s="60"/>
      <c r="EB306" s="60"/>
      <c r="EC306" s="60"/>
      <c r="ED306" s="60"/>
      <c r="EE306" s="60"/>
      <c r="EF306" s="60"/>
      <c r="EG306" s="60"/>
      <c r="EH306" s="60"/>
      <c r="EI306" s="60"/>
      <c r="EJ306" s="60"/>
      <c r="EK306" s="60">
        <v>10</v>
      </c>
      <c r="EL306" s="60"/>
      <c r="EM306" s="60"/>
      <c r="EN306" s="60"/>
      <c r="EO306" s="60"/>
      <c r="EP306" s="60"/>
      <c r="EQ306" s="60"/>
      <c r="ER306" s="60"/>
      <c r="ES306" s="60"/>
      <c r="ET306" s="60"/>
      <c r="EU306" s="60"/>
      <c r="EV306" s="60"/>
      <c r="EW306" s="60"/>
      <c r="EX306" s="75">
        <v>11</v>
      </c>
      <c r="EY306" s="76"/>
      <c r="EZ306" s="76"/>
      <c r="FA306" s="76"/>
      <c r="FB306" s="76"/>
      <c r="FC306" s="76"/>
      <c r="FD306" s="76"/>
      <c r="FE306" s="76"/>
      <c r="FF306" s="76"/>
      <c r="FG306" s="76"/>
      <c r="FH306" s="76"/>
      <c r="FI306" s="76"/>
      <c r="FJ306" s="77"/>
    </row>
    <row r="307" spans="1:166" s="4" customFormat="1" ht="21.75" customHeight="1">
      <c r="A307" s="107" t="s">
        <v>32</v>
      </c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44" t="s">
        <v>33</v>
      </c>
      <c r="AL307" s="144"/>
      <c r="AM307" s="144"/>
      <c r="AN307" s="144"/>
      <c r="AO307" s="144"/>
      <c r="AP307" s="144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55">
        <f>BC310</f>
        <v>9500</v>
      </c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>
        <f>BU310</f>
        <v>0</v>
      </c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>
        <f>CH310</f>
        <v>0</v>
      </c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  <c r="DL307" s="55"/>
      <c r="DM307" s="55"/>
      <c r="DN307" s="55"/>
      <c r="DO307" s="55"/>
      <c r="DP307" s="55"/>
      <c r="DQ307" s="55"/>
      <c r="DR307" s="55"/>
      <c r="DS307" s="55"/>
      <c r="DT307" s="55"/>
      <c r="DU307" s="55"/>
      <c r="DV307" s="55"/>
      <c r="DW307" s="55"/>
      <c r="DX307" s="55">
        <f>CH307</f>
        <v>0</v>
      </c>
      <c r="DY307" s="55"/>
      <c r="DZ307" s="55"/>
      <c r="EA307" s="55"/>
      <c r="EB307" s="55"/>
      <c r="EC307" s="55"/>
      <c r="ED307" s="55"/>
      <c r="EE307" s="55"/>
      <c r="EF307" s="55"/>
      <c r="EG307" s="55"/>
      <c r="EH307" s="55"/>
      <c r="EI307" s="55"/>
      <c r="EJ307" s="55"/>
      <c r="EK307" s="55">
        <f>EK310</f>
        <v>9500</v>
      </c>
      <c r="EL307" s="55"/>
      <c r="EM307" s="55"/>
      <c r="EN307" s="55"/>
      <c r="EO307" s="55"/>
      <c r="EP307" s="55"/>
      <c r="EQ307" s="55"/>
      <c r="ER307" s="55"/>
      <c r="ES307" s="55"/>
      <c r="ET307" s="55"/>
      <c r="EU307" s="55"/>
      <c r="EV307" s="55"/>
      <c r="EW307" s="55"/>
      <c r="EX307" s="83">
        <f>EX310</f>
        <v>0</v>
      </c>
      <c r="EY307" s="84"/>
      <c r="EZ307" s="84"/>
      <c r="FA307" s="84"/>
      <c r="FB307" s="84"/>
      <c r="FC307" s="84"/>
      <c r="FD307" s="84"/>
      <c r="FE307" s="84"/>
      <c r="FF307" s="84"/>
      <c r="FG307" s="84"/>
      <c r="FH307" s="84"/>
      <c r="FI307" s="84"/>
      <c r="FJ307" s="85"/>
    </row>
    <row r="308" spans="1:166" s="4" customFormat="1" ht="18" customHeight="1">
      <c r="A308" s="105" t="s">
        <v>22</v>
      </c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1" t="s">
        <v>34</v>
      </c>
      <c r="AL308" s="101"/>
      <c r="AM308" s="101"/>
      <c r="AN308" s="101"/>
      <c r="AO308" s="101"/>
      <c r="AP308" s="10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  <c r="BS308" s="56"/>
      <c r="BT308" s="56"/>
      <c r="BU308" s="56"/>
      <c r="BV308" s="56"/>
      <c r="BW308" s="56"/>
      <c r="BX308" s="56"/>
      <c r="BY308" s="56"/>
      <c r="BZ308" s="56"/>
      <c r="CA308" s="56"/>
      <c r="CB308" s="56"/>
      <c r="CC308" s="56"/>
      <c r="CD308" s="56"/>
      <c r="CE308" s="56"/>
      <c r="CF308" s="56"/>
      <c r="CG308" s="56"/>
      <c r="CH308" s="56"/>
      <c r="CI308" s="56"/>
      <c r="CJ308" s="56"/>
      <c r="CK308" s="56"/>
      <c r="CL308" s="56"/>
      <c r="CM308" s="56"/>
      <c r="CN308" s="56"/>
      <c r="CO308" s="56"/>
      <c r="CP308" s="56"/>
      <c r="CQ308" s="56"/>
      <c r="CR308" s="56"/>
      <c r="CS308" s="56"/>
      <c r="CT308" s="56"/>
      <c r="CU308" s="56"/>
      <c r="CV308" s="56"/>
      <c r="CW308" s="56"/>
      <c r="CX308" s="56"/>
      <c r="CY308" s="56"/>
      <c r="CZ308" s="56"/>
      <c r="DA308" s="56"/>
      <c r="DB308" s="56"/>
      <c r="DC308" s="56"/>
      <c r="DD308" s="56"/>
      <c r="DE308" s="56"/>
      <c r="DF308" s="56"/>
      <c r="DG308" s="56"/>
      <c r="DH308" s="56"/>
      <c r="DI308" s="56"/>
      <c r="DJ308" s="56"/>
      <c r="DK308" s="56"/>
      <c r="DL308" s="56"/>
      <c r="DM308" s="56"/>
      <c r="DN308" s="56"/>
      <c r="DO308" s="56"/>
      <c r="DP308" s="56"/>
      <c r="DQ308" s="56"/>
      <c r="DR308" s="56"/>
      <c r="DS308" s="56"/>
      <c r="DT308" s="56"/>
      <c r="DU308" s="56"/>
      <c r="DV308" s="56"/>
      <c r="DW308" s="56"/>
      <c r="DX308" s="56"/>
      <c r="DY308" s="56"/>
      <c r="DZ308" s="56"/>
      <c r="EA308" s="56"/>
      <c r="EB308" s="56"/>
      <c r="EC308" s="56"/>
      <c r="ED308" s="56"/>
      <c r="EE308" s="56"/>
      <c r="EF308" s="56"/>
      <c r="EG308" s="56"/>
      <c r="EH308" s="56"/>
      <c r="EI308" s="56"/>
      <c r="EJ308" s="56"/>
      <c r="EK308" s="56"/>
      <c r="EL308" s="56"/>
      <c r="EM308" s="56"/>
      <c r="EN308" s="56"/>
      <c r="EO308" s="56"/>
      <c r="EP308" s="56"/>
      <c r="EQ308" s="56"/>
      <c r="ER308" s="56"/>
      <c r="ES308" s="56"/>
      <c r="ET308" s="56"/>
      <c r="EU308" s="56"/>
      <c r="EV308" s="56"/>
      <c r="EW308" s="56"/>
      <c r="EX308" s="54"/>
      <c r="EY308" s="50"/>
      <c r="EZ308" s="50"/>
      <c r="FA308" s="50"/>
      <c r="FB308" s="50"/>
      <c r="FC308" s="50"/>
      <c r="FD308" s="50"/>
      <c r="FE308" s="50"/>
      <c r="FF308" s="50"/>
      <c r="FG308" s="50"/>
      <c r="FH308" s="50"/>
      <c r="FI308" s="50"/>
      <c r="FJ308" s="51"/>
    </row>
    <row r="309" spans="1:166" s="4" customFormat="1" ht="54.75" customHeight="1">
      <c r="A309" s="133" t="s">
        <v>225</v>
      </c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  <c r="AF309" s="133"/>
      <c r="AG309" s="133"/>
      <c r="AH309" s="133"/>
      <c r="AI309" s="133"/>
      <c r="AJ309" s="133"/>
      <c r="AK309" s="101"/>
      <c r="AL309" s="101"/>
      <c r="AM309" s="101"/>
      <c r="AN309" s="101"/>
      <c r="AO309" s="101"/>
      <c r="AP309" s="10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54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1"/>
      <c r="BU309" s="56"/>
      <c r="BV309" s="56"/>
      <c r="BW309" s="56"/>
      <c r="BX309" s="56"/>
      <c r="BY309" s="56"/>
      <c r="BZ309" s="56"/>
      <c r="CA309" s="56"/>
      <c r="CB309" s="56"/>
      <c r="CC309" s="56"/>
      <c r="CD309" s="56"/>
      <c r="CE309" s="56"/>
      <c r="CF309" s="56"/>
      <c r="CG309" s="56"/>
      <c r="CH309" s="56"/>
      <c r="CI309" s="56"/>
      <c r="CJ309" s="56"/>
      <c r="CK309" s="56"/>
      <c r="CL309" s="56"/>
      <c r="CM309" s="56"/>
      <c r="CN309" s="56"/>
      <c r="CO309" s="56"/>
      <c r="CP309" s="56"/>
      <c r="CQ309" s="56"/>
      <c r="CR309" s="56"/>
      <c r="CS309" s="56"/>
      <c r="CT309" s="56"/>
      <c r="CU309" s="56"/>
      <c r="CV309" s="56"/>
      <c r="CW309" s="56"/>
      <c r="CX309" s="56"/>
      <c r="CY309" s="56"/>
      <c r="CZ309" s="56"/>
      <c r="DA309" s="56"/>
      <c r="DB309" s="56"/>
      <c r="DC309" s="56"/>
      <c r="DD309" s="56"/>
      <c r="DE309" s="56"/>
      <c r="DF309" s="56"/>
      <c r="DG309" s="56"/>
      <c r="DH309" s="56"/>
      <c r="DI309" s="56"/>
      <c r="DJ309" s="56"/>
      <c r="DK309" s="56"/>
      <c r="DL309" s="56"/>
      <c r="DM309" s="56"/>
      <c r="DN309" s="56"/>
      <c r="DO309" s="56"/>
      <c r="DP309" s="56"/>
      <c r="DQ309" s="56"/>
      <c r="DR309" s="56"/>
      <c r="DS309" s="56"/>
      <c r="DT309" s="56"/>
      <c r="DU309" s="56"/>
      <c r="DV309" s="56"/>
      <c r="DW309" s="56"/>
      <c r="DX309" s="56"/>
      <c r="DY309" s="56"/>
      <c r="DZ309" s="56"/>
      <c r="EA309" s="56"/>
      <c r="EB309" s="56"/>
      <c r="EC309" s="56"/>
      <c r="ED309" s="56"/>
      <c r="EE309" s="56"/>
      <c r="EF309" s="56"/>
      <c r="EG309" s="56"/>
      <c r="EH309" s="56"/>
      <c r="EI309" s="56"/>
      <c r="EJ309" s="56"/>
      <c r="EK309" s="56"/>
      <c r="EL309" s="56"/>
      <c r="EM309" s="56"/>
      <c r="EN309" s="56"/>
      <c r="EO309" s="56"/>
      <c r="EP309" s="56"/>
      <c r="EQ309" s="56"/>
      <c r="ER309" s="56"/>
      <c r="ES309" s="56"/>
      <c r="ET309" s="56"/>
      <c r="EU309" s="56"/>
      <c r="EV309" s="56"/>
      <c r="EW309" s="56"/>
      <c r="EX309" s="56"/>
      <c r="EY309" s="56"/>
      <c r="EZ309" s="56"/>
      <c r="FA309" s="56"/>
      <c r="FB309" s="56"/>
      <c r="FC309" s="56"/>
      <c r="FD309" s="56"/>
      <c r="FE309" s="56"/>
      <c r="FF309" s="56"/>
      <c r="FG309" s="56"/>
      <c r="FH309" s="15"/>
      <c r="FI309" s="15"/>
      <c r="FJ309" s="15"/>
    </row>
    <row r="310" spans="1:166" s="4" customFormat="1" ht="22.5" customHeight="1">
      <c r="A310" s="103" t="s">
        <v>226</v>
      </c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55">
        <f>BC311</f>
        <v>9500</v>
      </c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>
        <f>BU311</f>
        <v>0</v>
      </c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>
        <v>0</v>
      </c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  <c r="DL310" s="55"/>
      <c r="DM310" s="55"/>
      <c r="DN310" s="55"/>
      <c r="DO310" s="55"/>
      <c r="DP310" s="55"/>
      <c r="DQ310" s="55"/>
      <c r="DR310" s="55"/>
      <c r="DS310" s="55"/>
      <c r="DT310" s="55"/>
      <c r="DU310" s="55"/>
      <c r="DV310" s="55"/>
      <c r="DW310" s="55"/>
      <c r="DX310" s="55">
        <v>0</v>
      </c>
      <c r="DY310" s="55"/>
      <c r="DZ310" s="55"/>
      <c r="EA310" s="55"/>
      <c r="EB310" s="55"/>
      <c r="EC310" s="55"/>
      <c r="ED310" s="55"/>
      <c r="EE310" s="55"/>
      <c r="EF310" s="55"/>
      <c r="EG310" s="55"/>
      <c r="EH310" s="55"/>
      <c r="EI310" s="55"/>
      <c r="EJ310" s="55"/>
      <c r="EK310" s="55">
        <f>EK311</f>
        <v>9500</v>
      </c>
      <c r="EL310" s="55"/>
      <c r="EM310" s="55"/>
      <c r="EN310" s="55"/>
      <c r="EO310" s="55"/>
      <c r="EP310" s="55"/>
      <c r="EQ310" s="55"/>
      <c r="ER310" s="55"/>
      <c r="ES310" s="55"/>
      <c r="ET310" s="55"/>
      <c r="EU310" s="55"/>
      <c r="EV310" s="55"/>
      <c r="EW310" s="55"/>
      <c r="EX310" s="83">
        <v>0</v>
      </c>
      <c r="EY310" s="84"/>
      <c r="EZ310" s="84"/>
      <c r="FA310" s="84"/>
      <c r="FB310" s="84"/>
      <c r="FC310" s="84"/>
      <c r="FD310" s="84"/>
      <c r="FE310" s="84"/>
      <c r="FF310" s="84"/>
      <c r="FG310" s="84"/>
      <c r="FH310" s="84"/>
      <c r="FI310" s="84"/>
      <c r="FJ310" s="85"/>
    </row>
    <row r="311" spans="1:166" s="4" customFormat="1" ht="19.5" customHeight="1">
      <c r="A311" s="95" t="s">
        <v>124</v>
      </c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81" t="s">
        <v>64</v>
      </c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56">
        <v>9500</v>
      </c>
      <c r="BD311" s="56"/>
      <c r="BE311" s="56"/>
      <c r="BF311" s="56"/>
      <c r="BG311" s="56"/>
      <c r="BH311" s="56"/>
      <c r="BI311" s="56"/>
      <c r="BJ311" s="56"/>
      <c r="BK311" s="56"/>
      <c r="BL311" s="56"/>
      <c r="BM311" s="56"/>
      <c r="BN311" s="56"/>
      <c r="BO311" s="56"/>
      <c r="BP311" s="56"/>
      <c r="BQ311" s="56"/>
      <c r="BR311" s="56"/>
      <c r="BS311" s="56"/>
      <c r="BT311" s="56"/>
      <c r="BU311" s="56">
        <v>0</v>
      </c>
      <c r="BV311" s="56"/>
      <c r="BW311" s="56"/>
      <c r="BX311" s="56"/>
      <c r="BY311" s="56"/>
      <c r="BZ311" s="56"/>
      <c r="CA311" s="56"/>
      <c r="CB311" s="56"/>
      <c r="CC311" s="56"/>
      <c r="CD311" s="56"/>
      <c r="CE311" s="56"/>
      <c r="CF311" s="56"/>
      <c r="CG311" s="56"/>
      <c r="CH311" s="56">
        <v>0</v>
      </c>
      <c r="CI311" s="56"/>
      <c r="CJ311" s="56"/>
      <c r="CK311" s="56"/>
      <c r="CL311" s="56"/>
      <c r="CM311" s="56"/>
      <c r="CN311" s="56"/>
      <c r="CO311" s="56"/>
      <c r="CP311" s="56"/>
      <c r="CQ311" s="56"/>
      <c r="CR311" s="56"/>
      <c r="CS311" s="56"/>
      <c r="CT311" s="56"/>
      <c r="CU311" s="56"/>
      <c r="CV311" s="56"/>
      <c r="CW311" s="56"/>
      <c r="CX311" s="56"/>
      <c r="CY311" s="56"/>
      <c r="CZ311" s="56"/>
      <c r="DA311" s="56"/>
      <c r="DB311" s="56"/>
      <c r="DC311" s="56"/>
      <c r="DD311" s="56"/>
      <c r="DE311" s="56"/>
      <c r="DF311" s="56"/>
      <c r="DG311" s="56"/>
      <c r="DH311" s="56"/>
      <c r="DI311" s="56"/>
      <c r="DJ311" s="56"/>
      <c r="DK311" s="56"/>
      <c r="DL311" s="56"/>
      <c r="DM311" s="56"/>
      <c r="DN311" s="56"/>
      <c r="DO311" s="56"/>
      <c r="DP311" s="56"/>
      <c r="DQ311" s="56"/>
      <c r="DR311" s="56"/>
      <c r="DS311" s="56"/>
      <c r="DT311" s="56"/>
      <c r="DU311" s="56"/>
      <c r="DV311" s="56"/>
      <c r="DW311" s="56"/>
      <c r="DX311" s="56">
        <f>CH311</f>
        <v>0</v>
      </c>
      <c r="DY311" s="56"/>
      <c r="DZ311" s="56"/>
      <c r="EA311" s="56"/>
      <c r="EB311" s="56"/>
      <c r="EC311" s="56"/>
      <c r="ED311" s="56"/>
      <c r="EE311" s="56"/>
      <c r="EF311" s="56"/>
      <c r="EG311" s="56"/>
      <c r="EH311" s="56"/>
      <c r="EI311" s="56"/>
      <c r="EJ311" s="56"/>
      <c r="EK311" s="56">
        <f>BC311-BU311</f>
        <v>9500</v>
      </c>
      <c r="EL311" s="56"/>
      <c r="EM311" s="56"/>
      <c r="EN311" s="56"/>
      <c r="EO311" s="56"/>
      <c r="EP311" s="56"/>
      <c r="EQ311" s="56"/>
      <c r="ER311" s="56"/>
      <c r="ES311" s="56"/>
      <c r="ET311" s="56"/>
      <c r="EU311" s="56"/>
      <c r="EV311" s="56"/>
      <c r="EW311" s="56"/>
      <c r="EX311" s="54">
        <v>0</v>
      </c>
      <c r="EY311" s="50"/>
      <c r="EZ311" s="50"/>
      <c r="FA311" s="50"/>
      <c r="FB311" s="50"/>
      <c r="FC311" s="50"/>
      <c r="FD311" s="50"/>
      <c r="FE311" s="50"/>
      <c r="FF311" s="50"/>
      <c r="FG311" s="50"/>
      <c r="FH311" s="50"/>
      <c r="FI311" s="50"/>
      <c r="FJ311" s="51"/>
    </row>
    <row r="312" spans="1:166" s="4" customFormat="1" ht="18.75">
      <c r="A312" s="6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  <c r="DY312" s="45"/>
      <c r="DZ312" s="45"/>
      <c r="EA312" s="45"/>
      <c r="EB312" s="45"/>
      <c r="EC312" s="45"/>
      <c r="ED312" s="45"/>
      <c r="EE312" s="45"/>
      <c r="EF312" s="45"/>
      <c r="EG312" s="45"/>
      <c r="EH312" s="45"/>
      <c r="EI312" s="45"/>
      <c r="EJ312" s="45"/>
      <c r="EK312" s="45"/>
      <c r="EL312" s="45"/>
      <c r="EM312" s="45"/>
      <c r="EN312" s="45"/>
      <c r="EO312" s="45"/>
      <c r="EP312" s="45"/>
      <c r="EQ312" s="45"/>
      <c r="ER312" s="45"/>
      <c r="ES312" s="45"/>
      <c r="ET312" s="45"/>
      <c r="EU312" s="45"/>
      <c r="EV312" s="45"/>
      <c r="EW312" s="45"/>
      <c r="EX312" s="45"/>
      <c r="EY312" s="45"/>
      <c r="EZ312" s="45"/>
      <c r="FA312" s="45"/>
      <c r="FB312" s="45"/>
      <c r="FC312" s="45"/>
      <c r="FD312" s="45"/>
      <c r="FE312" s="45"/>
      <c r="FF312" s="45"/>
      <c r="FG312" s="45"/>
      <c r="FH312" s="15"/>
      <c r="FI312" s="15"/>
      <c r="FJ312" s="15"/>
    </row>
    <row r="313" spans="1:166" s="12" customFormat="1" ht="31.5" customHeight="1">
      <c r="A313" s="103" t="s">
        <v>186</v>
      </c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55">
        <f>BC139+BC170+BC179+BC195+BC213+BC228+BC257+BC276+BC307+BC122+BC244</f>
        <v>9120046</v>
      </c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55">
        <f>+BU307+BU276+BU257+BU228+BU213+BU195+BU179+BU170+BU139+BU122+BU244</f>
        <v>7580985.410000001</v>
      </c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55">
        <f>CH307+CH276+CH257+CH228+CH213+CH195+CH179+CH170+CH139+CH122+CH244</f>
        <v>7580985.410000001</v>
      </c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55">
        <f>CH313</f>
        <v>7580985.410000001</v>
      </c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55">
        <f>BC313-BU313</f>
        <v>1539060.589999999</v>
      </c>
      <c r="EL313" s="65"/>
      <c r="EM313" s="65"/>
      <c r="EN313" s="65"/>
      <c r="EO313" s="65"/>
      <c r="EP313" s="65"/>
      <c r="EQ313" s="65"/>
      <c r="ER313" s="65"/>
      <c r="ES313" s="65"/>
      <c r="ET313" s="65"/>
      <c r="EU313" s="65"/>
      <c r="EV313" s="65"/>
      <c r="EW313" s="65"/>
      <c r="EX313" s="83">
        <f>BU313-CH313</f>
        <v>0</v>
      </c>
      <c r="EY313" s="84"/>
      <c r="EZ313" s="84"/>
      <c r="FA313" s="84"/>
      <c r="FB313" s="84"/>
      <c r="FC313" s="84"/>
      <c r="FD313" s="84"/>
      <c r="FE313" s="84"/>
      <c r="FF313" s="84"/>
      <c r="FG313" s="84"/>
      <c r="FH313" s="84"/>
      <c r="FI313" s="84"/>
      <c r="FJ313" s="85"/>
    </row>
    <row r="314" spans="1:166" s="4" customFormat="1" ht="19.5" customHeight="1">
      <c r="A314" s="75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7"/>
      <c r="BD314" s="8" t="s">
        <v>40</v>
      </c>
      <c r="BE314" s="13"/>
      <c r="BF314" s="13"/>
      <c r="BG314" s="13"/>
      <c r="BH314" s="13"/>
      <c r="BI314" s="34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8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75"/>
      <c r="CU314" s="76"/>
      <c r="CV314" s="76"/>
      <c r="CW314" s="76"/>
      <c r="CX314" s="76"/>
      <c r="CY314" s="76"/>
      <c r="CZ314" s="76"/>
      <c r="DA314" s="76"/>
      <c r="DB314" s="76"/>
      <c r="DC314" s="76"/>
      <c r="DD314" s="76"/>
      <c r="DE314" s="76"/>
      <c r="DF314" s="76"/>
      <c r="DG314" s="76"/>
      <c r="DH314" s="76"/>
      <c r="DI314" s="76"/>
      <c r="DJ314" s="76"/>
      <c r="DK314" s="76"/>
      <c r="DL314" s="76"/>
      <c r="DM314" s="76"/>
      <c r="DN314" s="76"/>
      <c r="DO314" s="76"/>
      <c r="DP314" s="76"/>
      <c r="DQ314" s="76"/>
      <c r="DR314" s="76"/>
      <c r="DS314" s="76"/>
      <c r="DT314" s="76"/>
      <c r="DU314" s="76"/>
      <c r="DV314" s="76"/>
      <c r="DW314" s="76"/>
      <c r="DX314" s="76"/>
      <c r="DY314" s="76"/>
      <c r="DZ314" s="76"/>
      <c r="EA314" s="76"/>
      <c r="EB314" s="76"/>
      <c r="EC314" s="76"/>
      <c r="ED314" s="76"/>
      <c r="EE314" s="76"/>
      <c r="EF314" s="76"/>
      <c r="EG314" s="76"/>
      <c r="EH314" s="76"/>
      <c r="EI314" s="76"/>
      <c r="EJ314" s="76"/>
      <c r="EK314" s="76"/>
      <c r="EL314" s="76"/>
      <c r="EM314" s="76"/>
      <c r="EN314" s="76"/>
      <c r="EO314" s="76"/>
      <c r="EP314" s="76"/>
      <c r="EQ314" s="76"/>
      <c r="ER314" s="76"/>
      <c r="ES314" s="76"/>
      <c r="ET314" s="76"/>
      <c r="EU314" s="76"/>
      <c r="EV314" s="76"/>
      <c r="EW314" s="76"/>
      <c r="EX314" s="76"/>
      <c r="EY314" s="76"/>
      <c r="EZ314" s="76"/>
      <c r="FA314" s="76"/>
      <c r="FB314" s="76"/>
      <c r="FC314" s="76"/>
      <c r="FD314" s="76"/>
      <c r="FE314" s="76"/>
      <c r="FF314" s="76"/>
      <c r="FG314" s="77"/>
      <c r="FH314" s="13"/>
      <c r="FI314" s="13"/>
      <c r="FJ314" s="18" t="s">
        <v>48</v>
      </c>
    </row>
    <row r="315" spans="1:166" s="4" customFormat="1" ht="18.75">
      <c r="A315" s="88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89"/>
      <c r="BC315" s="89"/>
      <c r="BD315" s="89"/>
      <c r="BE315" s="89"/>
      <c r="BF315" s="89"/>
      <c r="BG315" s="89"/>
      <c r="BH315" s="89"/>
      <c r="BI315" s="89"/>
      <c r="BJ315" s="89"/>
      <c r="BK315" s="89"/>
      <c r="BL315" s="89"/>
      <c r="BM315" s="89"/>
      <c r="BN315" s="89"/>
      <c r="BO315" s="89"/>
      <c r="BP315" s="89"/>
      <c r="BQ315" s="89"/>
      <c r="BR315" s="89"/>
      <c r="BS315" s="89"/>
      <c r="BT315" s="89"/>
      <c r="BU315" s="89"/>
      <c r="BV315" s="89"/>
      <c r="BW315" s="89"/>
      <c r="BX315" s="89"/>
      <c r="BY315" s="89"/>
      <c r="BZ315" s="89"/>
      <c r="CA315" s="89"/>
      <c r="CB315" s="89"/>
      <c r="CC315" s="89"/>
      <c r="CD315" s="89"/>
      <c r="CE315" s="89"/>
      <c r="CF315" s="89"/>
      <c r="CG315" s="89"/>
      <c r="CH315" s="89"/>
      <c r="CI315" s="89"/>
      <c r="CJ315" s="89"/>
      <c r="CK315" s="89"/>
      <c r="CL315" s="89"/>
      <c r="CM315" s="89"/>
      <c r="CN315" s="89"/>
      <c r="CO315" s="89"/>
      <c r="CP315" s="89"/>
      <c r="CQ315" s="89"/>
      <c r="CR315" s="89"/>
      <c r="CS315" s="89"/>
      <c r="CT315" s="89"/>
      <c r="CU315" s="89"/>
      <c r="CV315" s="89"/>
      <c r="CW315" s="89"/>
      <c r="CX315" s="89"/>
      <c r="CY315" s="89"/>
      <c r="CZ315" s="89"/>
      <c r="DA315" s="89"/>
      <c r="DB315" s="89"/>
      <c r="DC315" s="89"/>
      <c r="DD315" s="89"/>
      <c r="DE315" s="89"/>
      <c r="DF315" s="89"/>
      <c r="DG315" s="89"/>
      <c r="DH315" s="89"/>
      <c r="DI315" s="89"/>
      <c r="DJ315" s="89"/>
      <c r="DK315" s="89"/>
      <c r="DL315" s="89"/>
      <c r="DM315" s="89"/>
      <c r="DN315" s="89"/>
      <c r="DO315" s="89"/>
      <c r="DP315" s="89"/>
      <c r="DQ315" s="89"/>
      <c r="DR315" s="89"/>
      <c r="DS315" s="89"/>
      <c r="DT315" s="89"/>
      <c r="DU315" s="89"/>
      <c r="DV315" s="89"/>
      <c r="DW315" s="89"/>
      <c r="DX315" s="89"/>
      <c r="DY315" s="89"/>
      <c r="DZ315" s="89"/>
      <c r="EA315" s="89"/>
      <c r="EB315" s="89"/>
      <c r="EC315" s="89"/>
      <c r="ED315" s="89"/>
      <c r="EE315" s="89"/>
      <c r="EF315" s="89"/>
      <c r="EG315" s="89"/>
      <c r="EH315" s="89"/>
      <c r="EI315" s="89"/>
      <c r="EJ315" s="89"/>
      <c r="EK315" s="89"/>
      <c r="EL315" s="89"/>
      <c r="EM315" s="89"/>
      <c r="EN315" s="89"/>
      <c r="EO315" s="89"/>
      <c r="EP315" s="89"/>
      <c r="EQ315" s="89"/>
      <c r="ER315" s="89"/>
      <c r="ES315" s="89"/>
      <c r="ET315" s="89"/>
      <c r="EU315" s="89"/>
      <c r="EV315" s="89"/>
      <c r="EW315" s="89"/>
      <c r="EX315" s="89"/>
      <c r="EY315" s="89"/>
      <c r="EZ315" s="89"/>
      <c r="FA315" s="89"/>
      <c r="FB315" s="89"/>
      <c r="FC315" s="89"/>
      <c r="FD315" s="89"/>
      <c r="FE315" s="89"/>
      <c r="FF315" s="89"/>
      <c r="FG315" s="89"/>
      <c r="FH315" s="89"/>
      <c r="FI315" s="89"/>
      <c r="FJ315" s="90"/>
    </row>
    <row r="316" spans="1:166" s="4" customFormat="1" ht="18.75" customHeight="1">
      <c r="A316" s="126" t="s">
        <v>8</v>
      </c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  <c r="AF316" s="126"/>
      <c r="AG316" s="126"/>
      <c r="AH316" s="126"/>
      <c r="AI316" s="126"/>
      <c r="AJ316" s="126"/>
      <c r="AK316" s="126"/>
      <c r="AL316" s="126"/>
      <c r="AM316" s="126"/>
      <c r="AN316" s="126"/>
      <c r="AO316" s="126"/>
      <c r="AP316" s="61" t="s">
        <v>23</v>
      </c>
      <c r="AQ316" s="61"/>
      <c r="AR316" s="61"/>
      <c r="AS316" s="61"/>
      <c r="AT316" s="61"/>
      <c r="AU316" s="61"/>
      <c r="AV316" s="127" t="s">
        <v>41</v>
      </c>
      <c r="AW316" s="128"/>
      <c r="AX316" s="128"/>
      <c r="AY316" s="128"/>
      <c r="AZ316" s="128"/>
      <c r="BA316" s="128"/>
      <c r="BB316" s="128"/>
      <c r="BC316" s="128"/>
      <c r="BD316" s="128"/>
      <c r="BE316" s="128"/>
      <c r="BF316" s="128"/>
      <c r="BG316" s="128"/>
      <c r="BH316" s="128"/>
      <c r="BI316" s="128"/>
      <c r="BJ316" s="128"/>
      <c r="BK316" s="129"/>
      <c r="BL316" s="127" t="s">
        <v>49</v>
      </c>
      <c r="BM316" s="128"/>
      <c r="BN316" s="128"/>
      <c r="BO316" s="128"/>
      <c r="BP316" s="128"/>
      <c r="BQ316" s="128"/>
      <c r="BR316" s="128"/>
      <c r="BS316" s="128"/>
      <c r="BT316" s="128"/>
      <c r="BU316" s="128"/>
      <c r="BV316" s="128"/>
      <c r="BW316" s="128"/>
      <c r="BX316" s="128"/>
      <c r="BY316" s="128"/>
      <c r="BZ316" s="128"/>
      <c r="CA316" s="128"/>
      <c r="CB316" s="128"/>
      <c r="CC316" s="128"/>
      <c r="CD316" s="128"/>
      <c r="CE316" s="129"/>
      <c r="CF316" s="61" t="s">
        <v>24</v>
      </c>
      <c r="CG316" s="61"/>
      <c r="CH316" s="61"/>
      <c r="CI316" s="61"/>
      <c r="CJ316" s="61"/>
      <c r="CK316" s="61"/>
      <c r="CL316" s="61"/>
      <c r="CM316" s="61"/>
      <c r="CN316" s="61"/>
      <c r="CO316" s="61"/>
      <c r="CP316" s="61"/>
      <c r="CQ316" s="61"/>
      <c r="CR316" s="61"/>
      <c r="CS316" s="61"/>
      <c r="CT316" s="61"/>
      <c r="CU316" s="61"/>
      <c r="CV316" s="61"/>
      <c r="CW316" s="61"/>
      <c r="CX316" s="61"/>
      <c r="CY316" s="61"/>
      <c r="CZ316" s="61"/>
      <c r="DA316" s="61"/>
      <c r="DB316" s="61"/>
      <c r="DC316" s="61"/>
      <c r="DD316" s="61"/>
      <c r="DE316" s="61"/>
      <c r="DF316" s="61"/>
      <c r="DG316" s="61"/>
      <c r="DH316" s="61"/>
      <c r="DI316" s="61"/>
      <c r="DJ316" s="61"/>
      <c r="DK316" s="61"/>
      <c r="DL316" s="61"/>
      <c r="DM316" s="61"/>
      <c r="DN316" s="61"/>
      <c r="DO316" s="61"/>
      <c r="DP316" s="61"/>
      <c r="DQ316" s="61"/>
      <c r="DR316" s="61"/>
      <c r="DS316" s="61"/>
      <c r="DT316" s="61"/>
      <c r="DU316" s="61"/>
      <c r="DV316" s="61"/>
      <c r="DW316" s="61"/>
      <c r="DX316" s="61"/>
      <c r="DY316" s="61"/>
      <c r="DZ316" s="61"/>
      <c r="EA316" s="61"/>
      <c r="EB316" s="61"/>
      <c r="EC316" s="61"/>
      <c r="ED316" s="61"/>
      <c r="EE316" s="61"/>
      <c r="EF316" s="61"/>
      <c r="EG316" s="61"/>
      <c r="EH316" s="61"/>
      <c r="EI316" s="61"/>
      <c r="EJ316" s="61"/>
      <c r="EK316" s="61"/>
      <c r="EL316" s="61"/>
      <c r="EM316" s="61"/>
      <c r="EN316" s="61"/>
      <c r="EO316" s="61"/>
      <c r="EP316" s="61"/>
      <c r="EQ316" s="61"/>
      <c r="ER316" s="61"/>
      <c r="ES316" s="61"/>
      <c r="ET316" s="127" t="s">
        <v>29</v>
      </c>
      <c r="EU316" s="128"/>
      <c r="EV316" s="128"/>
      <c r="EW316" s="128"/>
      <c r="EX316" s="128"/>
      <c r="EY316" s="128"/>
      <c r="EZ316" s="128"/>
      <c r="FA316" s="128"/>
      <c r="FB316" s="128"/>
      <c r="FC316" s="128"/>
      <c r="FD316" s="128"/>
      <c r="FE316" s="128"/>
      <c r="FF316" s="128"/>
      <c r="FG316" s="128"/>
      <c r="FH316" s="128"/>
      <c r="FI316" s="128"/>
      <c r="FJ316" s="129"/>
    </row>
    <row r="317" spans="1:166" s="4" customFormat="1" ht="97.5" customHeight="1">
      <c r="A317" s="126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  <c r="AI317" s="126"/>
      <c r="AJ317" s="126"/>
      <c r="AK317" s="126"/>
      <c r="AL317" s="126"/>
      <c r="AM317" s="126"/>
      <c r="AN317" s="126"/>
      <c r="AO317" s="126"/>
      <c r="AP317" s="61"/>
      <c r="AQ317" s="61"/>
      <c r="AR317" s="61"/>
      <c r="AS317" s="61"/>
      <c r="AT317" s="61"/>
      <c r="AU317" s="61"/>
      <c r="AV317" s="130"/>
      <c r="AW317" s="131"/>
      <c r="AX317" s="131"/>
      <c r="AY317" s="131"/>
      <c r="AZ317" s="131"/>
      <c r="BA317" s="131"/>
      <c r="BB317" s="131"/>
      <c r="BC317" s="131"/>
      <c r="BD317" s="131"/>
      <c r="BE317" s="131"/>
      <c r="BF317" s="131"/>
      <c r="BG317" s="131"/>
      <c r="BH317" s="131"/>
      <c r="BI317" s="131"/>
      <c r="BJ317" s="131"/>
      <c r="BK317" s="132"/>
      <c r="BL317" s="130"/>
      <c r="BM317" s="131"/>
      <c r="BN317" s="131"/>
      <c r="BO317" s="131"/>
      <c r="BP317" s="131"/>
      <c r="BQ317" s="131"/>
      <c r="BR317" s="131"/>
      <c r="BS317" s="131"/>
      <c r="BT317" s="131"/>
      <c r="BU317" s="131"/>
      <c r="BV317" s="131"/>
      <c r="BW317" s="131"/>
      <c r="BX317" s="131"/>
      <c r="BY317" s="131"/>
      <c r="BZ317" s="131"/>
      <c r="CA317" s="131"/>
      <c r="CB317" s="131"/>
      <c r="CC317" s="131"/>
      <c r="CD317" s="131"/>
      <c r="CE317" s="132"/>
      <c r="CF317" s="61" t="s">
        <v>287</v>
      </c>
      <c r="CG317" s="61"/>
      <c r="CH317" s="61"/>
      <c r="CI317" s="61"/>
      <c r="CJ317" s="61"/>
      <c r="CK317" s="61"/>
      <c r="CL317" s="61"/>
      <c r="CM317" s="61"/>
      <c r="CN317" s="61"/>
      <c r="CO317" s="61"/>
      <c r="CP317" s="61"/>
      <c r="CQ317" s="61"/>
      <c r="CR317" s="61"/>
      <c r="CS317" s="61"/>
      <c r="CT317" s="61"/>
      <c r="CU317" s="61"/>
      <c r="CV317" s="61"/>
      <c r="CW317" s="61" t="s">
        <v>25</v>
      </c>
      <c r="CX317" s="61"/>
      <c r="CY317" s="61"/>
      <c r="CZ317" s="61"/>
      <c r="DA317" s="61"/>
      <c r="DB317" s="61"/>
      <c r="DC317" s="61"/>
      <c r="DD317" s="61"/>
      <c r="DE317" s="61"/>
      <c r="DF317" s="61"/>
      <c r="DG317" s="61"/>
      <c r="DH317" s="61"/>
      <c r="DI317" s="61"/>
      <c r="DJ317" s="61"/>
      <c r="DK317" s="61"/>
      <c r="DL317" s="61"/>
      <c r="DM317" s="61"/>
      <c r="DN317" s="61" t="s">
        <v>26</v>
      </c>
      <c r="DO317" s="61"/>
      <c r="DP317" s="61"/>
      <c r="DQ317" s="61"/>
      <c r="DR317" s="61"/>
      <c r="DS317" s="61"/>
      <c r="DT317" s="61"/>
      <c r="DU317" s="61"/>
      <c r="DV317" s="61"/>
      <c r="DW317" s="61"/>
      <c r="DX317" s="61"/>
      <c r="DY317" s="61"/>
      <c r="DZ317" s="61"/>
      <c r="EA317" s="61"/>
      <c r="EB317" s="61"/>
      <c r="EC317" s="61"/>
      <c r="ED317" s="61"/>
      <c r="EE317" s="61" t="s">
        <v>27</v>
      </c>
      <c r="EF317" s="61"/>
      <c r="EG317" s="61"/>
      <c r="EH317" s="61"/>
      <c r="EI317" s="61"/>
      <c r="EJ317" s="61"/>
      <c r="EK317" s="61"/>
      <c r="EL317" s="61"/>
      <c r="EM317" s="61"/>
      <c r="EN317" s="61"/>
      <c r="EO317" s="61"/>
      <c r="EP317" s="61"/>
      <c r="EQ317" s="61"/>
      <c r="ER317" s="61"/>
      <c r="ES317" s="61"/>
      <c r="ET317" s="130"/>
      <c r="EU317" s="131"/>
      <c r="EV317" s="131"/>
      <c r="EW317" s="131"/>
      <c r="EX317" s="131"/>
      <c r="EY317" s="131"/>
      <c r="EZ317" s="131"/>
      <c r="FA317" s="131"/>
      <c r="FB317" s="131"/>
      <c r="FC317" s="131"/>
      <c r="FD317" s="131"/>
      <c r="FE317" s="131"/>
      <c r="FF317" s="131"/>
      <c r="FG317" s="131"/>
      <c r="FH317" s="131"/>
      <c r="FI317" s="131"/>
      <c r="FJ317" s="132"/>
    </row>
    <row r="318" spans="1:166" s="4" customFormat="1" ht="18.75">
      <c r="A318" s="60">
        <v>1</v>
      </c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>
        <v>2</v>
      </c>
      <c r="AQ318" s="60"/>
      <c r="AR318" s="60"/>
      <c r="AS318" s="60"/>
      <c r="AT318" s="60"/>
      <c r="AU318" s="60"/>
      <c r="AV318" s="75">
        <v>3</v>
      </c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7"/>
      <c r="BL318" s="75">
        <v>4</v>
      </c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  <c r="BY318" s="76"/>
      <c r="BZ318" s="76"/>
      <c r="CA318" s="76"/>
      <c r="CB318" s="76"/>
      <c r="CC318" s="76"/>
      <c r="CD318" s="76"/>
      <c r="CE318" s="77"/>
      <c r="CF318" s="60">
        <v>5</v>
      </c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>
        <v>6</v>
      </c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>
        <v>7</v>
      </c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  <c r="DZ318" s="60"/>
      <c r="EA318" s="60"/>
      <c r="EB318" s="60"/>
      <c r="EC318" s="60"/>
      <c r="ED318" s="60"/>
      <c r="EE318" s="60">
        <v>8</v>
      </c>
      <c r="EF318" s="60"/>
      <c r="EG318" s="60"/>
      <c r="EH318" s="60"/>
      <c r="EI318" s="60"/>
      <c r="EJ318" s="60"/>
      <c r="EK318" s="60"/>
      <c r="EL318" s="60"/>
      <c r="EM318" s="60"/>
      <c r="EN318" s="60"/>
      <c r="EO318" s="60"/>
      <c r="EP318" s="60"/>
      <c r="EQ318" s="60"/>
      <c r="ER318" s="60"/>
      <c r="ES318" s="60"/>
      <c r="ET318" s="75">
        <v>9</v>
      </c>
      <c r="EU318" s="76"/>
      <c r="EV318" s="76"/>
      <c r="EW318" s="76"/>
      <c r="EX318" s="76"/>
      <c r="EY318" s="76"/>
      <c r="EZ318" s="76"/>
      <c r="FA318" s="76"/>
      <c r="FB318" s="76"/>
      <c r="FC318" s="76"/>
      <c r="FD318" s="76"/>
      <c r="FE318" s="76"/>
      <c r="FF318" s="76"/>
      <c r="FG318" s="76"/>
      <c r="FH318" s="76"/>
      <c r="FI318" s="76"/>
      <c r="FJ318" s="77"/>
    </row>
    <row r="319" spans="1:166" s="4" customFormat="1" ht="18.75">
      <c r="A319" s="114" t="s">
        <v>45</v>
      </c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  <c r="AA319" s="114"/>
      <c r="AB319" s="114"/>
      <c r="AC319" s="114"/>
      <c r="AD319" s="114"/>
      <c r="AE319" s="114"/>
      <c r="AF319" s="114"/>
      <c r="AG319" s="114"/>
      <c r="AH319" s="114"/>
      <c r="AI319" s="114"/>
      <c r="AJ319" s="114"/>
      <c r="AK319" s="114"/>
      <c r="AL319" s="114"/>
      <c r="AM319" s="114"/>
      <c r="AN319" s="114"/>
      <c r="AO319" s="114"/>
      <c r="AP319" s="101" t="s">
        <v>71</v>
      </c>
      <c r="AQ319" s="101"/>
      <c r="AR319" s="101"/>
      <c r="AS319" s="101"/>
      <c r="AT319" s="101"/>
      <c r="AU319" s="101"/>
      <c r="AV319" s="54" t="s">
        <v>286</v>
      </c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1"/>
      <c r="BL319" s="54">
        <f>BL327+BL323</f>
        <v>0</v>
      </c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1"/>
      <c r="CF319" s="56">
        <f>CF327+CF323</f>
        <v>-63839.90999999922</v>
      </c>
      <c r="CG319" s="56"/>
      <c r="CH319" s="56"/>
      <c r="CI319" s="56"/>
      <c r="CJ319" s="56"/>
      <c r="CK319" s="56"/>
      <c r="CL319" s="56"/>
      <c r="CM319" s="56"/>
      <c r="CN319" s="56"/>
      <c r="CO319" s="56"/>
      <c r="CP319" s="56"/>
      <c r="CQ319" s="56"/>
      <c r="CR319" s="56"/>
      <c r="CS319" s="56"/>
      <c r="CT319" s="56"/>
      <c r="CU319" s="56"/>
      <c r="CV319" s="56"/>
      <c r="CW319" s="56"/>
      <c r="CX319" s="56"/>
      <c r="CY319" s="56"/>
      <c r="CZ319" s="56"/>
      <c r="DA319" s="56"/>
      <c r="DB319" s="56"/>
      <c r="DC319" s="56"/>
      <c r="DD319" s="56"/>
      <c r="DE319" s="56"/>
      <c r="DF319" s="56"/>
      <c r="DG319" s="56"/>
      <c r="DH319" s="56"/>
      <c r="DI319" s="56"/>
      <c r="DJ319" s="56"/>
      <c r="DK319" s="56"/>
      <c r="DL319" s="56"/>
      <c r="DM319" s="56"/>
      <c r="DN319" s="56"/>
      <c r="DO319" s="56"/>
      <c r="DP319" s="56"/>
      <c r="DQ319" s="56"/>
      <c r="DR319" s="56"/>
      <c r="DS319" s="56"/>
      <c r="DT319" s="56"/>
      <c r="DU319" s="56"/>
      <c r="DV319" s="56"/>
      <c r="DW319" s="56"/>
      <c r="DX319" s="56"/>
      <c r="DY319" s="56"/>
      <c r="DZ319" s="56"/>
      <c r="EA319" s="56"/>
      <c r="EB319" s="56"/>
      <c r="EC319" s="56"/>
      <c r="ED319" s="56"/>
      <c r="EE319" s="56">
        <f>CF319</f>
        <v>-63839.90999999922</v>
      </c>
      <c r="EF319" s="56"/>
      <c r="EG319" s="56"/>
      <c r="EH319" s="56"/>
      <c r="EI319" s="56"/>
      <c r="EJ319" s="56"/>
      <c r="EK319" s="56"/>
      <c r="EL319" s="56"/>
      <c r="EM319" s="56"/>
      <c r="EN319" s="56"/>
      <c r="EO319" s="56"/>
      <c r="EP319" s="56"/>
      <c r="EQ319" s="56"/>
      <c r="ER319" s="56"/>
      <c r="ES319" s="56"/>
      <c r="ET319" s="54">
        <f>ET327+ET321</f>
        <v>63839.90999999922</v>
      </c>
      <c r="EU319" s="50"/>
      <c r="EV319" s="50"/>
      <c r="EW319" s="50"/>
      <c r="EX319" s="50"/>
      <c r="EY319" s="50"/>
      <c r="EZ319" s="50"/>
      <c r="FA319" s="50"/>
      <c r="FB319" s="50"/>
      <c r="FC319" s="50"/>
      <c r="FD319" s="50"/>
      <c r="FE319" s="50"/>
      <c r="FF319" s="50"/>
      <c r="FG319" s="50"/>
      <c r="FH319" s="50"/>
      <c r="FI319" s="50"/>
      <c r="FJ319" s="51"/>
    </row>
    <row r="320" spans="1:166" s="4" customFormat="1" ht="18.75">
      <c r="A320" s="105" t="s">
        <v>22</v>
      </c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1" t="s">
        <v>70</v>
      </c>
      <c r="AQ320" s="101"/>
      <c r="AR320" s="101"/>
      <c r="AS320" s="101"/>
      <c r="AT320" s="101"/>
      <c r="AU320" s="101"/>
      <c r="AV320" s="54" t="s">
        <v>286</v>
      </c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1"/>
      <c r="BL320" s="54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1"/>
      <c r="CF320" s="56"/>
      <c r="CG320" s="56"/>
      <c r="CH320" s="56"/>
      <c r="CI320" s="56"/>
      <c r="CJ320" s="56"/>
      <c r="CK320" s="56"/>
      <c r="CL320" s="56"/>
      <c r="CM320" s="56"/>
      <c r="CN320" s="56"/>
      <c r="CO320" s="56"/>
      <c r="CP320" s="56"/>
      <c r="CQ320" s="56"/>
      <c r="CR320" s="56"/>
      <c r="CS320" s="56"/>
      <c r="CT320" s="56"/>
      <c r="CU320" s="56"/>
      <c r="CV320" s="56"/>
      <c r="CW320" s="56"/>
      <c r="CX320" s="56"/>
      <c r="CY320" s="56"/>
      <c r="CZ320" s="56"/>
      <c r="DA320" s="56"/>
      <c r="DB320" s="56"/>
      <c r="DC320" s="56"/>
      <c r="DD320" s="56"/>
      <c r="DE320" s="56"/>
      <c r="DF320" s="56"/>
      <c r="DG320" s="56"/>
      <c r="DH320" s="56"/>
      <c r="DI320" s="56"/>
      <c r="DJ320" s="56"/>
      <c r="DK320" s="56"/>
      <c r="DL320" s="56"/>
      <c r="DM320" s="56"/>
      <c r="DN320" s="56"/>
      <c r="DO320" s="56"/>
      <c r="DP320" s="56"/>
      <c r="DQ320" s="56"/>
      <c r="DR320" s="56"/>
      <c r="DS320" s="56"/>
      <c r="DT320" s="56"/>
      <c r="DU320" s="56"/>
      <c r="DV320" s="56"/>
      <c r="DW320" s="56"/>
      <c r="DX320" s="56"/>
      <c r="DY320" s="56"/>
      <c r="DZ320" s="56"/>
      <c r="EA320" s="56"/>
      <c r="EB320" s="56"/>
      <c r="EC320" s="56"/>
      <c r="ED320" s="56"/>
      <c r="EE320" s="56"/>
      <c r="EF320" s="56"/>
      <c r="EG320" s="56"/>
      <c r="EH320" s="56"/>
      <c r="EI320" s="56"/>
      <c r="EJ320" s="56"/>
      <c r="EK320" s="56"/>
      <c r="EL320" s="56"/>
      <c r="EM320" s="56"/>
      <c r="EN320" s="56"/>
      <c r="EO320" s="56"/>
      <c r="EP320" s="56"/>
      <c r="EQ320" s="56"/>
      <c r="ER320" s="56"/>
      <c r="ES320" s="56"/>
      <c r="ET320" s="54"/>
      <c r="EU320" s="50"/>
      <c r="EV320" s="50"/>
      <c r="EW320" s="50"/>
      <c r="EX320" s="50"/>
      <c r="EY320" s="50"/>
      <c r="EZ320" s="50"/>
      <c r="FA320" s="50"/>
      <c r="FB320" s="50"/>
      <c r="FC320" s="50"/>
      <c r="FD320" s="50"/>
      <c r="FE320" s="50"/>
      <c r="FF320" s="50"/>
      <c r="FG320" s="50"/>
      <c r="FH320" s="50"/>
      <c r="FI320" s="50"/>
      <c r="FJ320" s="51"/>
    </row>
    <row r="321" spans="1:166" s="4" customFormat="1" ht="18.75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13"/>
      <c r="AJ321" s="113"/>
      <c r="AK321" s="113"/>
      <c r="AL321" s="113"/>
      <c r="AM321" s="113"/>
      <c r="AN321" s="113"/>
      <c r="AO321" s="113"/>
      <c r="AP321" s="81"/>
      <c r="AQ321" s="81"/>
      <c r="AR321" s="81"/>
      <c r="AS321" s="81"/>
      <c r="AT321" s="81"/>
      <c r="AU321" s="81"/>
      <c r="AV321" s="54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1"/>
      <c r="BL321" s="54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1"/>
      <c r="CF321" s="56"/>
      <c r="CG321" s="56"/>
      <c r="CH321" s="56"/>
      <c r="CI321" s="56"/>
      <c r="CJ321" s="56"/>
      <c r="CK321" s="56"/>
      <c r="CL321" s="56"/>
      <c r="CM321" s="56"/>
      <c r="CN321" s="56"/>
      <c r="CO321" s="56"/>
      <c r="CP321" s="56"/>
      <c r="CQ321" s="56"/>
      <c r="CR321" s="56"/>
      <c r="CS321" s="56"/>
      <c r="CT321" s="56"/>
      <c r="CU321" s="56"/>
      <c r="CV321" s="56"/>
      <c r="CW321" s="56"/>
      <c r="CX321" s="56"/>
      <c r="CY321" s="56"/>
      <c r="CZ321" s="56"/>
      <c r="DA321" s="56"/>
      <c r="DB321" s="56"/>
      <c r="DC321" s="56"/>
      <c r="DD321" s="56"/>
      <c r="DE321" s="56"/>
      <c r="DF321" s="56"/>
      <c r="DG321" s="56"/>
      <c r="DH321" s="56"/>
      <c r="DI321" s="56"/>
      <c r="DJ321" s="56"/>
      <c r="DK321" s="56"/>
      <c r="DL321" s="56"/>
      <c r="DM321" s="56"/>
      <c r="DN321" s="56"/>
      <c r="DO321" s="56"/>
      <c r="DP321" s="56"/>
      <c r="DQ321" s="56"/>
      <c r="DR321" s="56"/>
      <c r="DS321" s="56"/>
      <c r="DT321" s="56"/>
      <c r="DU321" s="56"/>
      <c r="DV321" s="56"/>
      <c r="DW321" s="56"/>
      <c r="DX321" s="56"/>
      <c r="DY321" s="56"/>
      <c r="DZ321" s="56"/>
      <c r="EA321" s="56"/>
      <c r="EB321" s="56"/>
      <c r="EC321" s="56"/>
      <c r="ED321" s="56"/>
      <c r="EE321" s="56"/>
      <c r="EF321" s="56"/>
      <c r="EG321" s="56"/>
      <c r="EH321" s="56"/>
      <c r="EI321" s="56"/>
      <c r="EJ321" s="56"/>
      <c r="EK321" s="56"/>
      <c r="EL321" s="56"/>
      <c r="EM321" s="56"/>
      <c r="EN321" s="56"/>
      <c r="EO321" s="56"/>
      <c r="EP321" s="56"/>
      <c r="EQ321" s="56"/>
      <c r="ER321" s="56"/>
      <c r="ES321" s="56"/>
      <c r="ET321" s="54"/>
      <c r="EU321" s="50"/>
      <c r="EV321" s="50"/>
      <c r="EW321" s="50"/>
      <c r="EX321" s="50"/>
      <c r="EY321" s="50"/>
      <c r="EZ321" s="50"/>
      <c r="FA321" s="50"/>
      <c r="FB321" s="50"/>
      <c r="FC321" s="50"/>
      <c r="FD321" s="50"/>
      <c r="FE321" s="50"/>
      <c r="FF321" s="50"/>
      <c r="FG321" s="50"/>
      <c r="FH321" s="50"/>
      <c r="FI321" s="50"/>
      <c r="FJ321" s="51"/>
    </row>
    <row r="322" spans="1:166" s="4" customFormat="1" ht="17.25" customHeight="1">
      <c r="A322" s="113" t="s">
        <v>72</v>
      </c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  <c r="AI322" s="113"/>
      <c r="AJ322" s="113"/>
      <c r="AK322" s="113"/>
      <c r="AL322" s="113"/>
      <c r="AM322" s="113"/>
      <c r="AN322" s="113"/>
      <c r="AO322" s="113"/>
      <c r="AP322" s="81" t="s">
        <v>73</v>
      </c>
      <c r="AQ322" s="81"/>
      <c r="AR322" s="81"/>
      <c r="AS322" s="81"/>
      <c r="AT322" s="81"/>
      <c r="AU322" s="81"/>
      <c r="AV322" s="54" t="s">
        <v>286</v>
      </c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1"/>
      <c r="BL322" s="54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1"/>
      <c r="CF322" s="56"/>
      <c r="CG322" s="56"/>
      <c r="CH322" s="56"/>
      <c r="CI322" s="56"/>
      <c r="CJ322" s="56"/>
      <c r="CK322" s="56"/>
      <c r="CL322" s="56"/>
      <c r="CM322" s="56"/>
      <c r="CN322" s="56"/>
      <c r="CO322" s="56"/>
      <c r="CP322" s="56"/>
      <c r="CQ322" s="56"/>
      <c r="CR322" s="56"/>
      <c r="CS322" s="56"/>
      <c r="CT322" s="56"/>
      <c r="CU322" s="56"/>
      <c r="CV322" s="56"/>
      <c r="CW322" s="56"/>
      <c r="CX322" s="56"/>
      <c r="CY322" s="56"/>
      <c r="CZ322" s="56"/>
      <c r="DA322" s="56"/>
      <c r="DB322" s="56"/>
      <c r="DC322" s="56"/>
      <c r="DD322" s="56"/>
      <c r="DE322" s="56"/>
      <c r="DF322" s="56"/>
      <c r="DG322" s="56"/>
      <c r="DH322" s="56"/>
      <c r="DI322" s="56"/>
      <c r="DJ322" s="56"/>
      <c r="DK322" s="56"/>
      <c r="DL322" s="56"/>
      <c r="DM322" s="56"/>
      <c r="DN322" s="56"/>
      <c r="DO322" s="56"/>
      <c r="DP322" s="56"/>
      <c r="DQ322" s="56"/>
      <c r="DR322" s="56"/>
      <c r="DS322" s="56"/>
      <c r="DT322" s="56"/>
      <c r="DU322" s="56"/>
      <c r="DV322" s="56"/>
      <c r="DW322" s="56"/>
      <c r="DX322" s="56"/>
      <c r="DY322" s="56"/>
      <c r="DZ322" s="56"/>
      <c r="EA322" s="56"/>
      <c r="EB322" s="56"/>
      <c r="EC322" s="56"/>
      <c r="ED322" s="56"/>
      <c r="EE322" s="56"/>
      <c r="EF322" s="56"/>
      <c r="EG322" s="56"/>
      <c r="EH322" s="56"/>
      <c r="EI322" s="56"/>
      <c r="EJ322" s="56"/>
      <c r="EK322" s="56"/>
      <c r="EL322" s="56"/>
      <c r="EM322" s="56"/>
      <c r="EN322" s="56"/>
      <c r="EO322" s="56"/>
      <c r="EP322" s="56"/>
      <c r="EQ322" s="56"/>
      <c r="ER322" s="56"/>
      <c r="ES322" s="56"/>
      <c r="ET322" s="54"/>
      <c r="EU322" s="50"/>
      <c r="EV322" s="50"/>
      <c r="EW322" s="50"/>
      <c r="EX322" s="50"/>
      <c r="EY322" s="50"/>
      <c r="EZ322" s="50"/>
      <c r="FA322" s="50"/>
      <c r="FB322" s="50"/>
      <c r="FC322" s="50"/>
      <c r="FD322" s="50"/>
      <c r="FE322" s="50"/>
      <c r="FF322" s="50"/>
      <c r="FG322" s="50"/>
      <c r="FH322" s="50"/>
      <c r="FI322" s="50"/>
      <c r="FJ322" s="51"/>
    </row>
    <row r="323" spans="1:166" s="4" customFormat="1" ht="18.75" customHeight="1" hidden="1">
      <c r="A323" s="122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  <c r="AA323" s="123"/>
      <c r="AB323" s="123"/>
      <c r="AC323" s="123"/>
      <c r="AD323" s="123"/>
      <c r="AE323" s="123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124"/>
      <c r="AP323" s="98"/>
      <c r="AQ323" s="99"/>
      <c r="AR323" s="99"/>
      <c r="AS323" s="99"/>
      <c r="AT323" s="99"/>
      <c r="AU323" s="100"/>
      <c r="AV323" s="125"/>
      <c r="AW323" s="120"/>
      <c r="AX323" s="120"/>
      <c r="AY323" s="120"/>
      <c r="AZ323" s="120"/>
      <c r="BA323" s="120"/>
      <c r="BB323" s="120"/>
      <c r="BC323" s="120"/>
      <c r="BD323" s="120"/>
      <c r="BE323" s="120"/>
      <c r="BF323" s="120"/>
      <c r="BG323" s="120"/>
      <c r="BH323" s="120"/>
      <c r="BI323" s="120"/>
      <c r="BJ323" s="120"/>
      <c r="BK323" s="121"/>
      <c r="BL323" s="54"/>
      <c r="BM323" s="120"/>
      <c r="BN323" s="120"/>
      <c r="BO323" s="120"/>
      <c r="BP323" s="120"/>
      <c r="BQ323" s="120"/>
      <c r="BR323" s="120"/>
      <c r="BS323" s="120"/>
      <c r="BT323" s="120"/>
      <c r="BU323" s="120"/>
      <c r="BV323" s="120"/>
      <c r="BW323" s="120"/>
      <c r="BX323" s="120"/>
      <c r="BY323" s="120"/>
      <c r="BZ323" s="120"/>
      <c r="CA323" s="120"/>
      <c r="CB323" s="120"/>
      <c r="CC323" s="120"/>
      <c r="CD323" s="120"/>
      <c r="CE323" s="121"/>
      <c r="CF323" s="54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1"/>
      <c r="CW323" s="54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1"/>
      <c r="DN323" s="54"/>
      <c r="DO323" s="50"/>
      <c r="DP323" s="50"/>
      <c r="DQ323" s="50"/>
      <c r="DR323" s="50"/>
      <c r="DS323" s="50"/>
      <c r="DT323" s="50"/>
      <c r="DU323" s="50"/>
      <c r="DV323" s="50"/>
      <c r="DW323" s="50"/>
      <c r="DX323" s="50"/>
      <c r="DY323" s="50"/>
      <c r="DZ323" s="50"/>
      <c r="EA323" s="50"/>
      <c r="EB323" s="50"/>
      <c r="EC323" s="50"/>
      <c r="ED323" s="51"/>
      <c r="EE323" s="54"/>
      <c r="EF323" s="50"/>
      <c r="EG323" s="50"/>
      <c r="EH323" s="50"/>
      <c r="EI323" s="50"/>
      <c r="EJ323" s="50"/>
      <c r="EK323" s="50"/>
      <c r="EL323" s="50"/>
      <c r="EM323" s="50"/>
      <c r="EN323" s="50"/>
      <c r="EO323" s="50"/>
      <c r="EP323" s="50"/>
      <c r="EQ323" s="50"/>
      <c r="ER323" s="50"/>
      <c r="ES323" s="51"/>
      <c r="ET323" s="54"/>
      <c r="EU323" s="50"/>
      <c r="EV323" s="50"/>
      <c r="EW323" s="50"/>
      <c r="EX323" s="50"/>
      <c r="EY323" s="50"/>
      <c r="EZ323" s="50"/>
      <c r="FA323" s="50"/>
      <c r="FB323" s="50"/>
      <c r="FC323" s="50"/>
      <c r="FD323" s="50"/>
      <c r="FE323" s="50"/>
      <c r="FF323" s="50"/>
      <c r="FG323" s="50"/>
      <c r="FH323" s="50"/>
      <c r="FI323" s="50"/>
      <c r="FJ323" s="51"/>
    </row>
    <row r="324" spans="1:166" s="4" customFormat="1" ht="18.75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81"/>
      <c r="AQ324" s="81"/>
      <c r="AR324" s="81"/>
      <c r="AS324" s="81"/>
      <c r="AT324" s="81"/>
      <c r="AU324" s="81"/>
      <c r="AV324" s="54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1"/>
      <c r="BL324" s="54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1"/>
      <c r="CF324" s="56"/>
      <c r="CG324" s="56"/>
      <c r="CH324" s="56"/>
      <c r="CI324" s="56"/>
      <c r="CJ324" s="56"/>
      <c r="CK324" s="56"/>
      <c r="CL324" s="56"/>
      <c r="CM324" s="56"/>
      <c r="CN324" s="56"/>
      <c r="CO324" s="56"/>
      <c r="CP324" s="56"/>
      <c r="CQ324" s="56"/>
      <c r="CR324" s="56"/>
      <c r="CS324" s="56"/>
      <c r="CT324" s="56"/>
      <c r="CU324" s="56"/>
      <c r="CV324" s="56"/>
      <c r="CW324" s="56"/>
      <c r="CX324" s="56"/>
      <c r="CY324" s="56"/>
      <c r="CZ324" s="56"/>
      <c r="DA324" s="56"/>
      <c r="DB324" s="56"/>
      <c r="DC324" s="56"/>
      <c r="DD324" s="56"/>
      <c r="DE324" s="56"/>
      <c r="DF324" s="56"/>
      <c r="DG324" s="56"/>
      <c r="DH324" s="56"/>
      <c r="DI324" s="56"/>
      <c r="DJ324" s="56"/>
      <c r="DK324" s="56"/>
      <c r="DL324" s="56"/>
      <c r="DM324" s="56"/>
      <c r="DN324" s="56"/>
      <c r="DO324" s="56"/>
      <c r="DP324" s="56"/>
      <c r="DQ324" s="56"/>
      <c r="DR324" s="56"/>
      <c r="DS324" s="56"/>
      <c r="DT324" s="56"/>
      <c r="DU324" s="56"/>
      <c r="DV324" s="56"/>
      <c r="DW324" s="56"/>
      <c r="DX324" s="56"/>
      <c r="DY324" s="56"/>
      <c r="DZ324" s="56"/>
      <c r="EA324" s="56"/>
      <c r="EB324" s="56"/>
      <c r="EC324" s="56"/>
      <c r="ED324" s="56"/>
      <c r="EE324" s="56"/>
      <c r="EF324" s="56"/>
      <c r="EG324" s="56"/>
      <c r="EH324" s="56"/>
      <c r="EI324" s="56"/>
      <c r="EJ324" s="56"/>
      <c r="EK324" s="56"/>
      <c r="EL324" s="56"/>
      <c r="EM324" s="56"/>
      <c r="EN324" s="56"/>
      <c r="EO324" s="56"/>
      <c r="EP324" s="56"/>
      <c r="EQ324" s="56"/>
      <c r="ER324" s="56"/>
      <c r="ES324" s="56"/>
      <c r="ET324" s="54"/>
      <c r="EU324" s="50"/>
      <c r="EV324" s="50"/>
      <c r="EW324" s="50"/>
      <c r="EX324" s="50"/>
      <c r="EY324" s="50"/>
      <c r="EZ324" s="50"/>
      <c r="FA324" s="50"/>
      <c r="FB324" s="50"/>
      <c r="FC324" s="50"/>
      <c r="FD324" s="50"/>
      <c r="FE324" s="50"/>
      <c r="FF324" s="50"/>
      <c r="FG324" s="50"/>
      <c r="FH324" s="50"/>
      <c r="FI324" s="50"/>
      <c r="FJ324" s="51"/>
    </row>
    <row r="325" spans="1:166" s="4" customFormat="1" ht="18.75">
      <c r="A325" s="113" t="s">
        <v>74</v>
      </c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  <c r="AH325" s="113"/>
      <c r="AI325" s="113"/>
      <c r="AJ325" s="113"/>
      <c r="AK325" s="113"/>
      <c r="AL325" s="113"/>
      <c r="AM325" s="113"/>
      <c r="AN325" s="113"/>
      <c r="AO325" s="113"/>
      <c r="AP325" s="81" t="s">
        <v>75</v>
      </c>
      <c r="AQ325" s="81"/>
      <c r="AR325" s="81"/>
      <c r="AS325" s="81"/>
      <c r="AT325" s="81"/>
      <c r="AU325" s="81"/>
      <c r="AV325" s="54" t="s">
        <v>286</v>
      </c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1"/>
      <c r="BL325" s="54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1"/>
      <c r="CF325" s="56"/>
      <c r="CG325" s="56"/>
      <c r="CH325" s="56"/>
      <c r="CI325" s="56"/>
      <c r="CJ325" s="56"/>
      <c r="CK325" s="56"/>
      <c r="CL325" s="56"/>
      <c r="CM325" s="56"/>
      <c r="CN325" s="56"/>
      <c r="CO325" s="56"/>
      <c r="CP325" s="56"/>
      <c r="CQ325" s="56"/>
      <c r="CR325" s="56"/>
      <c r="CS325" s="56"/>
      <c r="CT325" s="56"/>
      <c r="CU325" s="56"/>
      <c r="CV325" s="56"/>
      <c r="CW325" s="56"/>
      <c r="CX325" s="56"/>
      <c r="CY325" s="56"/>
      <c r="CZ325" s="56"/>
      <c r="DA325" s="56"/>
      <c r="DB325" s="56"/>
      <c r="DC325" s="56"/>
      <c r="DD325" s="56"/>
      <c r="DE325" s="56"/>
      <c r="DF325" s="56"/>
      <c r="DG325" s="56"/>
      <c r="DH325" s="56"/>
      <c r="DI325" s="56"/>
      <c r="DJ325" s="56"/>
      <c r="DK325" s="56"/>
      <c r="DL325" s="56"/>
      <c r="DM325" s="56"/>
      <c r="DN325" s="56"/>
      <c r="DO325" s="56"/>
      <c r="DP325" s="56"/>
      <c r="DQ325" s="56"/>
      <c r="DR325" s="56"/>
      <c r="DS325" s="56"/>
      <c r="DT325" s="56"/>
      <c r="DU325" s="56"/>
      <c r="DV325" s="56"/>
      <c r="DW325" s="56"/>
      <c r="DX325" s="56"/>
      <c r="DY325" s="56"/>
      <c r="DZ325" s="56"/>
      <c r="EA325" s="56"/>
      <c r="EB325" s="56"/>
      <c r="EC325" s="56"/>
      <c r="ED325" s="56"/>
      <c r="EE325" s="56"/>
      <c r="EF325" s="56"/>
      <c r="EG325" s="56"/>
      <c r="EH325" s="56"/>
      <c r="EI325" s="56"/>
      <c r="EJ325" s="56"/>
      <c r="EK325" s="56"/>
      <c r="EL325" s="56"/>
      <c r="EM325" s="56"/>
      <c r="EN325" s="56"/>
      <c r="EO325" s="56"/>
      <c r="EP325" s="56"/>
      <c r="EQ325" s="56"/>
      <c r="ER325" s="56"/>
      <c r="ES325" s="56"/>
      <c r="ET325" s="54"/>
      <c r="EU325" s="50"/>
      <c r="EV325" s="50"/>
      <c r="EW325" s="50"/>
      <c r="EX325" s="50"/>
      <c r="EY325" s="50"/>
      <c r="EZ325" s="50"/>
      <c r="FA325" s="50"/>
      <c r="FB325" s="50"/>
      <c r="FC325" s="50"/>
      <c r="FD325" s="50"/>
      <c r="FE325" s="50"/>
      <c r="FF325" s="50"/>
      <c r="FG325" s="50"/>
      <c r="FH325" s="50"/>
      <c r="FI325" s="50"/>
      <c r="FJ325" s="51"/>
    </row>
    <row r="326" spans="1:166" s="4" customFormat="1" ht="18.75">
      <c r="A326" s="102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81"/>
      <c r="AQ326" s="81"/>
      <c r="AR326" s="81"/>
      <c r="AS326" s="81"/>
      <c r="AT326" s="81"/>
      <c r="AU326" s="81"/>
      <c r="AV326" s="54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1"/>
      <c r="BL326" s="54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1"/>
      <c r="CF326" s="56"/>
      <c r="CG326" s="56"/>
      <c r="CH326" s="56"/>
      <c r="CI326" s="56"/>
      <c r="CJ326" s="56"/>
      <c r="CK326" s="56"/>
      <c r="CL326" s="56"/>
      <c r="CM326" s="56"/>
      <c r="CN326" s="56"/>
      <c r="CO326" s="56"/>
      <c r="CP326" s="56"/>
      <c r="CQ326" s="56"/>
      <c r="CR326" s="56"/>
      <c r="CS326" s="56"/>
      <c r="CT326" s="56"/>
      <c r="CU326" s="56"/>
      <c r="CV326" s="56"/>
      <c r="CW326" s="56"/>
      <c r="CX326" s="56"/>
      <c r="CY326" s="56"/>
      <c r="CZ326" s="56"/>
      <c r="DA326" s="56"/>
      <c r="DB326" s="56"/>
      <c r="DC326" s="56"/>
      <c r="DD326" s="56"/>
      <c r="DE326" s="56"/>
      <c r="DF326" s="56"/>
      <c r="DG326" s="56"/>
      <c r="DH326" s="56"/>
      <c r="DI326" s="56"/>
      <c r="DJ326" s="56"/>
      <c r="DK326" s="56"/>
      <c r="DL326" s="56"/>
      <c r="DM326" s="56"/>
      <c r="DN326" s="56"/>
      <c r="DO326" s="56"/>
      <c r="DP326" s="56"/>
      <c r="DQ326" s="56"/>
      <c r="DR326" s="56"/>
      <c r="DS326" s="56"/>
      <c r="DT326" s="56"/>
      <c r="DU326" s="56"/>
      <c r="DV326" s="56"/>
      <c r="DW326" s="56"/>
      <c r="DX326" s="56"/>
      <c r="DY326" s="56"/>
      <c r="DZ326" s="56"/>
      <c r="EA326" s="56"/>
      <c r="EB326" s="56"/>
      <c r="EC326" s="56"/>
      <c r="ED326" s="56"/>
      <c r="EE326" s="56"/>
      <c r="EF326" s="56"/>
      <c r="EG326" s="56"/>
      <c r="EH326" s="56"/>
      <c r="EI326" s="56"/>
      <c r="EJ326" s="56"/>
      <c r="EK326" s="56"/>
      <c r="EL326" s="56"/>
      <c r="EM326" s="56"/>
      <c r="EN326" s="56"/>
      <c r="EO326" s="56"/>
      <c r="EP326" s="56"/>
      <c r="EQ326" s="56"/>
      <c r="ER326" s="56"/>
      <c r="ES326" s="56"/>
      <c r="ET326" s="54"/>
      <c r="EU326" s="50"/>
      <c r="EV326" s="50"/>
      <c r="EW326" s="50"/>
      <c r="EX326" s="50"/>
      <c r="EY326" s="50"/>
      <c r="EZ326" s="50"/>
      <c r="FA326" s="50"/>
      <c r="FB326" s="50"/>
      <c r="FC326" s="50"/>
      <c r="FD326" s="50"/>
      <c r="FE326" s="50"/>
      <c r="FF326" s="50"/>
      <c r="FG326" s="50"/>
      <c r="FH326" s="50"/>
      <c r="FI326" s="50"/>
      <c r="FJ326" s="51"/>
    </row>
    <row r="327" spans="1:166" s="4" customFormat="1" ht="18.75">
      <c r="A327" s="102" t="s">
        <v>76</v>
      </c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81" t="s">
        <v>77</v>
      </c>
      <c r="AQ327" s="81"/>
      <c r="AR327" s="81"/>
      <c r="AS327" s="81"/>
      <c r="AT327" s="81"/>
      <c r="AU327" s="81"/>
      <c r="AV327" s="54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1"/>
      <c r="BL327" s="54">
        <f>BL328+BL329</f>
        <v>0</v>
      </c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1"/>
      <c r="CF327" s="56">
        <f>CF328+CF329</f>
        <v>-63839.90999999922</v>
      </c>
      <c r="CG327" s="56"/>
      <c r="CH327" s="56"/>
      <c r="CI327" s="56"/>
      <c r="CJ327" s="56"/>
      <c r="CK327" s="56"/>
      <c r="CL327" s="56"/>
      <c r="CM327" s="56"/>
      <c r="CN327" s="56"/>
      <c r="CO327" s="56"/>
      <c r="CP327" s="56"/>
      <c r="CQ327" s="56"/>
      <c r="CR327" s="56"/>
      <c r="CS327" s="56"/>
      <c r="CT327" s="56"/>
      <c r="CU327" s="56"/>
      <c r="CV327" s="56"/>
      <c r="CW327" s="56"/>
      <c r="CX327" s="56"/>
      <c r="CY327" s="56"/>
      <c r="CZ327" s="56"/>
      <c r="DA327" s="56"/>
      <c r="DB327" s="56"/>
      <c r="DC327" s="56"/>
      <c r="DD327" s="56"/>
      <c r="DE327" s="56"/>
      <c r="DF327" s="56"/>
      <c r="DG327" s="56"/>
      <c r="DH327" s="56"/>
      <c r="DI327" s="56"/>
      <c r="DJ327" s="56"/>
      <c r="DK327" s="56"/>
      <c r="DL327" s="56"/>
      <c r="DM327" s="56"/>
      <c r="DN327" s="56"/>
      <c r="DO327" s="56"/>
      <c r="DP327" s="56"/>
      <c r="DQ327" s="56"/>
      <c r="DR327" s="56"/>
      <c r="DS327" s="56"/>
      <c r="DT327" s="56"/>
      <c r="DU327" s="56"/>
      <c r="DV327" s="56"/>
      <c r="DW327" s="56"/>
      <c r="DX327" s="56"/>
      <c r="DY327" s="56"/>
      <c r="DZ327" s="56"/>
      <c r="EA327" s="56"/>
      <c r="EB327" s="56"/>
      <c r="EC327" s="56"/>
      <c r="ED327" s="56"/>
      <c r="EE327" s="56">
        <f>CF327</f>
        <v>-63839.90999999922</v>
      </c>
      <c r="EF327" s="56"/>
      <c r="EG327" s="56"/>
      <c r="EH327" s="56"/>
      <c r="EI327" s="56"/>
      <c r="EJ327" s="56"/>
      <c r="EK327" s="56"/>
      <c r="EL327" s="56"/>
      <c r="EM327" s="56"/>
      <c r="EN327" s="56"/>
      <c r="EO327" s="56"/>
      <c r="EP327" s="56"/>
      <c r="EQ327" s="56"/>
      <c r="ER327" s="56"/>
      <c r="ES327" s="56"/>
      <c r="ET327" s="54">
        <f>ET329+ET328</f>
        <v>63839.90999999922</v>
      </c>
      <c r="EU327" s="50"/>
      <c r="EV327" s="50"/>
      <c r="EW327" s="50"/>
      <c r="EX327" s="50"/>
      <c r="EY327" s="50"/>
      <c r="EZ327" s="50"/>
      <c r="FA327" s="50"/>
      <c r="FB327" s="50"/>
      <c r="FC327" s="50"/>
      <c r="FD327" s="50"/>
      <c r="FE327" s="50"/>
      <c r="FF327" s="50"/>
      <c r="FG327" s="50"/>
      <c r="FH327" s="50"/>
      <c r="FI327" s="50"/>
      <c r="FJ327" s="51"/>
    </row>
    <row r="328" spans="1:166" s="4" customFormat="1" ht="18.75">
      <c r="A328" s="102" t="s">
        <v>85</v>
      </c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02"/>
      <c r="AP328" s="81" t="s">
        <v>284</v>
      </c>
      <c r="AQ328" s="81"/>
      <c r="AR328" s="81"/>
      <c r="AS328" s="81"/>
      <c r="AT328" s="81"/>
      <c r="AU328" s="81"/>
      <c r="AV328" s="54" t="s">
        <v>86</v>
      </c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1"/>
      <c r="BL328" s="54">
        <f>-BJ13</f>
        <v>-9120046</v>
      </c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1"/>
      <c r="CF328" s="56">
        <f>-CF13</f>
        <v>-7644825.32</v>
      </c>
      <c r="CG328" s="56"/>
      <c r="CH328" s="56"/>
      <c r="CI328" s="56"/>
      <c r="CJ328" s="56"/>
      <c r="CK328" s="56"/>
      <c r="CL328" s="56"/>
      <c r="CM328" s="56"/>
      <c r="CN328" s="56"/>
      <c r="CO328" s="56"/>
      <c r="CP328" s="56"/>
      <c r="CQ328" s="56"/>
      <c r="CR328" s="56"/>
      <c r="CS328" s="56"/>
      <c r="CT328" s="56"/>
      <c r="CU328" s="56"/>
      <c r="CV328" s="56"/>
      <c r="CW328" s="56"/>
      <c r="CX328" s="56"/>
      <c r="CY328" s="56"/>
      <c r="CZ328" s="56"/>
      <c r="DA328" s="56"/>
      <c r="DB328" s="56"/>
      <c r="DC328" s="56"/>
      <c r="DD328" s="56"/>
      <c r="DE328" s="56"/>
      <c r="DF328" s="56"/>
      <c r="DG328" s="56"/>
      <c r="DH328" s="56"/>
      <c r="DI328" s="56"/>
      <c r="DJ328" s="56"/>
      <c r="DK328" s="56"/>
      <c r="DL328" s="56"/>
      <c r="DM328" s="56"/>
      <c r="DN328" s="56"/>
      <c r="DO328" s="56"/>
      <c r="DP328" s="56"/>
      <c r="DQ328" s="56"/>
      <c r="DR328" s="56"/>
      <c r="DS328" s="56"/>
      <c r="DT328" s="56"/>
      <c r="DU328" s="56"/>
      <c r="DV328" s="56"/>
      <c r="DW328" s="56"/>
      <c r="DX328" s="56"/>
      <c r="DY328" s="56"/>
      <c r="DZ328" s="56"/>
      <c r="EA328" s="56"/>
      <c r="EB328" s="56"/>
      <c r="EC328" s="56"/>
      <c r="ED328" s="56"/>
      <c r="EE328" s="56">
        <f>CF328</f>
        <v>-7644825.32</v>
      </c>
      <c r="EF328" s="56"/>
      <c r="EG328" s="56"/>
      <c r="EH328" s="56"/>
      <c r="EI328" s="56"/>
      <c r="EJ328" s="56"/>
      <c r="EK328" s="56"/>
      <c r="EL328" s="56"/>
      <c r="EM328" s="56"/>
      <c r="EN328" s="56"/>
      <c r="EO328" s="56"/>
      <c r="EP328" s="56"/>
      <c r="EQ328" s="56"/>
      <c r="ER328" s="56"/>
      <c r="ES328" s="56"/>
      <c r="ET328" s="54">
        <f>BL328-CF328</f>
        <v>-1475220.6799999997</v>
      </c>
      <c r="EU328" s="50"/>
      <c r="EV328" s="50"/>
      <c r="EW328" s="50"/>
      <c r="EX328" s="50"/>
      <c r="EY328" s="50"/>
      <c r="EZ328" s="50"/>
      <c r="FA328" s="50"/>
      <c r="FB328" s="50"/>
      <c r="FC328" s="50"/>
      <c r="FD328" s="50"/>
      <c r="FE328" s="50"/>
      <c r="FF328" s="50"/>
      <c r="FG328" s="50"/>
      <c r="FH328" s="50"/>
      <c r="FI328" s="50"/>
      <c r="FJ328" s="51"/>
    </row>
    <row r="329" spans="1:166" s="4" customFormat="1" ht="18.75">
      <c r="A329" s="102" t="s">
        <v>87</v>
      </c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81" t="s">
        <v>285</v>
      </c>
      <c r="AQ329" s="81"/>
      <c r="AR329" s="81"/>
      <c r="AS329" s="81"/>
      <c r="AT329" s="81"/>
      <c r="AU329" s="81"/>
      <c r="AV329" s="54" t="s">
        <v>88</v>
      </c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1"/>
      <c r="BL329" s="54">
        <f>BC313</f>
        <v>9120046</v>
      </c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1"/>
      <c r="CF329" s="56">
        <f>CH313</f>
        <v>7580985.410000001</v>
      </c>
      <c r="CG329" s="56"/>
      <c r="CH329" s="56"/>
      <c r="CI329" s="56"/>
      <c r="CJ329" s="56"/>
      <c r="CK329" s="56"/>
      <c r="CL329" s="56"/>
      <c r="CM329" s="56"/>
      <c r="CN329" s="56"/>
      <c r="CO329" s="56"/>
      <c r="CP329" s="56"/>
      <c r="CQ329" s="56"/>
      <c r="CR329" s="56"/>
      <c r="CS329" s="56"/>
      <c r="CT329" s="56"/>
      <c r="CU329" s="56"/>
      <c r="CV329" s="56"/>
      <c r="CW329" s="56"/>
      <c r="CX329" s="56"/>
      <c r="CY329" s="56"/>
      <c r="CZ329" s="56"/>
      <c r="DA329" s="56"/>
      <c r="DB329" s="56"/>
      <c r="DC329" s="56"/>
      <c r="DD329" s="56"/>
      <c r="DE329" s="56"/>
      <c r="DF329" s="56"/>
      <c r="DG329" s="56"/>
      <c r="DH329" s="56"/>
      <c r="DI329" s="56"/>
      <c r="DJ329" s="56"/>
      <c r="DK329" s="56"/>
      <c r="DL329" s="56"/>
      <c r="DM329" s="56"/>
      <c r="DN329" s="56"/>
      <c r="DO329" s="56"/>
      <c r="DP329" s="56"/>
      <c r="DQ329" s="56"/>
      <c r="DR329" s="56"/>
      <c r="DS329" s="56"/>
      <c r="DT329" s="56"/>
      <c r="DU329" s="56"/>
      <c r="DV329" s="56"/>
      <c r="DW329" s="56"/>
      <c r="DX329" s="56"/>
      <c r="DY329" s="56"/>
      <c r="DZ329" s="56"/>
      <c r="EA329" s="56"/>
      <c r="EB329" s="56"/>
      <c r="EC329" s="56"/>
      <c r="ED329" s="56"/>
      <c r="EE329" s="56">
        <f>CF329</f>
        <v>7580985.410000001</v>
      </c>
      <c r="EF329" s="56"/>
      <c r="EG329" s="56"/>
      <c r="EH329" s="56"/>
      <c r="EI329" s="56"/>
      <c r="EJ329" s="56"/>
      <c r="EK329" s="56"/>
      <c r="EL329" s="56"/>
      <c r="EM329" s="56"/>
      <c r="EN329" s="56"/>
      <c r="EO329" s="56"/>
      <c r="EP329" s="56"/>
      <c r="EQ329" s="56"/>
      <c r="ER329" s="56"/>
      <c r="ES329" s="56"/>
      <c r="ET329" s="54">
        <f>+BL329-CF329</f>
        <v>1539060.589999999</v>
      </c>
      <c r="EU329" s="50"/>
      <c r="EV329" s="50"/>
      <c r="EW329" s="50"/>
      <c r="EX329" s="50"/>
      <c r="EY329" s="50"/>
      <c r="EZ329" s="50"/>
      <c r="FA329" s="50"/>
      <c r="FB329" s="50"/>
      <c r="FC329" s="50"/>
      <c r="FD329" s="50"/>
      <c r="FE329" s="50"/>
      <c r="FF329" s="50"/>
      <c r="FG329" s="50"/>
      <c r="FH329" s="50"/>
      <c r="FI329" s="50"/>
      <c r="FJ329" s="51"/>
    </row>
    <row r="330" s="4" customFormat="1" ht="18.75"/>
    <row r="331" spans="1:84" s="4" customFormat="1" ht="18.75">
      <c r="A331" s="4" t="s">
        <v>9</v>
      </c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  <c r="AA331" s="116"/>
      <c r="AB331" s="116"/>
      <c r="AC331" s="116"/>
      <c r="AD331" s="116"/>
      <c r="AE331" s="116"/>
      <c r="AH331" s="116" t="s">
        <v>67</v>
      </c>
      <c r="AI331" s="116"/>
      <c r="AJ331" s="116"/>
      <c r="AK331" s="116"/>
      <c r="AL331" s="116"/>
      <c r="AM331" s="116"/>
      <c r="AN331" s="116"/>
      <c r="AO331" s="116"/>
      <c r="AP331" s="116"/>
      <c r="AQ331" s="116"/>
      <c r="AR331" s="116"/>
      <c r="AS331" s="116"/>
      <c r="AT331" s="116"/>
      <c r="AU331" s="116"/>
      <c r="AV331" s="116"/>
      <c r="AW331" s="116"/>
      <c r="AX331" s="116"/>
      <c r="AY331" s="116"/>
      <c r="AZ331" s="116"/>
      <c r="BA331" s="116"/>
      <c r="BB331" s="116"/>
      <c r="BC331" s="116"/>
      <c r="BD331" s="116"/>
      <c r="BE331" s="116"/>
      <c r="BF331" s="116"/>
      <c r="BG331" s="116"/>
      <c r="BH331" s="116"/>
      <c r="CF331" s="4" t="s">
        <v>42</v>
      </c>
    </row>
    <row r="332" spans="14:149" s="4" customFormat="1" ht="18.75">
      <c r="N332" s="117" t="s">
        <v>11</v>
      </c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H332" s="117" t="s">
        <v>12</v>
      </c>
      <c r="AI332" s="117"/>
      <c r="AJ332" s="117"/>
      <c r="AK332" s="117"/>
      <c r="AL332" s="117"/>
      <c r="AM332" s="117"/>
      <c r="AN332" s="117"/>
      <c r="AO332" s="117"/>
      <c r="AP332" s="117"/>
      <c r="AQ332" s="117"/>
      <c r="AR332" s="117"/>
      <c r="AS332" s="117"/>
      <c r="AT332" s="117"/>
      <c r="AU332" s="117"/>
      <c r="AV332" s="117"/>
      <c r="AW332" s="117"/>
      <c r="AX332" s="117"/>
      <c r="AY332" s="117"/>
      <c r="AZ332" s="117"/>
      <c r="BA332" s="117"/>
      <c r="BB332" s="117"/>
      <c r="BC332" s="117"/>
      <c r="BD332" s="117"/>
      <c r="BE332" s="117"/>
      <c r="BF332" s="117"/>
      <c r="BG332" s="117"/>
      <c r="BH332" s="117"/>
      <c r="CF332" s="4" t="s">
        <v>43</v>
      </c>
      <c r="DC332" s="116"/>
      <c r="DD332" s="116"/>
      <c r="DE332" s="116"/>
      <c r="DF332" s="116"/>
      <c r="DG332" s="116"/>
      <c r="DH332" s="116"/>
      <c r="DI332" s="116"/>
      <c r="DJ332" s="116"/>
      <c r="DK332" s="116"/>
      <c r="DL332" s="116"/>
      <c r="DM332" s="116"/>
      <c r="DN332" s="116"/>
      <c r="DO332" s="116"/>
      <c r="DP332" s="116"/>
      <c r="DS332" s="116" t="s">
        <v>183</v>
      </c>
      <c r="DT332" s="116"/>
      <c r="DU332" s="116"/>
      <c r="DV332" s="116"/>
      <c r="DW332" s="116"/>
      <c r="DX332" s="116"/>
      <c r="DY332" s="116"/>
      <c r="DZ332" s="116"/>
      <c r="EA332" s="116"/>
      <c r="EB332" s="116"/>
      <c r="EC332" s="116"/>
      <c r="ED332" s="116"/>
      <c r="EE332" s="116"/>
      <c r="EF332" s="116"/>
      <c r="EG332" s="116"/>
      <c r="EH332" s="116"/>
      <c r="EI332" s="116"/>
      <c r="EJ332" s="116"/>
      <c r="EK332" s="116"/>
      <c r="EL332" s="116"/>
      <c r="EM332" s="116"/>
      <c r="EN332" s="116"/>
      <c r="EO332" s="116"/>
      <c r="EP332" s="116"/>
      <c r="EQ332" s="116"/>
      <c r="ER332" s="116"/>
      <c r="ES332" s="116"/>
    </row>
    <row r="333" spans="1:149" s="4" customFormat="1" ht="18.75">
      <c r="A333" s="4" t="s">
        <v>10</v>
      </c>
      <c r="R333" s="116"/>
      <c r="S333" s="116"/>
      <c r="T333" s="116"/>
      <c r="U333" s="116"/>
      <c r="V333" s="116"/>
      <c r="W333" s="116"/>
      <c r="X333" s="116"/>
      <c r="Y333" s="116"/>
      <c r="Z333" s="116"/>
      <c r="AA333" s="116"/>
      <c r="AB333" s="116"/>
      <c r="AC333" s="116"/>
      <c r="AD333" s="116"/>
      <c r="AE333" s="116"/>
      <c r="AH333" s="116" t="s">
        <v>82</v>
      </c>
      <c r="AI333" s="116"/>
      <c r="AJ333" s="116"/>
      <c r="AK333" s="116"/>
      <c r="AL333" s="116"/>
      <c r="AM333" s="116"/>
      <c r="AN333" s="116"/>
      <c r="AO333" s="116"/>
      <c r="AP333" s="116"/>
      <c r="AQ333" s="116"/>
      <c r="AR333" s="116"/>
      <c r="AS333" s="116"/>
      <c r="AT333" s="116"/>
      <c r="AU333" s="116"/>
      <c r="AV333" s="116"/>
      <c r="AW333" s="116"/>
      <c r="AX333" s="116"/>
      <c r="AY333" s="116"/>
      <c r="AZ333" s="116"/>
      <c r="BA333" s="116"/>
      <c r="BB333" s="116"/>
      <c r="BC333" s="116"/>
      <c r="BD333" s="116"/>
      <c r="BE333" s="116"/>
      <c r="BF333" s="116"/>
      <c r="BG333" s="116"/>
      <c r="BH333" s="116"/>
      <c r="DC333" s="117" t="s">
        <v>11</v>
      </c>
      <c r="DD333" s="117"/>
      <c r="DE333" s="117"/>
      <c r="DF333" s="117"/>
      <c r="DG333" s="117"/>
      <c r="DH333" s="117"/>
      <c r="DI333" s="117"/>
      <c r="DJ333" s="117"/>
      <c r="DK333" s="117"/>
      <c r="DL333" s="117"/>
      <c r="DM333" s="117"/>
      <c r="DN333" s="117"/>
      <c r="DO333" s="117"/>
      <c r="DP333" s="117"/>
      <c r="DS333" s="117" t="s">
        <v>12</v>
      </c>
      <c r="DT333" s="117"/>
      <c r="DU333" s="117"/>
      <c r="DV333" s="117"/>
      <c r="DW333" s="117"/>
      <c r="DX333" s="117"/>
      <c r="DY333" s="117"/>
      <c r="DZ333" s="117"/>
      <c r="EA333" s="117"/>
      <c r="EB333" s="117"/>
      <c r="EC333" s="117"/>
      <c r="ED333" s="117"/>
      <c r="EE333" s="117"/>
      <c r="EF333" s="117"/>
      <c r="EG333" s="117"/>
      <c r="EH333" s="117"/>
      <c r="EI333" s="117"/>
      <c r="EJ333" s="117"/>
      <c r="EK333" s="117"/>
      <c r="EL333" s="117"/>
      <c r="EM333" s="117"/>
      <c r="EN333" s="117"/>
      <c r="EO333" s="117"/>
      <c r="EP333" s="117"/>
      <c r="EQ333" s="117"/>
      <c r="ER333" s="117"/>
      <c r="ES333" s="117"/>
    </row>
    <row r="334" spans="18:60" s="4" customFormat="1" ht="18.75">
      <c r="R334" s="117" t="s">
        <v>11</v>
      </c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  <c r="AH334" s="117" t="s">
        <v>12</v>
      </c>
      <c r="AI334" s="117"/>
      <c r="AJ334" s="117"/>
      <c r="AK334" s="117"/>
      <c r="AL334" s="117"/>
      <c r="AM334" s="117"/>
      <c r="AN334" s="117"/>
      <c r="AO334" s="117"/>
      <c r="AP334" s="117"/>
      <c r="AQ334" s="117"/>
      <c r="AR334" s="117"/>
      <c r="AS334" s="117"/>
      <c r="AT334" s="117"/>
      <c r="AU334" s="117"/>
      <c r="AV334" s="117"/>
      <c r="AW334" s="117"/>
      <c r="AX334" s="117"/>
      <c r="AY334" s="117"/>
      <c r="AZ334" s="117"/>
      <c r="BA334" s="117"/>
      <c r="BB334" s="117"/>
      <c r="BC334" s="117"/>
      <c r="BD334" s="117"/>
      <c r="BE334" s="117"/>
      <c r="BF334" s="117"/>
      <c r="BG334" s="117"/>
      <c r="BH334" s="117"/>
    </row>
    <row r="335" spans="64:166" s="4" customFormat="1" ht="18.75">
      <c r="BL335" s="26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  <c r="FJ335" s="28"/>
    </row>
    <row r="336" spans="1:166" s="4" customFormat="1" ht="18.75">
      <c r="A336" s="118" t="s">
        <v>13</v>
      </c>
      <c r="B336" s="118"/>
      <c r="C336" s="119" t="s">
        <v>340</v>
      </c>
      <c r="D336" s="119"/>
      <c r="E336" s="119"/>
      <c r="F336" s="4" t="s">
        <v>13</v>
      </c>
      <c r="I336" s="116" t="s">
        <v>338</v>
      </c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8">
        <v>20</v>
      </c>
      <c r="Z336" s="118"/>
      <c r="AA336" s="118"/>
      <c r="AB336" s="118"/>
      <c r="AC336" s="118"/>
      <c r="AD336" s="115" t="s">
        <v>296</v>
      </c>
      <c r="AE336" s="115"/>
      <c r="AF336" s="115"/>
      <c r="BL336" s="29"/>
      <c r="BM336" s="5" t="s">
        <v>44</v>
      </c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30"/>
    </row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4" customFormat="1" ht="18.75"/>
    <row r="413" s="4" customFormat="1" ht="18.75"/>
    <row r="414" s="4" customFormat="1" ht="18.75"/>
    <row r="415" s="4" customFormat="1" ht="18.75"/>
    <row r="416" s="4" customFormat="1" ht="18.75"/>
    <row r="417" s="4" customFormat="1" ht="18.75"/>
    <row r="418" s="4" customFormat="1" ht="18.75"/>
    <row r="419" s="4" customFormat="1" ht="18.75"/>
    <row r="420" s="4" customFormat="1" ht="18.75"/>
    <row r="421" s="4" customFormat="1" ht="18.75"/>
    <row r="422" s="31" customFormat="1" ht="20.25"/>
    <row r="423" s="31" customFormat="1" ht="20.25"/>
    <row r="424" s="31" customFormat="1" ht="20.25"/>
    <row r="425" s="31" customFormat="1" ht="20.25"/>
    <row r="426" s="31" customFormat="1" ht="20.25"/>
    <row r="427" s="31" customFormat="1" ht="20.25"/>
    <row r="428" s="31" customFormat="1" ht="20.25"/>
    <row r="429" s="31" customFormat="1" ht="20.25"/>
    <row r="430" s="31" customFormat="1" ht="20.25"/>
    <row r="431" s="31" customFormat="1" ht="20.2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  <row r="445" s="4" customFormat="1" ht="18.75"/>
    <row r="446" s="4" customFormat="1" ht="18.75"/>
    <row r="447" s="4" customFormat="1" ht="18.75"/>
    <row r="448" s="4" customFormat="1" ht="18.75"/>
    <row r="449" s="4" customFormat="1" ht="18.75"/>
    <row r="450" s="4" customFormat="1" ht="18.75"/>
    <row r="451" s="4" customFormat="1" ht="18.75"/>
    <row r="452" s="4" customFormat="1" ht="18.75"/>
    <row r="453" s="4" customFormat="1" ht="18.75"/>
    <row r="454" s="4" customFormat="1" ht="18.75"/>
    <row r="455" s="4" customFormat="1" ht="18.75"/>
    <row r="456" s="4" customFormat="1" ht="18.75"/>
    <row r="457" s="4" customFormat="1" ht="18.75"/>
    <row r="458" s="4" customFormat="1" ht="18.75"/>
    <row r="459" s="4" customFormat="1" ht="18.75"/>
  </sheetData>
  <sheetProtection/>
  <mergeCells count="3016">
    <mergeCell ref="DK271:DW271"/>
    <mergeCell ref="AN97:AS97"/>
    <mergeCell ref="AT97:BI97"/>
    <mergeCell ref="BJ97:CE97"/>
    <mergeCell ref="CF97:CV97"/>
    <mergeCell ref="BC271:BR271"/>
    <mergeCell ref="BU271:CG271"/>
    <mergeCell ref="CH271:CW271"/>
    <mergeCell ref="CX271:DJ271"/>
    <mergeCell ref="AK238:AP238"/>
    <mergeCell ref="A271:AJ271"/>
    <mergeCell ref="AK271:AP271"/>
    <mergeCell ref="AQ271:BB271"/>
    <mergeCell ref="A290:AJ290"/>
    <mergeCell ref="EK291:EW291"/>
    <mergeCell ref="EX291:FJ291"/>
    <mergeCell ref="BU291:CG291"/>
    <mergeCell ref="CH291:CW291"/>
    <mergeCell ref="CX291:DJ291"/>
    <mergeCell ref="DK291:DW291"/>
    <mergeCell ref="BU290:CG290"/>
    <mergeCell ref="CH290:CW290"/>
    <mergeCell ref="CX290:DJ290"/>
    <mergeCell ref="A291:AJ291"/>
    <mergeCell ref="AK291:AP291"/>
    <mergeCell ref="AQ291:BB291"/>
    <mergeCell ref="BC291:BT291"/>
    <mergeCell ref="BC297:BT297"/>
    <mergeCell ref="AK296:AP296"/>
    <mergeCell ref="AK292:AP292"/>
    <mergeCell ref="AK293:AP293"/>
    <mergeCell ref="AQ292:BB292"/>
    <mergeCell ref="AQ293:BB293"/>
    <mergeCell ref="AK294:AP294"/>
    <mergeCell ref="BC296:BT296"/>
    <mergeCell ref="BC292:BT292"/>
    <mergeCell ref="BC293:BT293"/>
    <mergeCell ref="BU282:CG282"/>
    <mergeCell ref="AK290:AP290"/>
    <mergeCell ref="AQ290:BB290"/>
    <mergeCell ref="BC290:BT290"/>
    <mergeCell ref="AQ284:BB284"/>
    <mergeCell ref="AQ286:BB286"/>
    <mergeCell ref="AQ287:BB287"/>
    <mergeCell ref="AQ282:BB282"/>
    <mergeCell ref="AQ289:BB289"/>
    <mergeCell ref="AK288:AP288"/>
    <mergeCell ref="BU284:CG284"/>
    <mergeCell ref="CH285:CW285"/>
    <mergeCell ref="CX289:DJ289"/>
    <mergeCell ref="CH287:CW287"/>
    <mergeCell ref="BU288:CG288"/>
    <mergeCell ref="BU289:CG289"/>
    <mergeCell ref="BU285:CG285"/>
    <mergeCell ref="CX286:DJ286"/>
    <mergeCell ref="BU287:CG287"/>
    <mergeCell ref="BU286:CG286"/>
    <mergeCell ref="EK212:EW212"/>
    <mergeCell ref="EK218:EW218"/>
    <mergeCell ref="EX148:FJ148"/>
    <mergeCell ref="EX149:FJ149"/>
    <mergeCell ref="EX154:FG154"/>
    <mergeCell ref="EK217:EW217"/>
    <mergeCell ref="EK207:EW207"/>
    <mergeCell ref="EX212:FJ212"/>
    <mergeCell ref="EK213:EW213"/>
    <mergeCell ref="EK206:EW206"/>
    <mergeCell ref="CH231:CW231"/>
    <mergeCell ref="CH234:CW234"/>
    <mergeCell ref="DX230:EJ230"/>
    <mergeCell ref="DN56:ED56"/>
    <mergeCell ref="CW56:DM56"/>
    <mergeCell ref="DK228:DW228"/>
    <mergeCell ref="CX228:DJ228"/>
    <mergeCell ref="CX138:DJ138"/>
    <mergeCell ref="CY135:FG135"/>
    <mergeCell ref="DN51:ED51"/>
    <mergeCell ref="DN52:ED52"/>
    <mergeCell ref="ET84:FJ84"/>
    <mergeCell ref="CH258:CW258"/>
    <mergeCell ref="BU259:CG259"/>
    <mergeCell ref="CW50:DM50"/>
    <mergeCell ref="CW53:DM53"/>
    <mergeCell ref="CW51:DM51"/>
    <mergeCell ref="CH256:CW256"/>
    <mergeCell ref="CH247:CW247"/>
    <mergeCell ref="CH239:CW239"/>
    <mergeCell ref="CF96:CV96"/>
    <mergeCell ref="CW96:DM96"/>
    <mergeCell ref="CX277:DJ277"/>
    <mergeCell ref="DK276:DW276"/>
    <mergeCell ref="CX269:DJ269"/>
    <mergeCell ref="BU256:CG256"/>
    <mergeCell ref="BU257:CG257"/>
    <mergeCell ref="CH257:CW257"/>
    <mergeCell ref="CX257:DJ257"/>
    <mergeCell ref="CH260:CW260"/>
    <mergeCell ref="BU260:CG260"/>
    <mergeCell ref="BU258:CG258"/>
    <mergeCell ref="BJ87:CE87"/>
    <mergeCell ref="BJ86:CE86"/>
    <mergeCell ref="CH277:CW277"/>
    <mergeCell ref="CH276:CW276"/>
    <mergeCell ref="CI268:CW268"/>
    <mergeCell ref="CH269:CW269"/>
    <mergeCell ref="CH275:CW275"/>
    <mergeCell ref="CH273:EJ273"/>
    <mergeCell ref="CH270:CW270"/>
    <mergeCell ref="CX275:DJ275"/>
    <mergeCell ref="AT76:BI76"/>
    <mergeCell ref="CH144:CW144"/>
    <mergeCell ref="CF99:CV99"/>
    <mergeCell ref="BJ80:CE80"/>
    <mergeCell ref="AT83:BI83"/>
    <mergeCell ref="CW97:DM97"/>
    <mergeCell ref="BC132:BR132"/>
    <mergeCell ref="BC134:BT134"/>
    <mergeCell ref="BU129:CG129"/>
    <mergeCell ref="BC131:BT131"/>
    <mergeCell ref="EX144:FJ144"/>
    <mergeCell ref="BJ83:CE83"/>
    <mergeCell ref="CF83:CV83"/>
    <mergeCell ref="DN57:ED57"/>
    <mergeCell ref="DN62:ED62"/>
    <mergeCell ref="DN61:ED61"/>
    <mergeCell ref="CX131:DJ131"/>
    <mergeCell ref="CW83:DM83"/>
    <mergeCell ref="DN83:ED83"/>
    <mergeCell ref="DN96:ED96"/>
    <mergeCell ref="BJ57:CE57"/>
    <mergeCell ref="CW58:DM58"/>
    <mergeCell ref="CW62:DM62"/>
    <mergeCell ref="CW59:DM59"/>
    <mergeCell ref="CW60:DM60"/>
    <mergeCell ref="CF57:CV57"/>
    <mergeCell ref="CW52:DM52"/>
    <mergeCell ref="DN97:ED97"/>
    <mergeCell ref="DN59:ED59"/>
    <mergeCell ref="CW57:DM57"/>
    <mergeCell ref="CW63:DM63"/>
    <mergeCell ref="CW67:DM67"/>
    <mergeCell ref="CF80:CV80"/>
    <mergeCell ref="CF55:CV55"/>
    <mergeCell ref="BJ55:CE55"/>
    <mergeCell ref="CF52:CV52"/>
    <mergeCell ref="CF56:CV56"/>
    <mergeCell ref="CW55:DM55"/>
    <mergeCell ref="AN54:AS54"/>
    <mergeCell ref="AN55:AS55"/>
    <mergeCell ref="AT55:BI55"/>
    <mergeCell ref="AT57:BI57"/>
    <mergeCell ref="AN56:AS56"/>
    <mergeCell ref="AT37:BI37"/>
    <mergeCell ref="AT36:BI36"/>
    <mergeCell ref="AT41:BI41"/>
    <mergeCell ref="AT34:BI34"/>
    <mergeCell ref="AT40:BI40"/>
    <mergeCell ref="BJ39:CE39"/>
    <mergeCell ref="AT23:BI23"/>
    <mergeCell ref="AT29:BI29"/>
    <mergeCell ref="AT25:BI25"/>
    <mergeCell ref="BJ31:CE31"/>
    <mergeCell ref="AT31:BI31"/>
    <mergeCell ref="BJ36:CE36"/>
    <mergeCell ref="BJ34:CE34"/>
    <mergeCell ref="BJ28:CE28"/>
    <mergeCell ref="AT33:BI33"/>
    <mergeCell ref="BJ22:CE22"/>
    <mergeCell ref="DN36:ED36"/>
    <mergeCell ref="CW36:DM36"/>
    <mergeCell ref="CW37:DM37"/>
    <mergeCell ref="DN33:ED33"/>
    <mergeCell ref="DN34:ED34"/>
    <mergeCell ref="DN35:ED35"/>
    <mergeCell ref="CW35:DM35"/>
    <mergeCell ref="CW33:DM33"/>
    <mergeCell ref="DN37:ED37"/>
    <mergeCell ref="EE54:ES54"/>
    <mergeCell ref="EE53:ES53"/>
    <mergeCell ref="EE51:ES51"/>
    <mergeCell ref="EE52:ES52"/>
    <mergeCell ref="EE56:ES56"/>
    <mergeCell ref="EE57:ES57"/>
    <mergeCell ref="EE58:ES58"/>
    <mergeCell ref="EE55:ES55"/>
    <mergeCell ref="EX143:FJ143"/>
    <mergeCell ref="EX150:FJ150"/>
    <mergeCell ref="EX146:FJ146"/>
    <mergeCell ref="EE61:ES61"/>
    <mergeCell ref="EX130:FJ130"/>
    <mergeCell ref="EK126:EW126"/>
    <mergeCell ref="EX127:FJ127"/>
    <mergeCell ref="EX125:FJ125"/>
    <mergeCell ref="EK148:EW148"/>
    <mergeCell ref="EX140:FJ140"/>
    <mergeCell ref="EX263:FJ263"/>
    <mergeCell ref="EX262:FJ262"/>
    <mergeCell ref="EX215:FG215"/>
    <mergeCell ref="EX250:FG250"/>
    <mergeCell ref="EX231:FG231"/>
    <mergeCell ref="EX232:FG232"/>
    <mergeCell ref="EX226:FJ226"/>
    <mergeCell ref="EX227:FJ227"/>
    <mergeCell ref="EX237:FG237"/>
    <mergeCell ref="EX260:FG260"/>
    <mergeCell ref="EK219:EW219"/>
    <mergeCell ref="CX221:DJ221"/>
    <mergeCell ref="DK221:DW221"/>
    <mergeCell ref="DX221:EJ221"/>
    <mergeCell ref="AQ249:BB249"/>
    <mergeCell ref="AK249:AP249"/>
    <mergeCell ref="AK250:AP250"/>
    <mergeCell ref="AQ248:BB248"/>
    <mergeCell ref="AK248:AP248"/>
    <mergeCell ref="AQ250:BB250"/>
    <mergeCell ref="EX261:FG261"/>
    <mergeCell ref="CR252:FG252"/>
    <mergeCell ref="EX251:FG251"/>
    <mergeCell ref="A253:FJ253"/>
    <mergeCell ref="AQ256:BB256"/>
    <mergeCell ref="EX259:FG259"/>
    <mergeCell ref="EX258:FG258"/>
    <mergeCell ref="EX257:FJ257"/>
    <mergeCell ref="BU254:CG255"/>
    <mergeCell ref="BC254:BT255"/>
    <mergeCell ref="EX277:FJ277"/>
    <mergeCell ref="EX276:FJ276"/>
    <mergeCell ref="EK276:EW276"/>
    <mergeCell ref="EK277:EW277"/>
    <mergeCell ref="EX282:FJ282"/>
    <mergeCell ref="EX281:FJ281"/>
    <mergeCell ref="EX280:FJ280"/>
    <mergeCell ref="EX279:FJ279"/>
    <mergeCell ref="EK294:EW294"/>
    <mergeCell ref="EK275:EW275"/>
    <mergeCell ref="EK280:EW280"/>
    <mergeCell ref="EK279:EW279"/>
    <mergeCell ref="EK278:EW278"/>
    <mergeCell ref="EX278:FJ278"/>
    <mergeCell ref="EX295:FJ295"/>
    <mergeCell ref="EX289:FJ289"/>
    <mergeCell ref="EK285:EW285"/>
    <mergeCell ref="EK292:EW292"/>
    <mergeCell ref="EK290:EW290"/>
    <mergeCell ref="EK295:EW295"/>
    <mergeCell ref="EK293:EW293"/>
    <mergeCell ref="EK289:EW289"/>
    <mergeCell ref="EK288:EW288"/>
    <mergeCell ref="EX296:FJ296"/>
    <mergeCell ref="EX290:FJ290"/>
    <mergeCell ref="EX288:FJ288"/>
    <mergeCell ref="EX294:FJ294"/>
    <mergeCell ref="EX293:FJ293"/>
    <mergeCell ref="EX292:FJ292"/>
    <mergeCell ref="EK266:EW266"/>
    <mergeCell ref="DX264:EJ264"/>
    <mergeCell ref="EX297:FJ297"/>
    <mergeCell ref="EX283:FJ283"/>
    <mergeCell ref="EX287:FG287"/>
    <mergeCell ref="EX286:FG286"/>
    <mergeCell ref="EX285:FJ285"/>
    <mergeCell ref="EX284:FJ284"/>
    <mergeCell ref="EX275:FJ275"/>
    <mergeCell ref="EK296:EW296"/>
    <mergeCell ref="DN318:ED318"/>
    <mergeCell ref="EK310:EW310"/>
    <mergeCell ref="EK299:EW299"/>
    <mergeCell ref="DX308:EJ308"/>
    <mergeCell ref="EK306:EW306"/>
    <mergeCell ref="DX306:EJ306"/>
    <mergeCell ref="DX300:EJ300"/>
    <mergeCell ref="EK313:EW313"/>
    <mergeCell ref="CT314:FG314"/>
    <mergeCell ref="EX299:FG299"/>
    <mergeCell ref="DX296:EJ296"/>
    <mergeCell ref="DX297:EJ297"/>
    <mergeCell ref="EK297:EW297"/>
    <mergeCell ref="EK298:EW298"/>
    <mergeCell ref="EX298:FJ298"/>
    <mergeCell ref="DK297:DW297"/>
    <mergeCell ref="EE59:ES59"/>
    <mergeCell ref="ET59:FJ59"/>
    <mergeCell ref="EE66:ES66"/>
    <mergeCell ref="EE63:ES63"/>
    <mergeCell ref="DN64:ED64"/>
    <mergeCell ref="DN65:ED65"/>
    <mergeCell ref="CW64:DM64"/>
    <mergeCell ref="CW65:DM65"/>
    <mergeCell ref="EX313:FJ313"/>
    <mergeCell ref="EE321:ES321"/>
    <mergeCell ref="EE320:ES320"/>
    <mergeCell ref="ET325:FJ325"/>
    <mergeCell ref="ET324:FJ324"/>
    <mergeCell ref="ET323:FJ323"/>
    <mergeCell ref="ET322:FJ322"/>
    <mergeCell ref="ET321:FJ321"/>
    <mergeCell ref="ET320:FJ320"/>
    <mergeCell ref="ET319:FJ319"/>
    <mergeCell ref="EX311:FJ311"/>
    <mergeCell ref="ET56:FJ56"/>
    <mergeCell ref="EK227:EW227"/>
    <mergeCell ref="EK231:EW231"/>
    <mergeCell ref="EK230:EW230"/>
    <mergeCell ref="EE60:ES60"/>
    <mergeCell ref="EX211:FJ211"/>
    <mergeCell ref="EX206:FJ206"/>
    <mergeCell ref="EX207:FJ207"/>
    <mergeCell ref="A209:FJ209"/>
    <mergeCell ref="EE319:ES319"/>
    <mergeCell ref="DN58:ED58"/>
    <mergeCell ref="DN71:ED71"/>
    <mergeCell ref="DN69:ED69"/>
    <mergeCell ref="DN63:ED63"/>
    <mergeCell ref="DN68:ED68"/>
    <mergeCell ref="DN70:ED70"/>
    <mergeCell ref="DN66:ED66"/>
    <mergeCell ref="DN67:ED67"/>
    <mergeCell ref="EK205:EW205"/>
    <mergeCell ref="CF40:CV40"/>
    <mergeCell ref="CW40:DM40"/>
    <mergeCell ref="CW54:DM54"/>
    <mergeCell ref="CF54:CV54"/>
    <mergeCell ref="CF53:CV53"/>
    <mergeCell ref="CW45:DM45"/>
    <mergeCell ref="CW44:DM44"/>
    <mergeCell ref="CF46:CV46"/>
    <mergeCell ref="CW46:DM46"/>
    <mergeCell ref="CW49:DM49"/>
    <mergeCell ref="BJ40:CE40"/>
    <mergeCell ref="AT45:BI45"/>
    <mergeCell ref="AT44:BI44"/>
    <mergeCell ref="AT54:BI54"/>
    <mergeCell ref="AT51:BI51"/>
    <mergeCell ref="BJ51:CE51"/>
    <mergeCell ref="BJ44:CE44"/>
    <mergeCell ref="AT53:BI53"/>
    <mergeCell ref="AT50:BI50"/>
    <mergeCell ref="BJ52:CE52"/>
    <mergeCell ref="AN43:AS43"/>
    <mergeCell ref="AT43:BI43"/>
    <mergeCell ref="CF43:CV43"/>
    <mergeCell ref="CF41:CV41"/>
    <mergeCell ref="AT42:BI42"/>
    <mergeCell ref="BJ42:CE42"/>
    <mergeCell ref="CF42:CV42"/>
    <mergeCell ref="BJ43:CE43"/>
    <mergeCell ref="BJ41:CE41"/>
    <mergeCell ref="A40:AM40"/>
    <mergeCell ref="AT38:BI38"/>
    <mergeCell ref="AN38:AS38"/>
    <mergeCell ref="A38:AM38"/>
    <mergeCell ref="AN39:AS39"/>
    <mergeCell ref="A39:AM39"/>
    <mergeCell ref="AT39:BI39"/>
    <mergeCell ref="AN40:AS40"/>
    <mergeCell ref="AN35:AS35"/>
    <mergeCell ref="AN36:AS36"/>
    <mergeCell ref="A36:AM36"/>
    <mergeCell ref="AN33:AS33"/>
    <mergeCell ref="A28:AM28"/>
    <mergeCell ref="A26:AM26"/>
    <mergeCell ref="AN28:AS28"/>
    <mergeCell ref="AT20:BI20"/>
    <mergeCell ref="A21:AM21"/>
    <mergeCell ref="AN21:AS21"/>
    <mergeCell ref="A20:AM20"/>
    <mergeCell ref="AN20:AS20"/>
    <mergeCell ref="AT22:BI22"/>
    <mergeCell ref="AT24:BI24"/>
    <mergeCell ref="AN26:AS26"/>
    <mergeCell ref="A27:AM27"/>
    <mergeCell ref="AN25:AS25"/>
    <mergeCell ref="AN27:AS27"/>
    <mergeCell ref="A23:AM23"/>
    <mergeCell ref="AN23:AS23"/>
    <mergeCell ref="AN22:AS22"/>
    <mergeCell ref="A25:AM25"/>
    <mergeCell ref="CF36:CV36"/>
    <mergeCell ref="BJ30:CE30"/>
    <mergeCell ref="CF38:CV38"/>
    <mergeCell ref="A31:AM31"/>
    <mergeCell ref="AN37:AS37"/>
    <mergeCell ref="A34:AM34"/>
    <mergeCell ref="AN34:AS34"/>
    <mergeCell ref="A33:AM33"/>
    <mergeCell ref="A37:AM37"/>
    <mergeCell ref="A35:AM35"/>
    <mergeCell ref="CF65:CV65"/>
    <mergeCell ref="BJ25:CE25"/>
    <mergeCell ref="AT27:BI27"/>
    <mergeCell ref="AT26:BI26"/>
    <mergeCell ref="CF39:CV39"/>
    <mergeCell ref="AT28:BI28"/>
    <mergeCell ref="BJ37:CE37"/>
    <mergeCell ref="BJ38:CE38"/>
    <mergeCell ref="AT30:BI30"/>
    <mergeCell ref="CF34:CV34"/>
    <mergeCell ref="CF63:CV63"/>
    <mergeCell ref="CF62:CV62"/>
    <mergeCell ref="CF59:CV59"/>
    <mergeCell ref="AT56:BI56"/>
    <mergeCell ref="CF60:CV60"/>
    <mergeCell ref="CF58:CV58"/>
    <mergeCell ref="BJ58:CE58"/>
    <mergeCell ref="CF61:CV61"/>
    <mergeCell ref="AT58:BI58"/>
    <mergeCell ref="AT59:BI59"/>
    <mergeCell ref="CF50:CV50"/>
    <mergeCell ref="BJ50:CE50"/>
    <mergeCell ref="CF67:CV67"/>
    <mergeCell ref="AT46:BI46"/>
    <mergeCell ref="AT48:BI48"/>
    <mergeCell ref="BJ48:CE48"/>
    <mergeCell ref="BJ49:CE49"/>
    <mergeCell ref="CF47:CV47"/>
    <mergeCell ref="BJ47:CE47"/>
    <mergeCell ref="AT52:BI52"/>
    <mergeCell ref="CW47:DM47"/>
    <mergeCell ref="CF49:CV49"/>
    <mergeCell ref="CW48:DM48"/>
    <mergeCell ref="AT47:BI47"/>
    <mergeCell ref="AT49:BI49"/>
    <mergeCell ref="CF51:CV51"/>
    <mergeCell ref="A41:AM41"/>
    <mergeCell ref="AN41:AS41"/>
    <mergeCell ref="AN45:AS45"/>
    <mergeCell ref="CF48:CV48"/>
    <mergeCell ref="CF45:CV45"/>
    <mergeCell ref="CF44:CV44"/>
    <mergeCell ref="AN47:AS47"/>
    <mergeCell ref="AN42:AS42"/>
    <mergeCell ref="A43:AM43"/>
    <mergeCell ref="A45:AM45"/>
    <mergeCell ref="DN38:ED38"/>
    <mergeCell ref="EE33:ES33"/>
    <mergeCell ref="DN39:ED39"/>
    <mergeCell ref="CW39:DM39"/>
    <mergeCell ref="EE35:ES35"/>
    <mergeCell ref="EE38:ES38"/>
    <mergeCell ref="EE37:ES37"/>
    <mergeCell ref="EE36:ES36"/>
    <mergeCell ref="EE39:ES39"/>
    <mergeCell ref="CW38:DM38"/>
    <mergeCell ref="DN40:ED40"/>
    <mergeCell ref="DN42:ED42"/>
    <mergeCell ref="CW43:DM43"/>
    <mergeCell ref="DN43:ED43"/>
    <mergeCell ref="CW42:DM42"/>
    <mergeCell ref="DN41:ED41"/>
    <mergeCell ref="CW41:DM41"/>
    <mergeCell ref="EE43:ES43"/>
    <mergeCell ref="DN47:ED47"/>
    <mergeCell ref="DN49:ED49"/>
    <mergeCell ref="DN44:ED44"/>
    <mergeCell ref="EE48:ES48"/>
    <mergeCell ref="EE49:ES49"/>
    <mergeCell ref="DN48:ED48"/>
    <mergeCell ref="EE44:ES44"/>
    <mergeCell ref="EE45:ES45"/>
    <mergeCell ref="EE47:ES47"/>
    <mergeCell ref="CF66:CV66"/>
    <mergeCell ref="CF103:CV103"/>
    <mergeCell ref="CF90:CV90"/>
    <mergeCell ref="CF98:CV98"/>
    <mergeCell ref="CF81:CV81"/>
    <mergeCell ref="CF79:CV79"/>
    <mergeCell ref="CF93:CV93"/>
    <mergeCell ref="CF82:CV82"/>
    <mergeCell ref="CF100:CV100"/>
    <mergeCell ref="CF68:CV68"/>
    <mergeCell ref="BU216:CG216"/>
    <mergeCell ref="CH225:EJ225"/>
    <mergeCell ref="CW71:DM71"/>
    <mergeCell ref="CX234:DJ234"/>
    <mergeCell ref="BU201:CG201"/>
    <mergeCell ref="CX150:DJ150"/>
    <mergeCell ref="CW99:DM99"/>
    <mergeCell ref="CX142:DJ142"/>
    <mergeCell ref="CH142:CW142"/>
    <mergeCell ref="CF105:CV105"/>
    <mergeCell ref="BU204:CG204"/>
    <mergeCell ref="BU208:CG208"/>
    <mergeCell ref="BU206:CG206"/>
    <mergeCell ref="BU205:CG205"/>
    <mergeCell ref="AQ239:BB239"/>
    <mergeCell ref="AQ241:BB242"/>
    <mergeCell ref="CX236:DJ236"/>
    <mergeCell ref="DX271:EJ271"/>
    <mergeCell ref="CH250:CW250"/>
    <mergeCell ref="CH251:CW251"/>
    <mergeCell ref="BC246:BR246"/>
    <mergeCell ref="BC249:BT249"/>
    <mergeCell ref="BC248:BT248"/>
    <mergeCell ref="BC247:BT247"/>
    <mergeCell ref="A250:AJ250"/>
    <mergeCell ref="A249:AJ249"/>
    <mergeCell ref="A241:AJ242"/>
    <mergeCell ref="A247:AJ247"/>
    <mergeCell ref="A248:AJ248"/>
    <mergeCell ref="A245:AJ245"/>
    <mergeCell ref="A243:AJ243"/>
    <mergeCell ref="A244:AJ244"/>
    <mergeCell ref="AK239:AP239"/>
    <mergeCell ref="A225:AJ226"/>
    <mergeCell ref="A227:AJ227"/>
    <mergeCell ref="AK234:AP234"/>
    <mergeCell ref="A229:AJ229"/>
    <mergeCell ref="AK229:AP229"/>
    <mergeCell ref="AK228:AP228"/>
    <mergeCell ref="A233:AJ233"/>
    <mergeCell ref="A228:AJ228"/>
    <mergeCell ref="A238:AJ238"/>
    <mergeCell ref="BC228:BT228"/>
    <mergeCell ref="BC229:BT229"/>
    <mergeCell ref="AQ227:BB227"/>
    <mergeCell ref="AQ225:BB226"/>
    <mergeCell ref="AQ229:BB229"/>
    <mergeCell ref="BC227:BT227"/>
    <mergeCell ref="BC225:BT226"/>
    <mergeCell ref="BU217:CG217"/>
    <mergeCell ref="BU215:CG215"/>
    <mergeCell ref="BC205:BR205"/>
    <mergeCell ref="A213:AJ213"/>
    <mergeCell ref="AQ215:BB215"/>
    <mergeCell ref="BC215:BR215"/>
    <mergeCell ref="AQ216:BB216"/>
    <mergeCell ref="BC216:BT216"/>
    <mergeCell ref="BC217:BR217"/>
    <mergeCell ref="A208:AJ208"/>
    <mergeCell ref="A205:AJ205"/>
    <mergeCell ref="A196:AJ196"/>
    <mergeCell ref="A195:AJ195"/>
    <mergeCell ref="A197:AJ197"/>
    <mergeCell ref="A214:AJ214"/>
    <mergeCell ref="A216:AJ216"/>
    <mergeCell ref="A215:AJ215"/>
    <mergeCell ref="A210:AJ211"/>
    <mergeCell ref="CI155:CW155"/>
    <mergeCell ref="CH157:CW157"/>
    <mergeCell ref="BC181:BT181"/>
    <mergeCell ref="BC180:BT180"/>
    <mergeCell ref="BC179:BR179"/>
    <mergeCell ref="BC176:BT177"/>
    <mergeCell ref="BU181:CG181"/>
    <mergeCell ref="CH158:CW158"/>
    <mergeCell ref="CX158:DJ158"/>
    <mergeCell ref="CX159:DJ159"/>
    <mergeCell ref="CH159:CW159"/>
    <mergeCell ref="A201:AJ201"/>
    <mergeCell ref="AK201:AP201"/>
    <mergeCell ref="AQ195:BB195"/>
    <mergeCell ref="BU154:CG154"/>
    <mergeCell ref="A181:AJ181"/>
    <mergeCell ref="AK200:AP200"/>
    <mergeCell ref="AQ198:BB198"/>
    <mergeCell ref="AQ199:BB199"/>
    <mergeCell ref="AK198:AP198"/>
    <mergeCell ref="BC156:BR156"/>
    <mergeCell ref="BC162:BR162"/>
    <mergeCell ref="BC158:BR158"/>
    <mergeCell ref="BC161:BR161"/>
    <mergeCell ref="BC160:BT160"/>
    <mergeCell ref="BU159:CG159"/>
    <mergeCell ref="BU158:CG158"/>
    <mergeCell ref="BU161:CG161"/>
    <mergeCell ref="BU155:CG155"/>
    <mergeCell ref="BU160:CG160"/>
    <mergeCell ref="BC167:BT168"/>
    <mergeCell ref="CG166:CX166"/>
    <mergeCell ref="BU170:CG170"/>
    <mergeCell ref="CH168:CW168"/>
    <mergeCell ref="AK199:AP199"/>
    <mergeCell ref="BC199:BT199"/>
    <mergeCell ref="CH198:CW198"/>
    <mergeCell ref="BU196:CG196"/>
    <mergeCell ref="BU199:CG199"/>
    <mergeCell ref="BU198:CG198"/>
    <mergeCell ref="BC197:BT197"/>
    <mergeCell ref="BC198:BT198"/>
    <mergeCell ref="AK197:AP197"/>
    <mergeCell ref="AK196:AP196"/>
    <mergeCell ref="BC196:BT196"/>
    <mergeCell ref="AQ206:BB206"/>
    <mergeCell ref="AQ207:BB207"/>
    <mergeCell ref="BC200:BT200"/>
    <mergeCell ref="AQ201:BB201"/>
    <mergeCell ref="AQ200:BB200"/>
    <mergeCell ref="AK247:AP247"/>
    <mergeCell ref="AQ247:BB247"/>
    <mergeCell ref="AQ246:BB246"/>
    <mergeCell ref="AK243:AP243"/>
    <mergeCell ref="AK245:AP245"/>
    <mergeCell ref="AK244:AP244"/>
    <mergeCell ref="AK246:AP246"/>
    <mergeCell ref="AQ243:BB243"/>
    <mergeCell ref="AQ244:BB244"/>
    <mergeCell ref="AQ245:BB245"/>
    <mergeCell ref="AQ234:BB234"/>
    <mergeCell ref="AQ228:BB228"/>
    <mergeCell ref="AK220:AP220"/>
    <mergeCell ref="A203:AJ203"/>
    <mergeCell ref="A204:AJ204"/>
    <mergeCell ref="A224:BH224"/>
    <mergeCell ref="BC223:BT223"/>
    <mergeCell ref="BI224:CL224"/>
    <mergeCell ref="BU227:CG227"/>
    <mergeCell ref="AK204:AP204"/>
    <mergeCell ref="AQ235:BB235"/>
    <mergeCell ref="BC230:BR230"/>
    <mergeCell ref="BC232:BR232"/>
    <mergeCell ref="AK231:AP231"/>
    <mergeCell ref="AK232:AP232"/>
    <mergeCell ref="AK233:AP233"/>
    <mergeCell ref="AQ233:BB233"/>
    <mergeCell ref="BC233:BT233"/>
    <mergeCell ref="BC231:BR231"/>
    <mergeCell ref="AQ232:BB232"/>
    <mergeCell ref="AQ202:BB202"/>
    <mergeCell ref="AQ204:BB204"/>
    <mergeCell ref="AQ203:BB203"/>
    <mergeCell ref="AQ223:BB223"/>
    <mergeCell ref="AQ221:BB221"/>
    <mergeCell ref="AQ222:BB222"/>
    <mergeCell ref="AQ220:BB220"/>
    <mergeCell ref="AQ217:BB217"/>
    <mergeCell ref="AQ212:BB212"/>
    <mergeCell ref="AQ208:BB208"/>
    <mergeCell ref="AQ214:BB214"/>
    <mergeCell ref="AK221:AP221"/>
    <mergeCell ref="AK210:AP211"/>
    <mergeCell ref="AK208:AP208"/>
    <mergeCell ref="AQ213:BB213"/>
    <mergeCell ref="AK214:AP214"/>
    <mergeCell ref="AK215:AP215"/>
    <mergeCell ref="AK218:AP218"/>
    <mergeCell ref="AK216:AP216"/>
    <mergeCell ref="AQ210:BB211"/>
    <mergeCell ref="AQ219:BB219"/>
    <mergeCell ref="AQ218:BB218"/>
    <mergeCell ref="A217:AJ217"/>
    <mergeCell ref="A219:AJ219"/>
    <mergeCell ref="AK219:AP219"/>
    <mergeCell ref="A218:AJ218"/>
    <mergeCell ref="AQ231:BB231"/>
    <mergeCell ref="AQ230:BB230"/>
    <mergeCell ref="A231:AJ231"/>
    <mergeCell ref="AK222:AP222"/>
    <mergeCell ref="AK223:AP223"/>
    <mergeCell ref="AK227:AP227"/>
    <mergeCell ref="AK225:AP226"/>
    <mergeCell ref="A223:AJ223"/>
    <mergeCell ref="A222:AJ222"/>
    <mergeCell ref="A230:AJ230"/>
    <mergeCell ref="EK208:EW208"/>
    <mergeCell ref="EK210:FJ210"/>
    <mergeCell ref="EX208:FJ208"/>
    <mergeCell ref="AQ205:BB205"/>
    <mergeCell ref="BU210:CG211"/>
    <mergeCell ref="EK211:EW211"/>
    <mergeCell ref="CH206:CW206"/>
    <mergeCell ref="CH207:CW207"/>
    <mergeCell ref="DK208:DW208"/>
    <mergeCell ref="BC206:BT206"/>
    <mergeCell ref="BC203:BR203"/>
    <mergeCell ref="BC202:BT202"/>
    <mergeCell ref="CH222:CW222"/>
    <mergeCell ref="BC218:BR218"/>
    <mergeCell ref="BC219:BT219"/>
    <mergeCell ref="BC220:BT220"/>
    <mergeCell ref="BC221:BT221"/>
    <mergeCell ref="BC222:BT222"/>
    <mergeCell ref="BC204:BR204"/>
    <mergeCell ref="BC210:BT211"/>
    <mergeCell ref="AK202:AP202"/>
    <mergeCell ref="AK213:AP213"/>
    <mergeCell ref="AK212:AP212"/>
    <mergeCell ref="AK230:AP230"/>
    <mergeCell ref="AK206:AP206"/>
    <mergeCell ref="AK203:AP203"/>
    <mergeCell ref="AK217:AP217"/>
    <mergeCell ref="AK205:AP205"/>
    <mergeCell ref="AK207:AP207"/>
    <mergeCell ref="A234:AJ234"/>
    <mergeCell ref="A235:AJ235"/>
    <mergeCell ref="A237:AJ237"/>
    <mergeCell ref="A236:AJ236"/>
    <mergeCell ref="A232:AJ232"/>
    <mergeCell ref="A182:AJ182"/>
    <mergeCell ref="A206:AJ206"/>
    <mergeCell ref="A212:AJ212"/>
    <mergeCell ref="A207:AJ207"/>
    <mergeCell ref="A202:AJ202"/>
    <mergeCell ref="A221:AJ221"/>
    <mergeCell ref="A199:AJ199"/>
    <mergeCell ref="A198:AJ198"/>
    <mergeCell ref="A200:AJ200"/>
    <mergeCell ref="A246:AJ246"/>
    <mergeCell ref="A189:AJ189"/>
    <mergeCell ref="A194:AJ194"/>
    <mergeCell ref="A190:FG190"/>
    <mergeCell ref="AQ194:BB194"/>
    <mergeCell ref="BC192:BT193"/>
    <mergeCell ref="DK193:DW193"/>
    <mergeCell ref="AK192:AP193"/>
    <mergeCell ref="AK235:AP235"/>
    <mergeCell ref="A220:AJ220"/>
    <mergeCell ref="AK186:AP186"/>
    <mergeCell ref="AK180:AP180"/>
    <mergeCell ref="AK182:AP182"/>
    <mergeCell ref="A180:AJ180"/>
    <mergeCell ref="AK181:AP181"/>
    <mergeCell ref="AK184:AP184"/>
    <mergeCell ref="A192:AJ193"/>
    <mergeCell ref="AK183:AP183"/>
    <mergeCell ref="A187:AJ187"/>
    <mergeCell ref="A188:AJ188"/>
    <mergeCell ref="A184:AJ184"/>
    <mergeCell ref="AK187:AP187"/>
    <mergeCell ref="A183:AJ183"/>
    <mergeCell ref="AK188:AP188"/>
    <mergeCell ref="A186:AJ186"/>
    <mergeCell ref="A185:AJ185"/>
    <mergeCell ref="AQ181:BB181"/>
    <mergeCell ref="AQ180:BB180"/>
    <mergeCell ref="AQ179:BB179"/>
    <mergeCell ref="AQ176:BB177"/>
    <mergeCell ref="AQ178:BB178"/>
    <mergeCell ref="AQ172:BB172"/>
    <mergeCell ref="BC172:BR172"/>
    <mergeCell ref="AK169:AP169"/>
    <mergeCell ref="AK170:AP170"/>
    <mergeCell ref="AQ169:BB169"/>
    <mergeCell ref="BC170:BR170"/>
    <mergeCell ref="AQ171:BB171"/>
    <mergeCell ref="BC169:BT169"/>
    <mergeCell ref="BC171:BT171"/>
    <mergeCell ref="A173:AJ173"/>
    <mergeCell ref="A174:AJ174"/>
    <mergeCell ref="A179:AJ179"/>
    <mergeCell ref="BC173:BT173"/>
    <mergeCell ref="AQ174:BB174"/>
    <mergeCell ref="AQ173:BB173"/>
    <mergeCell ref="BC178:BT178"/>
    <mergeCell ref="BC174:BT174"/>
    <mergeCell ref="A175:CD175"/>
    <mergeCell ref="BU174:CG174"/>
    <mergeCell ref="AK179:AP179"/>
    <mergeCell ref="AK172:AP172"/>
    <mergeCell ref="AK178:AP178"/>
    <mergeCell ref="AK176:AP177"/>
    <mergeCell ref="AK174:AP174"/>
    <mergeCell ref="AK173:AP173"/>
    <mergeCell ref="A161:AJ161"/>
    <mergeCell ref="A167:AJ168"/>
    <mergeCell ref="A164:AJ164"/>
    <mergeCell ref="A172:AJ172"/>
    <mergeCell ref="A171:AJ171"/>
    <mergeCell ref="A165:AJ165"/>
    <mergeCell ref="A176:AJ177"/>
    <mergeCell ref="A178:AJ178"/>
    <mergeCell ref="AK155:BB155"/>
    <mergeCell ref="A156:AJ156"/>
    <mergeCell ref="AQ156:BB156"/>
    <mergeCell ref="AK157:AP157"/>
    <mergeCell ref="A157:AJ157"/>
    <mergeCell ref="AQ157:BB157"/>
    <mergeCell ref="AK156:AP156"/>
    <mergeCell ref="A155:AH155"/>
    <mergeCell ref="A123:AJ123"/>
    <mergeCell ref="A132:AJ132"/>
    <mergeCell ref="A144:AJ144"/>
    <mergeCell ref="AK144:AP144"/>
    <mergeCell ref="AK138:AP138"/>
    <mergeCell ref="A138:AJ138"/>
    <mergeCell ref="AK128:AP128"/>
    <mergeCell ref="A142:AJ142"/>
    <mergeCell ref="AK139:AP139"/>
    <mergeCell ref="A126:AJ126"/>
    <mergeCell ref="BC139:BT139"/>
    <mergeCell ref="BC147:BT147"/>
    <mergeCell ref="BC149:BT149"/>
    <mergeCell ref="AQ139:BB139"/>
    <mergeCell ref="AQ140:BB140"/>
    <mergeCell ref="AQ141:BB141"/>
    <mergeCell ref="AQ142:BB142"/>
    <mergeCell ref="BC130:BT130"/>
    <mergeCell ref="BC129:BR129"/>
    <mergeCell ref="AK131:AP131"/>
    <mergeCell ref="AQ131:BB131"/>
    <mergeCell ref="AK129:AP129"/>
    <mergeCell ref="AQ130:BB130"/>
    <mergeCell ref="AQ143:BB143"/>
    <mergeCell ref="AQ146:BB146"/>
    <mergeCell ref="BC128:BT128"/>
    <mergeCell ref="BC143:BT143"/>
    <mergeCell ref="BC144:BT144"/>
    <mergeCell ref="BC138:BT138"/>
    <mergeCell ref="A135:CF135"/>
    <mergeCell ref="BU139:CG139"/>
    <mergeCell ref="BU136:CG137"/>
    <mergeCell ref="AQ138:BB138"/>
    <mergeCell ref="AK136:AP137"/>
    <mergeCell ref="BC142:BT142"/>
    <mergeCell ref="A114:AM114"/>
    <mergeCell ref="AN114:AS114"/>
    <mergeCell ref="AT114:BI114"/>
    <mergeCell ref="BJ114:CE114"/>
    <mergeCell ref="BC124:BT124"/>
    <mergeCell ref="AQ123:BB123"/>
    <mergeCell ref="AK123:AP123"/>
    <mergeCell ref="AK124:AP124"/>
    <mergeCell ref="BC123:BT123"/>
    <mergeCell ref="A108:AM108"/>
    <mergeCell ref="AT107:BI107"/>
    <mergeCell ref="A104:AM104"/>
    <mergeCell ref="AN105:AS105"/>
    <mergeCell ref="AT108:BI108"/>
    <mergeCell ref="AN104:AS104"/>
    <mergeCell ref="AT104:BI104"/>
    <mergeCell ref="AN108:AS108"/>
    <mergeCell ref="A115:AM115"/>
    <mergeCell ref="CF64:CV64"/>
    <mergeCell ref="A112:AM112"/>
    <mergeCell ref="AN112:AS112"/>
    <mergeCell ref="A105:AM105"/>
    <mergeCell ref="A111:AM111"/>
    <mergeCell ref="AN111:AS111"/>
    <mergeCell ref="AN110:AS110"/>
    <mergeCell ref="A109:AM109"/>
    <mergeCell ref="AT106:BI106"/>
    <mergeCell ref="A106:AM106"/>
    <mergeCell ref="AN81:AS81"/>
    <mergeCell ref="AT81:BI81"/>
    <mergeCell ref="A101:AM101"/>
    <mergeCell ref="A99:AM99"/>
    <mergeCell ref="AN99:AS99"/>
    <mergeCell ref="AN83:AS83"/>
    <mergeCell ref="AN84:AS84"/>
    <mergeCell ref="AT84:BI84"/>
    <mergeCell ref="AN89:AS89"/>
    <mergeCell ref="A92:AM92"/>
    <mergeCell ref="A110:AM110"/>
    <mergeCell ref="BJ111:CE111"/>
    <mergeCell ref="AT78:BI78"/>
    <mergeCell ref="A78:AM78"/>
    <mergeCell ref="A85:AM85"/>
    <mergeCell ref="AT87:BI87"/>
    <mergeCell ref="AT86:BI86"/>
    <mergeCell ref="AN80:AS80"/>
    <mergeCell ref="AT82:BI82"/>
    <mergeCell ref="BJ108:CE108"/>
    <mergeCell ref="BJ109:CE109"/>
    <mergeCell ref="AT112:BI112"/>
    <mergeCell ref="AT111:BI111"/>
    <mergeCell ref="BJ112:CE112"/>
    <mergeCell ref="AT109:BI109"/>
    <mergeCell ref="AT110:BI110"/>
    <mergeCell ref="BJ110:CE110"/>
    <mergeCell ref="AN77:AS77"/>
    <mergeCell ref="AN107:AS107"/>
    <mergeCell ref="A107:AM107"/>
    <mergeCell ref="AT79:BI79"/>
    <mergeCell ref="A79:AM79"/>
    <mergeCell ref="AN79:AS79"/>
    <mergeCell ref="AN78:AS78"/>
    <mergeCell ref="A80:AM80"/>
    <mergeCell ref="AN88:AS88"/>
    <mergeCell ref="AN85:AS85"/>
    <mergeCell ref="AN116:AS116"/>
    <mergeCell ref="CW114:DM114"/>
    <mergeCell ref="BJ113:CE113"/>
    <mergeCell ref="CW113:DM113"/>
    <mergeCell ref="AT116:BI116"/>
    <mergeCell ref="CF113:CV113"/>
    <mergeCell ref="AT115:BI115"/>
    <mergeCell ref="BJ115:CE115"/>
    <mergeCell ref="CF116:CV116"/>
    <mergeCell ref="CF114:CV114"/>
    <mergeCell ref="AN115:AS115"/>
    <mergeCell ref="AN113:AS113"/>
    <mergeCell ref="CF111:CV111"/>
    <mergeCell ref="CF112:CV112"/>
    <mergeCell ref="AT113:BI113"/>
    <mergeCell ref="CF115:CV115"/>
    <mergeCell ref="AN67:AS67"/>
    <mergeCell ref="AN109:AS109"/>
    <mergeCell ref="A113:AM113"/>
    <mergeCell ref="A118:FJ118"/>
    <mergeCell ref="A116:AM116"/>
    <mergeCell ref="EE116:ES116"/>
    <mergeCell ref="DN114:ED114"/>
    <mergeCell ref="EE114:ES114"/>
    <mergeCell ref="CW116:DM116"/>
    <mergeCell ref="CW110:DM110"/>
    <mergeCell ref="AN71:AS71"/>
    <mergeCell ref="AN68:AS68"/>
    <mergeCell ref="A62:AM62"/>
    <mergeCell ref="A71:AM71"/>
    <mergeCell ref="AN63:AS63"/>
    <mergeCell ref="AN64:AS64"/>
    <mergeCell ref="AN65:AS65"/>
    <mergeCell ref="AN69:AS69"/>
    <mergeCell ref="A64:AM64"/>
    <mergeCell ref="A68:AM68"/>
    <mergeCell ref="AN59:AS59"/>
    <mergeCell ref="A61:AM61"/>
    <mergeCell ref="A72:AM72"/>
    <mergeCell ref="A65:AM65"/>
    <mergeCell ref="AN70:AS70"/>
    <mergeCell ref="A67:AM67"/>
    <mergeCell ref="A70:AM70"/>
    <mergeCell ref="A69:AM69"/>
    <mergeCell ref="AN66:AS66"/>
    <mergeCell ref="A66:AM66"/>
    <mergeCell ref="A63:AM63"/>
    <mergeCell ref="A60:AM60"/>
    <mergeCell ref="AN60:AS60"/>
    <mergeCell ref="AN62:AS62"/>
    <mergeCell ref="AN61:AS61"/>
    <mergeCell ref="A44:AM44"/>
    <mergeCell ref="A54:AM54"/>
    <mergeCell ref="A59:AM59"/>
    <mergeCell ref="A56:AM56"/>
    <mergeCell ref="A57:AM57"/>
    <mergeCell ref="A53:AM53"/>
    <mergeCell ref="A55:AM55"/>
    <mergeCell ref="A50:AM50"/>
    <mergeCell ref="A49:AM49"/>
    <mergeCell ref="A46:AM46"/>
    <mergeCell ref="A47:AM47"/>
    <mergeCell ref="AN58:AS58"/>
    <mergeCell ref="A51:AM51"/>
    <mergeCell ref="AN51:AS51"/>
    <mergeCell ref="A52:AM52"/>
    <mergeCell ref="A58:AM58"/>
    <mergeCell ref="AN52:AS52"/>
    <mergeCell ref="AN50:AS50"/>
    <mergeCell ref="AN53:AS53"/>
    <mergeCell ref="AN57:AS57"/>
    <mergeCell ref="AN46:AS46"/>
    <mergeCell ref="AN76:AS76"/>
    <mergeCell ref="AN73:AS73"/>
    <mergeCell ref="A75:AM75"/>
    <mergeCell ref="A73:AM73"/>
    <mergeCell ref="AN74:AS74"/>
    <mergeCell ref="A76:AM76"/>
    <mergeCell ref="AN75:AS75"/>
    <mergeCell ref="A74:AM74"/>
    <mergeCell ref="AN48:AS48"/>
    <mergeCell ref="A77:AM77"/>
    <mergeCell ref="A89:AM89"/>
    <mergeCell ref="A90:AM90"/>
    <mergeCell ref="A88:AM88"/>
    <mergeCell ref="A81:AM81"/>
    <mergeCell ref="A82:AM82"/>
    <mergeCell ref="A83:AM83"/>
    <mergeCell ref="A84:AM84"/>
    <mergeCell ref="A86:AK86"/>
    <mergeCell ref="A87:AK87"/>
    <mergeCell ref="A95:AK95"/>
    <mergeCell ref="AT96:BI96"/>
    <mergeCell ref="AN92:AS92"/>
    <mergeCell ref="AN93:AS93"/>
    <mergeCell ref="A93:AM93"/>
    <mergeCell ref="A94:AK94"/>
    <mergeCell ref="A96:AK96"/>
    <mergeCell ref="AT95:BI95"/>
    <mergeCell ref="AT93:BI93"/>
    <mergeCell ref="AT92:BI92"/>
    <mergeCell ref="A97:AM97"/>
    <mergeCell ref="CF106:CV106"/>
    <mergeCell ref="BJ98:CE98"/>
    <mergeCell ref="AT100:BI100"/>
    <mergeCell ref="AN100:AS100"/>
    <mergeCell ref="A98:AK98"/>
    <mergeCell ref="A102:AM102"/>
    <mergeCell ref="A100:AM100"/>
    <mergeCell ref="AN103:AS103"/>
    <mergeCell ref="A103:AM103"/>
    <mergeCell ref="AN101:AS101"/>
    <mergeCell ref="CF101:CV101"/>
    <mergeCell ref="AT103:BI103"/>
    <mergeCell ref="AN106:AS106"/>
    <mergeCell ref="AT105:BI105"/>
    <mergeCell ref="AT102:BI102"/>
    <mergeCell ref="AN102:AS102"/>
    <mergeCell ref="BJ103:CE103"/>
    <mergeCell ref="BJ105:CE105"/>
    <mergeCell ref="BJ106:CE106"/>
    <mergeCell ref="CF107:CV107"/>
    <mergeCell ref="AT101:BI101"/>
    <mergeCell ref="BJ96:CE96"/>
    <mergeCell ref="BJ107:CE107"/>
    <mergeCell ref="BJ100:CE100"/>
    <mergeCell ref="BJ104:CE104"/>
    <mergeCell ref="BJ102:CE102"/>
    <mergeCell ref="BJ101:CE101"/>
    <mergeCell ref="CF104:CV104"/>
    <mergeCell ref="CW102:DM102"/>
    <mergeCell ref="CW73:DM73"/>
    <mergeCell ref="CF85:CV85"/>
    <mergeCell ref="CF88:CV88"/>
    <mergeCell ref="CF77:CV77"/>
    <mergeCell ref="CF75:CV75"/>
    <mergeCell ref="CF94:CV94"/>
    <mergeCell ref="AT60:BI60"/>
    <mergeCell ref="AT61:BI61"/>
    <mergeCell ref="AT62:BI62"/>
    <mergeCell ref="AT77:BI77"/>
    <mergeCell ref="AT75:BI75"/>
    <mergeCell ref="AT70:BI70"/>
    <mergeCell ref="AT72:BI72"/>
    <mergeCell ref="AT71:BI71"/>
    <mergeCell ref="AT63:BI63"/>
    <mergeCell ref="AT65:BI65"/>
    <mergeCell ref="BC122:BT122"/>
    <mergeCell ref="AT67:BI67"/>
    <mergeCell ref="CF69:CV69"/>
    <mergeCell ref="AT69:BI69"/>
    <mergeCell ref="CF102:CV102"/>
    <mergeCell ref="BJ69:CE69"/>
    <mergeCell ref="AT68:BI68"/>
    <mergeCell ref="AT88:BI88"/>
    <mergeCell ref="CF78:CV78"/>
    <mergeCell ref="CF73:CV73"/>
    <mergeCell ref="DK121:DW121"/>
    <mergeCell ref="DK123:DW123"/>
    <mergeCell ref="BJ116:CE116"/>
    <mergeCell ref="BU119:CG120"/>
    <mergeCell ref="CH122:CW122"/>
    <mergeCell ref="BC121:BT121"/>
    <mergeCell ref="BU121:CG121"/>
    <mergeCell ref="BC119:BT120"/>
    <mergeCell ref="CX120:DJ120"/>
    <mergeCell ref="BU122:CG122"/>
    <mergeCell ref="EX133:FJ133"/>
    <mergeCell ref="CX126:DJ126"/>
    <mergeCell ref="CX123:DJ123"/>
    <mergeCell ref="EX122:FJ122"/>
    <mergeCell ref="EX123:FJ123"/>
    <mergeCell ref="CX122:DJ122"/>
    <mergeCell ref="CX127:DJ127"/>
    <mergeCell ref="DK125:DW125"/>
    <mergeCell ref="DX130:EJ130"/>
    <mergeCell ref="DK127:DW127"/>
    <mergeCell ref="EX142:FJ142"/>
    <mergeCell ref="EX141:FG141"/>
    <mergeCell ref="EX137:FJ137"/>
    <mergeCell ref="EK137:EW137"/>
    <mergeCell ref="EK140:EW140"/>
    <mergeCell ref="EK138:EW138"/>
    <mergeCell ref="EX139:FJ139"/>
    <mergeCell ref="EK139:EW139"/>
    <mergeCell ref="EX138:FJ138"/>
    <mergeCell ref="DX160:EJ160"/>
    <mergeCell ref="DX162:EJ162"/>
    <mergeCell ref="EK144:EW144"/>
    <mergeCell ref="EK155:EW155"/>
    <mergeCell ref="EK146:EW146"/>
    <mergeCell ref="EK147:EW147"/>
    <mergeCell ref="EK149:EW149"/>
    <mergeCell ref="EK145:EW145"/>
    <mergeCell ref="EK151:EW151"/>
    <mergeCell ref="EK152:EW152"/>
    <mergeCell ref="EK188:EW188"/>
    <mergeCell ref="EK199:EW199"/>
    <mergeCell ref="EK202:EW202"/>
    <mergeCell ref="EK200:EW200"/>
    <mergeCell ref="EK201:EW201"/>
    <mergeCell ref="EK196:EW196"/>
    <mergeCell ref="EK189:EW189"/>
    <mergeCell ref="EK198:EW198"/>
    <mergeCell ref="BU192:CG193"/>
    <mergeCell ref="EK204:EW204"/>
    <mergeCell ref="EK195:EW195"/>
    <mergeCell ref="EK194:EW194"/>
    <mergeCell ref="EK203:EW203"/>
    <mergeCell ref="DK194:DW194"/>
    <mergeCell ref="CX202:DJ202"/>
    <mergeCell ref="BU203:CG203"/>
    <mergeCell ref="BU202:CG202"/>
    <mergeCell ref="CH196:CW196"/>
    <mergeCell ref="BC195:BT195"/>
    <mergeCell ref="BU194:CG194"/>
    <mergeCell ref="DX199:EJ199"/>
    <mergeCell ref="BU197:CG197"/>
    <mergeCell ref="DX198:EJ198"/>
    <mergeCell ref="CX199:DJ199"/>
    <mergeCell ref="CH197:CW197"/>
    <mergeCell ref="CH199:CW199"/>
    <mergeCell ref="DK195:DW195"/>
    <mergeCell ref="CX194:DJ194"/>
    <mergeCell ref="BU195:CG195"/>
    <mergeCell ref="AQ197:BB197"/>
    <mergeCell ref="AK185:AP185"/>
    <mergeCell ref="AK194:AP194"/>
    <mergeCell ref="AQ192:BB193"/>
    <mergeCell ref="AQ196:BB196"/>
    <mergeCell ref="AQ187:BB187"/>
    <mergeCell ref="AK195:AP195"/>
    <mergeCell ref="AK189:AP189"/>
    <mergeCell ref="AQ188:BB188"/>
    <mergeCell ref="AQ182:BB182"/>
    <mergeCell ref="AQ185:BB185"/>
    <mergeCell ref="BC182:BT182"/>
    <mergeCell ref="BC184:BR184"/>
    <mergeCell ref="BC183:BT183"/>
    <mergeCell ref="BC185:BR185"/>
    <mergeCell ref="AQ184:BB184"/>
    <mergeCell ref="AQ183:BB183"/>
    <mergeCell ref="BC189:BR189"/>
    <mergeCell ref="BU189:CG189"/>
    <mergeCell ref="CH189:CW189"/>
    <mergeCell ref="AQ186:BB186"/>
    <mergeCell ref="AQ189:BB189"/>
    <mergeCell ref="CH186:CW186"/>
    <mergeCell ref="BC186:BR186"/>
    <mergeCell ref="BC188:BR188"/>
    <mergeCell ref="BU187:CG187"/>
    <mergeCell ref="BU188:CG188"/>
    <mergeCell ref="CX189:DJ189"/>
    <mergeCell ref="BU185:CG185"/>
    <mergeCell ref="CH185:CW185"/>
    <mergeCell ref="BU182:CG182"/>
    <mergeCell ref="BU172:CG172"/>
    <mergeCell ref="CH184:CW184"/>
    <mergeCell ref="BU184:CG184"/>
    <mergeCell ref="CH183:CW183"/>
    <mergeCell ref="BU183:CG183"/>
    <mergeCell ref="BC140:BT140"/>
    <mergeCell ref="BU146:CG146"/>
    <mergeCell ref="BU141:CG141"/>
    <mergeCell ref="BU143:CG143"/>
    <mergeCell ref="BU145:CG145"/>
    <mergeCell ref="BU144:CG144"/>
    <mergeCell ref="BC146:BT146"/>
    <mergeCell ref="BC141:BT141"/>
    <mergeCell ref="BU147:CG147"/>
    <mergeCell ref="CX145:DJ145"/>
    <mergeCell ref="CH147:CW147"/>
    <mergeCell ref="CX143:DJ143"/>
    <mergeCell ref="CH141:CW141"/>
    <mergeCell ref="CX144:DJ144"/>
    <mergeCell ref="BU142:CG142"/>
    <mergeCell ref="AQ147:BB147"/>
    <mergeCell ref="BC148:BT148"/>
    <mergeCell ref="AQ149:BB149"/>
    <mergeCell ref="BC145:BT145"/>
    <mergeCell ref="CX147:DJ147"/>
    <mergeCell ref="CH146:CW146"/>
    <mergeCell ref="EK154:EW154"/>
    <mergeCell ref="EK153:EW153"/>
    <mergeCell ref="DX152:EJ152"/>
    <mergeCell ref="DX151:EJ151"/>
    <mergeCell ref="DX154:EJ154"/>
    <mergeCell ref="CX151:DJ151"/>
    <mergeCell ref="CX149:DJ149"/>
    <mergeCell ref="CH154:CW154"/>
    <mergeCell ref="ET102:FJ102"/>
    <mergeCell ref="ET107:FJ107"/>
    <mergeCell ref="AK132:AP132"/>
    <mergeCell ref="CW115:DM115"/>
    <mergeCell ref="EK131:EW131"/>
    <mergeCell ref="CX121:DJ121"/>
    <mergeCell ref="EX121:FJ121"/>
    <mergeCell ref="DX120:EJ120"/>
    <mergeCell ref="CH128:CW128"/>
    <mergeCell ref="CW108:DM108"/>
    <mergeCell ref="CH129:CW129"/>
    <mergeCell ref="CH131:CW131"/>
    <mergeCell ref="CH133:CW133"/>
    <mergeCell ref="CX125:DJ125"/>
    <mergeCell ref="CX133:DJ133"/>
    <mergeCell ref="CX130:DJ130"/>
    <mergeCell ref="CX128:DJ128"/>
    <mergeCell ref="CX132:DJ132"/>
    <mergeCell ref="CX129:DJ129"/>
    <mergeCell ref="CH125:CW125"/>
    <mergeCell ref="BU133:CG133"/>
    <mergeCell ref="CH132:CW132"/>
    <mergeCell ref="BU132:CG132"/>
    <mergeCell ref="BU130:CG130"/>
    <mergeCell ref="BU131:CG131"/>
    <mergeCell ref="CH130:CW130"/>
    <mergeCell ref="BC127:BT127"/>
    <mergeCell ref="A127:AJ127"/>
    <mergeCell ref="AK126:AP126"/>
    <mergeCell ref="AQ127:BB127"/>
    <mergeCell ref="AQ126:BB126"/>
    <mergeCell ref="AK127:AP127"/>
    <mergeCell ref="A130:AJ130"/>
    <mergeCell ref="BU128:CG128"/>
    <mergeCell ref="A128:AJ128"/>
    <mergeCell ref="ET82:FJ82"/>
    <mergeCell ref="CF109:CV109"/>
    <mergeCell ref="DN89:ED89"/>
    <mergeCell ref="EE94:ES94"/>
    <mergeCell ref="EE91:ES91"/>
    <mergeCell ref="EE96:ES96"/>
    <mergeCell ref="A119:AJ120"/>
    <mergeCell ref="ET78:FJ78"/>
    <mergeCell ref="EE81:ES81"/>
    <mergeCell ref="EE86:ES86"/>
    <mergeCell ref="EE85:ES85"/>
    <mergeCell ref="ET85:FJ85"/>
    <mergeCell ref="ET81:FJ81"/>
    <mergeCell ref="EE83:ES83"/>
    <mergeCell ref="ET83:FJ83"/>
    <mergeCell ref="EE84:ES84"/>
    <mergeCell ref="EE78:ES78"/>
    <mergeCell ref="ET75:FG75"/>
    <mergeCell ref="ET62:FJ62"/>
    <mergeCell ref="EE72:ES72"/>
    <mergeCell ref="EE70:ES70"/>
    <mergeCell ref="EE69:ES69"/>
    <mergeCell ref="EE67:ES67"/>
    <mergeCell ref="EE68:ES68"/>
    <mergeCell ref="EE74:ES74"/>
    <mergeCell ref="EE75:ES75"/>
    <mergeCell ref="EE62:ES62"/>
    <mergeCell ref="ET77:FJ77"/>
    <mergeCell ref="ET80:FJ80"/>
    <mergeCell ref="ET79:FH79"/>
    <mergeCell ref="ET63:FG63"/>
    <mergeCell ref="ET64:FJ64"/>
    <mergeCell ref="ET70:FH70"/>
    <mergeCell ref="ET69:FH69"/>
    <mergeCell ref="ET71:FH71"/>
    <mergeCell ref="ET68:FJ68"/>
    <mergeCell ref="ET76:FJ76"/>
    <mergeCell ref="ET61:FJ61"/>
    <mergeCell ref="EE64:ES64"/>
    <mergeCell ref="ET73:FJ73"/>
    <mergeCell ref="ET72:FG72"/>
    <mergeCell ref="ET67:FJ67"/>
    <mergeCell ref="ET65:FJ65"/>
    <mergeCell ref="EE65:ES65"/>
    <mergeCell ref="EE71:ES71"/>
    <mergeCell ref="EE73:ES73"/>
    <mergeCell ref="ET66:FJ66"/>
    <mergeCell ref="EE77:ES77"/>
    <mergeCell ref="CW76:DM76"/>
    <mergeCell ref="DN74:ED74"/>
    <mergeCell ref="DN75:ED75"/>
    <mergeCell ref="DN76:ED76"/>
    <mergeCell ref="CW75:DM75"/>
    <mergeCell ref="CW77:DM77"/>
    <mergeCell ref="DN77:ED77"/>
    <mergeCell ref="CW89:DM89"/>
    <mergeCell ref="CW112:DM112"/>
    <mergeCell ref="CX124:DJ124"/>
    <mergeCell ref="CH119:EJ119"/>
    <mergeCell ref="CH120:CW120"/>
    <mergeCell ref="CF108:CV108"/>
    <mergeCell ref="EE97:ES97"/>
    <mergeCell ref="DN98:ED98"/>
    <mergeCell ref="DN95:ED95"/>
    <mergeCell ref="CH121:CW121"/>
    <mergeCell ref="CW72:DM72"/>
    <mergeCell ref="EE82:ES82"/>
    <mergeCell ref="EE80:ES80"/>
    <mergeCell ref="CW85:DM85"/>
    <mergeCell ref="EE76:ES76"/>
    <mergeCell ref="DN72:ED72"/>
    <mergeCell ref="EE79:ES79"/>
    <mergeCell ref="DN73:ED73"/>
    <mergeCell ref="DN80:ED80"/>
    <mergeCell ref="DN81:ED81"/>
    <mergeCell ref="AT119:BB120"/>
    <mergeCell ref="AQ122:BB122"/>
    <mergeCell ref="AK119:AP120"/>
    <mergeCell ref="A121:AJ121"/>
    <mergeCell ref="AQ121:BB121"/>
    <mergeCell ref="A122:AJ122"/>
    <mergeCell ref="AK121:AP121"/>
    <mergeCell ref="AK122:AP122"/>
    <mergeCell ref="ET103:FJ103"/>
    <mergeCell ref="CW74:DM74"/>
    <mergeCell ref="DN116:ED116"/>
    <mergeCell ref="DN111:ED111"/>
    <mergeCell ref="EE106:ES106"/>
    <mergeCell ref="EE105:ES105"/>
    <mergeCell ref="DN110:ED110"/>
    <mergeCell ref="DN108:ED108"/>
    <mergeCell ref="ET74:FG74"/>
    <mergeCell ref="ET99:FJ99"/>
    <mergeCell ref="ET86:FJ86"/>
    <mergeCell ref="ET100:FG100"/>
    <mergeCell ref="ET96:FJ96"/>
    <mergeCell ref="ET97:FJ97"/>
    <mergeCell ref="ET98:FJ98"/>
    <mergeCell ref="ET91:FJ91"/>
    <mergeCell ref="ET89:FJ89"/>
    <mergeCell ref="ET87:FJ87"/>
    <mergeCell ref="ET88:FJ88"/>
    <mergeCell ref="DN94:ED94"/>
    <mergeCell ref="EE87:ES87"/>
    <mergeCell ref="EE88:ES88"/>
    <mergeCell ref="ET90:FJ90"/>
    <mergeCell ref="ET93:FJ93"/>
    <mergeCell ref="EE93:ES93"/>
    <mergeCell ref="DN93:ED93"/>
    <mergeCell ref="DN92:ED92"/>
    <mergeCell ref="EE92:ES92"/>
    <mergeCell ref="ET92:FJ92"/>
    <mergeCell ref="CW106:DM106"/>
    <mergeCell ref="CW111:DM111"/>
    <mergeCell ref="EE103:ES103"/>
    <mergeCell ref="EE110:ES110"/>
    <mergeCell ref="EE107:ES107"/>
    <mergeCell ref="EE108:ES108"/>
    <mergeCell ref="CW104:DM104"/>
    <mergeCell ref="CW105:DM105"/>
    <mergeCell ref="EE98:ES98"/>
    <mergeCell ref="EE99:ES99"/>
    <mergeCell ref="DX125:EJ125"/>
    <mergeCell ref="DK126:DW126"/>
    <mergeCell ref="EE113:ES113"/>
    <mergeCell ref="EE111:ES111"/>
    <mergeCell ref="DK122:DW122"/>
    <mergeCell ref="DK124:DW124"/>
    <mergeCell ref="DN102:ED102"/>
    <mergeCell ref="EK122:EW122"/>
    <mergeCell ref="BC234:BT234"/>
    <mergeCell ref="BC235:BT235"/>
    <mergeCell ref="BC239:BT239"/>
    <mergeCell ref="BC241:BT242"/>
    <mergeCell ref="BC237:BT237"/>
    <mergeCell ref="BC236:BT236"/>
    <mergeCell ref="DK251:DW251"/>
    <mergeCell ref="CX251:DJ251"/>
    <mergeCell ref="CH248:CW248"/>
    <mergeCell ref="DK250:DW250"/>
    <mergeCell ref="DK249:DW249"/>
    <mergeCell ref="DK248:DW248"/>
    <mergeCell ref="BU251:CG251"/>
    <mergeCell ref="CH249:CW249"/>
    <mergeCell ref="BU248:CG248"/>
    <mergeCell ref="BU249:CG249"/>
    <mergeCell ref="A256:AJ256"/>
    <mergeCell ref="A251:AJ251"/>
    <mergeCell ref="A252:BH252"/>
    <mergeCell ref="AK251:AP251"/>
    <mergeCell ref="BC256:BT256"/>
    <mergeCell ref="AK256:AP256"/>
    <mergeCell ref="AK254:AP255"/>
    <mergeCell ref="A254:AJ255"/>
    <mergeCell ref="AQ254:BB255"/>
    <mergeCell ref="BC251:BT251"/>
    <mergeCell ref="A258:AJ258"/>
    <mergeCell ref="AQ258:BB258"/>
    <mergeCell ref="AK258:AP258"/>
    <mergeCell ref="A257:AJ257"/>
    <mergeCell ref="AK257:AP257"/>
    <mergeCell ref="AQ257:BB257"/>
    <mergeCell ref="CH259:CW259"/>
    <mergeCell ref="A260:AJ260"/>
    <mergeCell ref="BC260:BR260"/>
    <mergeCell ref="AQ260:BB260"/>
    <mergeCell ref="A259:AJ259"/>
    <mergeCell ref="AQ259:BB259"/>
    <mergeCell ref="AK259:AP259"/>
    <mergeCell ref="AK260:AP260"/>
    <mergeCell ref="CH262:CW262"/>
    <mergeCell ref="BC263:BT263"/>
    <mergeCell ref="BC264:BT264"/>
    <mergeCell ref="BC265:BT265"/>
    <mergeCell ref="BU263:CG263"/>
    <mergeCell ref="CH263:CW263"/>
    <mergeCell ref="BU261:CG261"/>
    <mergeCell ref="AQ261:BB261"/>
    <mergeCell ref="BC262:BT262"/>
    <mergeCell ref="BC261:BR261"/>
    <mergeCell ref="AQ262:BB262"/>
    <mergeCell ref="A275:AJ275"/>
    <mergeCell ref="AK262:AP262"/>
    <mergeCell ref="BU262:CG262"/>
    <mergeCell ref="AK265:AP265"/>
    <mergeCell ref="AK263:AP263"/>
    <mergeCell ref="AK264:AP264"/>
    <mergeCell ref="A264:AJ264"/>
    <mergeCell ref="A263:AJ263"/>
    <mergeCell ref="A265:AJ265"/>
    <mergeCell ref="AQ273:BB274"/>
    <mergeCell ref="A267:AJ267"/>
    <mergeCell ref="A287:AJ287"/>
    <mergeCell ref="A277:AJ277"/>
    <mergeCell ref="A284:AJ284"/>
    <mergeCell ref="A280:AJ280"/>
    <mergeCell ref="A279:AJ279"/>
    <mergeCell ref="A285:AJ285"/>
    <mergeCell ref="A281:AJ281"/>
    <mergeCell ref="A276:AJ276"/>
    <mergeCell ref="A278:AJ278"/>
    <mergeCell ref="AK275:AP275"/>
    <mergeCell ref="AK276:AP276"/>
    <mergeCell ref="AK277:AP277"/>
    <mergeCell ref="AQ275:BB275"/>
    <mergeCell ref="AQ277:BB277"/>
    <mergeCell ref="AQ276:BB276"/>
    <mergeCell ref="DX294:EJ294"/>
    <mergeCell ref="DX299:EJ299"/>
    <mergeCell ref="CH293:CW293"/>
    <mergeCell ref="CH289:CW289"/>
    <mergeCell ref="DK290:DW290"/>
    <mergeCell ref="DX298:EJ298"/>
    <mergeCell ref="DX290:EJ290"/>
    <mergeCell ref="DK294:DW294"/>
    <mergeCell ref="CX296:DJ296"/>
    <mergeCell ref="CX298:DJ298"/>
    <mergeCell ref="DK301:DW301"/>
    <mergeCell ref="EX305:FJ305"/>
    <mergeCell ref="EX300:FJ300"/>
    <mergeCell ref="EK305:EW305"/>
    <mergeCell ref="DK305:DW305"/>
    <mergeCell ref="DK300:DW300"/>
    <mergeCell ref="CH304:EJ304"/>
    <mergeCell ref="DX305:EJ305"/>
    <mergeCell ref="EK301:EW301"/>
    <mergeCell ref="EK300:EW300"/>
    <mergeCell ref="CH308:CW308"/>
    <mergeCell ref="A306:AJ306"/>
    <mergeCell ref="AK306:AP306"/>
    <mergeCell ref="AQ308:BB308"/>
    <mergeCell ref="AQ306:BB306"/>
    <mergeCell ref="AK307:AP307"/>
    <mergeCell ref="AQ307:BB307"/>
    <mergeCell ref="A308:AJ308"/>
    <mergeCell ref="AK308:AP308"/>
    <mergeCell ref="A307:AJ307"/>
    <mergeCell ref="EX308:FJ308"/>
    <mergeCell ref="DK306:DW306"/>
    <mergeCell ref="EX307:FJ307"/>
    <mergeCell ref="CX306:DJ306"/>
    <mergeCell ref="DK307:DW307"/>
    <mergeCell ref="EX306:FJ306"/>
    <mergeCell ref="EK308:EW308"/>
    <mergeCell ref="EK307:EW307"/>
    <mergeCell ref="DX307:EJ307"/>
    <mergeCell ref="CX307:DJ307"/>
    <mergeCell ref="A299:AJ299"/>
    <mergeCell ref="AK299:AP299"/>
    <mergeCell ref="A300:AJ300"/>
    <mergeCell ref="AK300:AP300"/>
    <mergeCell ref="DX301:EJ301"/>
    <mergeCell ref="A292:AJ292"/>
    <mergeCell ref="AQ288:BB288"/>
    <mergeCell ref="A288:AJ288"/>
    <mergeCell ref="A289:AJ289"/>
    <mergeCell ref="DX289:EJ289"/>
    <mergeCell ref="DK289:DW289"/>
    <mergeCell ref="DX291:EJ291"/>
    <mergeCell ref="DX292:EJ292"/>
    <mergeCell ref="DK292:DW292"/>
    <mergeCell ref="BC284:BT284"/>
    <mergeCell ref="AK287:AP287"/>
    <mergeCell ref="AK289:AP289"/>
    <mergeCell ref="AK286:AP286"/>
    <mergeCell ref="AK285:AP285"/>
    <mergeCell ref="BC289:BT289"/>
    <mergeCell ref="BC286:BR286"/>
    <mergeCell ref="BC283:BT283"/>
    <mergeCell ref="BC288:BT288"/>
    <mergeCell ref="BC287:BR287"/>
    <mergeCell ref="A286:AJ286"/>
    <mergeCell ref="AK284:AP284"/>
    <mergeCell ref="AQ283:BB283"/>
    <mergeCell ref="A283:AJ283"/>
    <mergeCell ref="AK283:AP283"/>
    <mergeCell ref="AQ285:BB285"/>
    <mergeCell ref="BC285:BT285"/>
    <mergeCell ref="AQ278:BB278"/>
    <mergeCell ref="AK278:AP278"/>
    <mergeCell ref="AQ281:BB281"/>
    <mergeCell ref="A282:AJ282"/>
    <mergeCell ref="AK280:AP280"/>
    <mergeCell ref="AQ280:BB280"/>
    <mergeCell ref="AQ279:BB279"/>
    <mergeCell ref="AK279:AP279"/>
    <mergeCell ref="AK281:AP281"/>
    <mergeCell ref="AK282:AP282"/>
    <mergeCell ref="BC282:BT282"/>
    <mergeCell ref="BC279:BT279"/>
    <mergeCell ref="BC280:BT280"/>
    <mergeCell ref="BC278:BT278"/>
    <mergeCell ref="BC281:BT281"/>
    <mergeCell ref="BC275:BT275"/>
    <mergeCell ref="BU275:CG275"/>
    <mergeCell ref="BU278:CG278"/>
    <mergeCell ref="BU281:CG281"/>
    <mergeCell ref="BU279:CG279"/>
    <mergeCell ref="BU280:CG280"/>
    <mergeCell ref="BC277:BT277"/>
    <mergeCell ref="BC276:BT276"/>
    <mergeCell ref="EX274:FJ274"/>
    <mergeCell ref="CX270:DJ270"/>
    <mergeCell ref="CH274:CW274"/>
    <mergeCell ref="A272:FJ272"/>
    <mergeCell ref="BU273:CG274"/>
    <mergeCell ref="DX274:EJ274"/>
    <mergeCell ref="EK274:EW274"/>
    <mergeCell ref="DX270:EJ270"/>
    <mergeCell ref="BU270:CG270"/>
    <mergeCell ref="EX270:FG270"/>
    <mergeCell ref="EX269:FG269"/>
    <mergeCell ref="DX268:EJ268"/>
    <mergeCell ref="EK264:EW264"/>
    <mergeCell ref="EK268:EW268"/>
    <mergeCell ref="DX269:EJ269"/>
    <mergeCell ref="EK265:EW265"/>
    <mergeCell ref="DX265:EJ265"/>
    <mergeCell ref="DX267:EJ267"/>
    <mergeCell ref="DX266:EJ266"/>
    <mergeCell ref="EX265:FJ265"/>
    <mergeCell ref="DK264:DW264"/>
    <mergeCell ref="DK265:DW265"/>
    <mergeCell ref="CX267:DJ267"/>
    <mergeCell ref="DK267:DW267"/>
    <mergeCell ref="CX266:DJ266"/>
    <mergeCell ref="CX265:DJ265"/>
    <mergeCell ref="CX264:DJ264"/>
    <mergeCell ref="DK266:DW266"/>
    <mergeCell ref="EK263:EW263"/>
    <mergeCell ref="CX263:DJ263"/>
    <mergeCell ref="BU268:CG268"/>
    <mergeCell ref="BU264:CG264"/>
    <mergeCell ref="CH267:CW267"/>
    <mergeCell ref="CH266:CW266"/>
    <mergeCell ref="BU266:CG266"/>
    <mergeCell ref="BU267:CG267"/>
    <mergeCell ref="DK263:DW263"/>
    <mergeCell ref="EK267:EW267"/>
    <mergeCell ref="CX262:DJ262"/>
    <mergeCell ref="DX258:EJ258"/>
    <mergeCell ref="DK259:DW259"/>
    <mergeCell ref="DX259:EJ259"/>
    <mergeCell ref="CX258:DJ258"/>
    <mergeCell ref="CX259:DJ259"/>
    <mergeCell ref="DK260:DW260"/>
    <mergeCell ref="DK261:DW261"/>
    <mergeCell ref="CX260:DJ260"/>
    <mergeCell ref="CX261:DJ261"/>
    <mergeCell ref="BC273:BT274"/>
    <mergeCell ref="BC270:BR270"/>
    <mergeCell ref="AK267:AP267"/>
    <mergeCell ref="AK269:AP269"/>
    <mergeCell ref="BC268:BI268"/>
    <mergeCell ref="AK273:AP274"/>
    <mergeCell ref="AK270:AP270"/>
    <mergeCell ref="AQ269:BB269"/>
    <mergeCell ref="BC269:BR269"/>
    <mergeCell ref="AQ270:BB270"/>
    <mergeCell ref="A269:AJ269"/>
    <mergeCell ref="A261:AJ261"/>
    <mergeCell ref="AK261:AP261"/>
    <mergeCell ref="A273:AJ274"/>
    <mergeCell ref="A270:AJ270"/>
    <mergeCell ref="A268:AH268"/>
    <mergeCell ref="A266:AJ266"/>
    <mergeCell ref="AK266:AP266"/>
    <mergeCell ref="AK268:BB268"/>
    <mergeCell ref="A262:AJ262"/>
    <mergeCell ref="AK158:AP158"/>
    <mergeCell ref="A159:AJ159"/>
    <mergeCell ref="AK159:AP159"/>
    <mergeCell ref="A158:AJ158"/>
    <mergeCell ref="BC159:BR159"/>
    <mergeCell ref="AQ160:BB160"/>
    <mergeCell ref="AQ159:BB159"/>
    <mergeCell ref="BC157:BR157"/>
    <mergeCell ref="AQ158:BB158"/>
    <mergeCell ref="AQ170:BB170"/>
    <mergeCell ref="A154:AJ154"/>
    <mergeCell ref="A162:AJ162"/>
    <mergeCell ref="AK160:AP160"/>
    <mergeCell ref="AK161:AP161"/>
    <mergeCell ref="AK162:AP162"/>
    <mergeCell ref="A163:AJ163"/>
    <mergeCell ref="A160:AJ160"/>
    <mergeCell ref="AQ154:BB154"/>
    <mergeCell ref="AK154:AP154"/>
    <mergeCell ref="CH223:CW223"/>
    <mergeCell ref="CH218:CW218"/>
    <mergeCell ref="BU221:CG221"/>
    <mergeCell ref="BU220:CG220"/>
    <mergeCell ref="BU218:CG218"/>
    <mergeCell ref="BU219:CG219"/>
    <mergeCell ref="BU222:CG222"/>
    <mergeCell ref="BU223:CG223"/>
    <mergeCell ref="DK216:DW216"/>
    <mergeCell ref="CX223:DJ223"/>
    <mergeCell ref="DK222:DW222"/>
    <mergeCell ref="DK223:DW223"/>
    <mergeCell ref="CX218:DJ218"/>
    <mergeCell ref="DK218:DW218"/>
    <mergeCell ref="DK220:DW220"/>
    <mergeCell ref="DK226:DW226"/>
    <mergeCell ref="CX222:DJ222"/>
    <mergeCell ref="CX220:DJ220"/>
    <mergeCell ref="CH217:CW217"/>
    <mergeCell ref="BU232:CG232"/>
    <mergeCell ref="BU234:CG234"/>
    <mergeCell ref="CH219:CW219"/>
    <mergeCell ref="BU225:CG226"/>
    <mergeCell ref="CM224:FG224"/>
    <mergeCell ref="CH221:CW221"/>
    <mergeCell ref="CH220:CW220"/>
    <mergeCell ref="CX233:DJ233"/>
    <mergeCell ref="BU229:CG229"/>
    <mergeCell ref="CH226:CW226"/>
    <mergeCell ref="CX229:DJ229"/>
    <mergeCell ref="CX230:DJ230"/>
    <mergeCell ref="CH227:CW227"/>
    <mergeCell ref="CH229:CW229"/>
    <mergeCell ref="CH228:CW228"/>
    <mergeCell ref="CX227:DJ227"/>
    <mergeCell ref="CH232:CW232"/>
    <mergeCell ref="BU235:CG235"/>
    <mergeCell ref="BU233:CG233"/>
    <mergeCell ref="CH233:CW233"/>
    <mergeCell ref="CX237:DJ237"/>
    <mergeCell ref="BU228:CG228"/>
    <mergeCell ref="BU231:CG231"/>
    <mergeCell ref="BU230:CG230"/>
    <mergeCell ref="CH230:CW230"/>
    <mergeCell ref="CX231:DJ231"/>
    <mergeCell ref="CX235:DJ235"/>
    <mergeCell ref="BU236:CG236"/>
    <mergeCell ref="BU237:CG237"/>
    <mergeCell ref="CH235:CW235"/>
    <mergeCell ref="CH237:CW237"/>
    <mergeCell ref="CH244:CW244"/>
    <mergeCell ref="CH238:CW238"/>
    <mergeCell ref="CH242:CW242"/>
    <mergeCell ref="CX242:DJ242"/>
    <mergeCell ref="DK243:DW243"/>
    <mergeCell ref="BU238:CG238"/>
    <mergeCell ref="CH245:CW245"/>
    <mergeCell ref="BU241:CG242"/>
    <mergeCell ref="DX238:EJ238"/>
    <mergeCell ref="DK234:DW234"/>
    <mergeCell ref="DK247:DW247"/>
    <mergeCell ref="DK246:DW246"/>
    <mergeCell ref="DK242:DW242"/>
    <mergeCell ref="DK255:DW255"/>
    <mergeCell ref="DK256:DW256"/>
    <mergeCell ref="DK231:DW231"/>
    <mergeCell ref="DK233:DW233"/>
    <mergeCell ref="CH241:EJ241"/>
    <mergeCell ref="CX243:DJ243"/>
    <mergeCell ref="CH243:CW243"/>
    <mergeCell ref="DK232:DW232"/>
    <mergeCell ref="CX232:DJ232"/>
    <mergeCell ref="CX238:DJ238"/>
    <mergeCell ref="DX283:EJ283"/>
    <mergeCell ref="DK282:DW282"/>
    <mergeCell ref="EK283:EW283"/>
    <mergeCell ref="DK281:DW281"/>
    <mergeCell ref="DX282:EJ282"/>
    <mergeCell ref="EK281:EW281"/>
    <mergeCell ref="EK282:EW282"/>
    <mergeCell ref="DX281:EJ281"/>
    <mergeCell ref="EX264:FJ264"/>
    <mergeCell ref="DX276:EJ276"/>
    <mergeCell ref="EK261:EW261"/>
    <mergeCell ref="EK262:EW262"/>
    <mergeCell ref="EK273:FJ273"/>
    <mergeCell ref="EX267:FJ267"/>
    <mergeCell ref="EK269:EW269"/>
    <mergeCell ref="DX262:EJ262"/>
    <mergeCell ref="EK270:EW270"/>
    <mergeCell ref="EX268:FE268"/>
    <mergeCell ref="DX278:EJ278"/>
    <mergeCell ref="DX277:EJ277"/>
    <mergeCell ref="DX247:EJ247"/>
    <mergeCell ref="DX249:EJ249"/>
    <mergeCell ref="DX250:EJ250"/>
    <mergeCell ref="DX251:EJ251"/>
    <mergeCell ref="DX255:EJ255"/>
    <mergeCell ref="DX263:EJ263"/>
    <mergeCell ref="CH254:EJ254"/>
    <mergeCell ref="CH255:CW255"/>
    <mergeCell ref="DX275:EJ275"/>
    <mergeCell ref="EK243:EW243"/>
    <mergeCell ref="EK254:FJ254"/>
    <mergeCell ref="DX243:EJ243"/>
    <mergeCell ref="DX246:EJ246"/>
    <mergeCell ref="EK257:EW257"/>
    <mergeCell ref="EK259:EW259"/>
    <mergeCell ref="EX266:FJ266"/>
    <mergeCell ref="EX246:FG246"/>
    <mergeCell ref="EX249:FG249"/>
    <mergeCell ref="EX248:FG248"/>
    <mergeCell ref="EX239:FG239"/>
    <mergeCell ref="EX244:FJ244"/>
    <mergeCell ref="EK242:EW242"/>
    <mergeCell ref="EX243:FJ243"/>
    <mergeCell ref="EX247:FG247"/>
    <mergeCell ref="EX242:FJ242"/>
    <mergeCell ref="EK241:FJ241"/>
    <mergeCell ref="EX245:FJ245"/>
    <mergeCell ref="EK271:EW271"/>
    <mergeCell ref="EX271:FG271"/>
    <mergeCell ref="DK230:DW230"/>
    <mergeCell ref="DK217:DW217"/>
    <mergeCell ref="EX236:FG236"/>
    <mergeCell ref="EX234:FG234"/>
    <mergeCell ref="DX234:EJ234"/>
    <mergeCell ref="DX236:EJ236"/>
    <mergeCell ref="EX235:FG235"/>
    <mergeCell ref="DK235:DW235"/>
    <mergeCell ref="DX215:EJ215"/>
    <mergeCell ref="DX218:EJ218"/>
    <mergeCell ref="DX219:EJ219"/>
    <mergeCell ref="DX217:EJ217"/>
    <mergeCell ref="DX216:EJ216"/>
    <mergeCell ref="DX223:EJ223"/>
    <mergeCell ref="DX222:EJ222"/>
    <mergeCell ref="DX227:EJ227"/>
    <mergeCell ref="DX226:EJ226"/>
    <mergeCell ref="BU214:CG214"/>
    <mergeCell ref="BU207:CG207"/>
    <mergeCell ref="BC214:BT214"/>
    <mergeCell ref="BC212:BT212"/>
    <mergeCell ref="BC213:BT213"/>
    <mergeCell ref="BU212:CG212"/>
    <mergeCell ref="BU213:CG213"/>
    <mergeCell ref="BC207:BT207"/>
    <mergeCell ref="BC208:BT208"/>
    <mergeCell ref="CW18:DM18"/>
    <mergeCell ref="CF29:CV29"/>
    <mergeCell ref="CW27:DM27"/>
    <mergeCell ref="CW28:DM28"/>
    <mergeCell ref="CF27:CV27"/>
    <mergeCell ref="CW24:DM24"/>
    <mergeCell ref="CW29:DM29"/>
    <mergeCell ref="CF22:CV22"/>
    <mergeCell ref="ET36:FG36"/>
    <mergeCell ref="ET39:FJ39"/>
    <mergeCell ref="ET40:FJ40"/>
    <mergeCell ref="ET58:FG58"/>
    <mergeCell ref="ET48:FG48"/>
    <mergeCell ref="ET55:FJ55"/>
    <mergeCell ref="ET37:FG37"/>
    <mergeCell ref="ET54:FJ54"/>
    <mergeCell ref="ET52:FG52"/>
    <mergeCell ref="ET51:FG51"/>
    <mergeCell ref="ET60:FJ60"/>
    <mergeCell ref="ET57:FJ57"/>
    <mergeCell ref="DN55:ED55"/>
    <mergeCell ref="DK144:DW144"/>
    <mergeCell ref="DN112:ED112"/>
    <mergeCell ref="DN60:ED60"/>
    <mergeCell ref="CW69:DM69"/>
    <mergeCell ref="CW70:DM70"/>
    <mergeCell ref="CW68:DM68"/>
    <mergeCell ref="CW61:DM61"/>
    <mergeCell ref="DK145:DW145"/>
    <mergeCell ref="DK151:DW151"/>
    <mergeCell ref="DK149:DW149"/>
    <mergeCell ref="DK150:DW150"/>
    <mergeCell ref="EE50:ES50"/>
    <mergeCell ref="EE46:ES46"/>
    <mergeCell ref="DX193:EJ193"/>
    <mergeCell ref="EK181:EW181"/>
    <mergeCell ref="DN107:ED107"/>
    <mergeCell ref="DK129:DW129"/>
    <mergeCell ref="DK133:DW133"/>
    <mergeCell ref="DK130:DW130"/>
    <mergeCell ref="DK131:DW131"/>
    <mergeCell ref="DX126:EJ126"/>
    <mergeCell ref="ET30:FH30"/>
    <mergeCell ref="EE32:ES32"/>
    <mergeCell ref="ET44:FJ44"/>
    <mergeCell ref="DK229:DW229"/>
    <mergeCell ref="ET38:FJ38"/>
    <mergeCell ref="DN45:ED45"/>
    <mergeCell ref="DN53:ED53"/>
    <mergeCell ref="DN54:ED54"/>
    <mergeCell ref="DN46:ED46"/>
    <mergeCell ref="DN50:ED50"/>
    <mergeCell ref="ET45:FJ45"/>
    <mergeCell ref="ET43:FJ43"/>
    <mergeCell ref="ET32:FJ32"/>
    <mergeCell ref="EE31:ES31"/>
    <mergeCell ref="ET31:FJ31"/>
    <mergeCell ref="ET33:FG33"/>
    <mergeCell ref="EE40:ES40"/>
    <mergeCell ref="ET42:FJ42"/>
    <mergeCell ref="EE41:ES41"/>
    <mergeCell ref="EE42:ES42"/>
    <mergeCell ref="CW32:DM32"/>
    <mergeCell ref="DN32:ED32"/>
    <mergeCell ref="DN22:ED22"/>
    <mergeCell ref="DN27:ED27"/>
    <mergeCell ref="DN31:ED31"/>
    <mergeCell ref="CW26:DM26"/>
    <mergeCell ref="EE22:ES22"/>
    <mergeCell ref="EE25:ES25"/>
    <mergeCell ref="DN29:ED29"/>
    <mergeCell ref="DN30:ED30"/>
    <mergeCell ref="EE30:ES30"/>
    <mergeCell ref="CF30:CV30"/>
    <mergeCell ref="CF23:CV23"/>
    <mergeCell ref="CF35:CV35"/>
    <mergeCell ref="CF33:CV33"/>
    <mergeCell ref="CF32:CV32"/>
    <mergeCell ref="CF26:CV26"/>
    <mergeCell ref="V6:EB6"/>
    <mergeCell ref="AN29:AS29"/>
    <mergeCell ref="A48:AM48"/>
    <mergeCell ref="CW34:DM34"/>
    <mergeCell ref="BJ35:CE35"/>
    <mergeCell ref="CF37:CV37"/>
    <mergeCell ref="AT35:BI35"/>
    <mergeCell ref="A42:AM42"/>
    <mergeCell ref="BJ33:CE33"/>
    <mergeCell ref="AT32:BI32"/>
    <mergeCell ref="ET7:FJ7"/>
    <mergeCell ref="AT15:BI15"/>
    <mergeCell ref="CW30:DM30"/>
    <mergeCell ref="CW31:DM31"/>
    <mergeCell ref="CF31:CV31"/>
    <mergeCell ref="BJ16:CE16"/>
    <mergeCell ref="AT16:BI16"/>
    <mergeCell ref="AT17:BI17"/>
    <mergeCell ref="AT21:BI21"/>
    <mergeCell ref="AT18:BI18"/>
    <mergeCell ref="AT19:BI19"/>
    <mergeCell ref="BJ32:CE32"/>
    <mergeCell ref="CF20:CV20"/>
    <mergeCell ref="BJ20:CE20"/>
    <mergeCell ref="BJ23:CE23"/>
    <mergeCell ref="CF21:CV21"/>
    <mergeCell ref="BJ27:CE27"/>
    <mergeCell ref="CF28:CV28"/>
    <mergeCell ref="BJ26:CE26"/>
    <mergeCell ref="BJ29:CE29"/>
    <mergeCell ref="A1:EQ1"/>
    <mergeCell ref="A2:EQ2"/>
    <mergeCell ref="BI4:CD4"/>
    <mergeCell ref="BE5:EB5"/>
    <mergeCell ref="CE4:CI4"/>
    <mergeCell ref="CJ4:CK4"/>
    <mergeCell ref="AK3:DI3"/>
    <mergeCell ref="CW13:DM13"/>
    <mergeCell ref="CF14:CV14"/>
    <mergeCell ref="CW12:DM12"/>
    <mergeCell ref="BJ21:CE21"/>
    <mergeCell ref="CF12:CV12"/>
    <mergeCell ref="BJ12:CE12"/>
    <mergeCell ref="BJ14:CE14"/>
    <mergeCell ref="CW15:DM15"/>
    <mergeCell ref="BJ15:CE15"/>
    <mergeCell ref="CW14:DM14"/>
    <mergeCell ref="CF15:CV15"/>
    <mergeCell ref="A9:FJ9"/>
    <mergeCell ref="A10:AM11"/>
    <mergeCell ref="AT10:BI11"/>
    <mergeCell ref="BJ10:CE11"/>
    <mergeCell ref="CF11:CV11"/>
    <mergeCell ref="DN11:ED11"/>
    <mergeCell ref="EE11:ES11"/>
    <mergeCell ref="CW11:DM11"/>
    <mergeCell ref="AN10:AS11"/>
    <mergeCell ref="ET2:FJ2"/>
    <mergeCell ref="ET3:FJ3"/>
    <mergeCell ref="ET15:FJ15"/>
    <mergeCell ref="EE15:ES15"/>
    <mergeCell ref="ET4:FJ4"/>
    <mergeCell ref="ET5:FJ5"/>
    <mergeCell ref="ET6:FJ6"/>
    <mergeCell ref="ET8:FJ8"/>
    <mergeCell ref="ET10:FJ11"/>
    <mergeCell ref="CF10:ES10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AT13:BI13"/>
    <mergeCell ref="ET12:FJ12"/>
    <mergeCell ref="EE12:ES12"/>
    <mergeCell ref="DN12:ED12"/>
    <mergeCell ref="DN13:ED13"/>
    <mergeCell ref="ET13:FJ13"/>
    <mergeCell ref="EE13:ES13"/>
    <mergeCell ref="BJ13:CE13"/>
    <mergeCell ref="CF13:CV13"/>
    <mergeCell ref="CW19:DM19"/>
    <mergeCell ref="DN14:ED14"/>
    <mergeCell ref="DN16:ED16"/>
    <mergeCell ref="CW16:DM16"/>
    <mergeCell ref="BJ19:CE19"/>
    <mergeCell ref="BJ18:CE18"/>
    <mergeCell ref="BJ17:CE17"/>
    <mergeCell ref="CF19:CV19"/>
    <mergeCell ref="CF16:CV16"/>
    <mergeCell ref="CF25:CV25"/>
    <mergeCell ref="CW25:DM25"/>
    <mergeCell ref="CW21:DM21"/>
    <mergeCell ref="CW20:DM20"/>
    <mergeCell ref="CW22:DM22"/>
    <mergeCell ref="CW23:DM23"/>
    <mergeCell ref="CW17:DM17"/>
    <mergeCell ref="CF18:CV18"/>
    <mergeCell ref="CF17:CV17"/>
    <mergeCell ref="ET14:FJ14"/>
    <mergeCell ref="EE14:ES14"/>
    <mergeCell ref="ET16:FH16"/>
    <mergeCell ref="DN15:ED15"/>
    <mergeCell ref="EE16:ES16"/>
    <mergeCell ref="ET17:FG17"/>
    <mergeCell ref="ET18:FJ18"/>
    <mergeCell ref="EE18:ES18"/>
    <mergeCell ref="ET19:FJ19"/>
    <mergeCell ref="EE19:ES19"/>
    <mergeCell ref="DN19:ED19"/>
    <mergeCell ref="EE17:ES17"/>
    <mergeCell ref="DN17:ED17"/>
    <mergeCell ref="DN18:ED18"/>
    <mergeCell ref="DN20:ED20"/>
    <mergeCell ref="DN23:ED23"/>
    <mergeCell ref="ET23:FJ23"/>
    <mergeCell ref="ET22:FJ22"/>
    <mergeCell ref="ET21:FJ21"/>
    <mergeCell ref="DN21:ED21"/>
    <mergeCell ref="EE20:ES20"/>
    <mergeCell ref="EE23:ES23"/>
    <mergeCell ref="EE21:ES21"/>
    <mergeCell ref="ET20:FJ20"/>
    <mergeCell ref="ET29:FH29"/>
    <mergeCell ref="EE29:ES29"/>
    <mergeCell ref="EE27:ES27"/>
    <mergeCell ref="ET26:FJ26"/>
    <mergeCell ref="ET27:FJ27"/>
    <mergeCell ref="EE28:ES28"/>
    <mergeCell ref="ET28:FJ28"/>
    <mergeCell ref="EE26:ES26"/>
    <mergeCell ref="ET25:FJ25"/>
    <mergeCell ref="DN26:ED26"/>
    <mergeCell ref="DN28:ED28"/>
    <mergeCell ref="DN24:ED24"/>
    <mergeCell ref="DN25:ED25"/>
    <mergeCell ref="EE24:ES24"/>
    <mergeCell ref="ET24:FJ24"/>
    <mergeCell ref="CW66:DM66"/>
    <mergeCell ref="ET50:FG50"/>
    <mergeCell ref="ET34:FG34"/>
    <mergeCell ref="ET35:FG35"/>
    <mergeCell ref="EE34:ES34"/>
    <mergeCell ref="ET53:FG53"/>
    <mergeCell ref="ET47:FJ47"/>
    <mergeCell ref="ET49:FG49"/>
    <mergeCell ref="ET41:FJ41"/>
    <mergeCell ref="ET46:FJ46"/>
    <mergeCell ref="BJ68:CE68"/>
    <mergeCell ref="BJ66:CE66"/>
    <mergeCell ref="BJ63:CE63"/>
    <mergeCell ref="BJ64:CE64"/>
    <mergeCell ref="BJ65:CE65"/>
    <mergeCell ref="BJ46:CE46"/>
    <mergeCell ref="BJ45:CE45"/>
    <mergeCell ref="BJ67:CE67"/>
    <mergeCell ref="BJ56:CE56"/>
    <mergeCell ref="BJ61:CE61"/>
    <mergeCell ref="BJ59:CE59"/>
    <mergeCell ref="BJ60:CE60"/>
    <mergeCell ref="BJ62:CE62"/>
    <mergeCell ref="BJ54:CE54"/>
    <mergeCell ref="BJ53:CE53"/>
    <mergeCell ref="BJ72:CE72"/>
    <mergeCell ref="BJ81:CE81"/>
    <mergeCell ref="BJ78:CE78"/>
    <mergeCell ref="BJ99:CE99"/>
    <mergeCell ref="BJ92:CE92"/>
    <mergeCell ref="BJ94:CE94"/>
    <mergeCell ref="BJ77:CE77"/>
    <mergeCell ref="BJ82:CE82"/>
    <mergeCell ref="BJ88:CE88"/>
    <mergeCell ref="BJ85:CE85"/>
    <mergeCell ref="CW90:DM90"/>
    <mergeCell ref="DN91:ED91"/>
    <mergeCell ref="BJ73:CE73"/>
    <mergeCell ref="DN88:ED88"/>
    <mergeCell ref="DN87:ED87"/>
    <mergeCell ref="DN84:ED84"/>
    <mergeCell ref="BJ89:CE89"/>
    <mergeCell ref="DN85:ED85"/>
    <mergeCell ref="DN82:ED82"/>
    <mergeCell ref="CW78:DM78"/>
    <mergeCell ref="CW95:DM95"/>
    <mergeCell ref="BJ75:CE75"/>
    <mergeCell ref="BJ93:CE93"/>
    <mergeCell ref="CW93:DM93"/>
    <mergeCell ref="BJ84:CE84"/>
    <mergeCell ref="CF84:CV84"/>
    <mergeCell ref="CW84:DM84"/>
    <mergeCell ref="CF92:CV92"/>
    <mergeCell ref="CW92:DM92"/>
    <mergeCell ref="CF91:CV91"/>
    <mergeCell ref="CF72:CV72"/>
    <mergeCell ref="CF74:CV74"/>
    <mergeCell ref="BJ71:CE71"/>
    <mergeCell ref="CW109:DM109"/>
    <mergeCell ref="CW98:DM98"/>
    <mergeCell ref="CW103:DM103"/>
    <mergeCell ref="CW107:DM107"/>
    <mergeCell ref="CW101:DM101"/>
    <mergeCell ref="CW86:DM86"/>
    <mergeCell ref="CF76:CV76"/>
    <mergeCell ref="BU138:CG138"/>
    <mergeCell ref="CF70:CV70"/>
    <mergeCell ref="CF86:CV86"/>
    <mergeCell ref="CF87:CV87"/>
    <mergeCell ref="A117:FG117"/>
    <mergeCell ref="EK119:FJ119"/>
    <mergeCell ref="EK120:EW120"/>
    <mergeCell ref="BJ74:CE74"/>
    <mergeCell ref="CF71:CV71"/>
    <mergeCell ref="BJ70:CE70"/>
    <mergeCell ref="CH161:CW161"/>
    <mergeCell ref="BU173:CG173"/>
    <mergeCell ref="BU176:CG177"/>
    <mergeCell ref="CH180:CW180"/>
    <mergeCell ref="BU164:CG164"/>
    <mergeCell ref="A166:CF166"/>
    <mergeCell ref="AK171:AP171"/>
    <mergeCell ref="AK165:AP165"/>
    <mergeCell ref="AQ167:BB168"/>
    <mergeCell ref="A170:AJ170"/>
    <mergeCell ref="BU186:CG186"/>
    <mergeCell ref="CH187:CW187"/>
    <mergeCell ref="BU169:CG169"/>
    <mergeCell ref="CH179:CW179"/>
    <mergeCell ref="BU180:CG180"/>
    <mergeCell ref="CH176:EJ176"/>
    <mergeCell ref="DX179:EJ179"/>
    <mergeCell ref="CX181:DJ181"/>
    <mergeCell ref="DX174:EJ174"/>
    <mergeCell ref="CX182:DJ182"/>
    <mergeCell ref="CX174:DJ174"/>
    <mergeCell ref="BU151:CG151"/>
    <mergeCell ref="BU149:CG149"/>
    <mergeCell ref="BU150:CG150"/>
    <mergeCell ref="CX172:DJ172"/>
    <mergeCell ref="CH153:CW153"/>
    <mergeCell ref="CH151:CW151"/>
    <mergeCell ref="CH150:CW150"/>
    <mergeCell ref="CH164:CW164"/>
    <mergeCell ref="BU153:CG153"/>
    <mergeCell ref="A169:AJ169"/>
    <mergeCell ref="AK167:AP168"/>
    <mergeCell ref="BU152:CG152"/>
    <mergeCell ref="AK163:AP163"/>
    <mergeCell ref="BU162:CG162"/>
    <mergeCell ref="BU167:CG168"/>
    <mergeCell ref="AQ165:BB165"/>
    <mergeCell ref="AQ153:BB153"/>
    <mergeCell ref="AK153:AP153"/>
    <mergeCell ref="A153:AJ153"/>
    <mergeCell ref="CH149:CW149"/>
    <mergeCell ref="CH152:CW152"/>
    <mergeCell ref="CX173:DJ173"/>
    <mergeCell ref="CX168:DJ168"/>
    <mergeCell ref="CH167:EJ167"/>
    <mergeCell ref="DK168:DW168"/>
    <mergeCell ref="DK169:DW169"/>
    <mergeCell ref="CX169:DJ169"/>
    <mergeCell ref="CH172:CW172"/>
    <mergeCell ref="CH173:CW173"/>
    <mergeCell ref="DX185:EJ185"/>
    <mergeCell ref="DX196:EJ196"/>
    <mergeCell ref="DX195:EJ195"/>
    <mergeCell ref="DX200:EJ200"/>
    <mergeCell ref="DX189:EJ189"/>
    <mergeCell ref="DX197:EJ197"/>
    <mergeCell ref="DX187:EJ187"/>
    <mergeCell ref="CX197:DJ197"/>
    <mergeCell ref="CX186:DJ186"/>
    <mergeCell ref="CH192:EJ192"/>
    <mergeCell ref="CX188:DJ188"/>
    <mergeCell ref="DK186:DW186"/>
    <mergeCell ref="DX188:EJ188"/>
    <mergeCell ref="CX195:DJ195"/>
    <mergeCell ref="CH193:CW193"/>
    <mergeCell ref="DK160:DW160"/>
    <mergeCell ref="DK161:DW161"/>
    <mergeCell ref="DK164:DW164"/>
    <mergeCell ref="CX164:DJ164"/>
    <mergeCell ref="CX161:DJ161"/>
    <mergeCell ref="DK163:DW163"/>
    <mergeCell ref="DK162:DW162"/>
    <mergeCell ref="CX163:DJ163"/>
    <mergeCell ref="CX160:DJ160"/>
    <mergeCell ref="DK152:DW152"/>
    <mergeCell ref="CX152:DJ152"/>
    <mergeCell ref="CX157:DJ157"/>
    <mergeCell ref="CH170:CW170"/>
    <mergeCell ref="CH169:CW169"/>
    <mergeCell ref="CH160:CW160"/>
    <mergeCell ref="DK159:DW159"/>
    <mergeCell ref="DK157:DW157"/>
    <mergeCell ref="CX162:DJ162"/>
    <mergeCell ref="CH163:CW163"/>
    <mergeCell ref="CG175:CX175"/>
    <mergeCell ref="BU179:CG179"/>
    <mergeCell ref="DK178:DW178"/>
    <mergeCell ref="CX180:DJ180"/>
    <mergeCell ref="CX178:DJ178"/>
    <mergeCell ref="CX179:DJ179"/>
    <mergeCell ref="CX219:DJ219"/>
    <mergeCell ref="DK185:DW185"/>
    <mergeCell ref="DK183:DW183"/>
    <mergeCell ref="DK181:DW181"/>
    <mergeCell ref="DK184:DW184"/>
    <mergeCell ref="CX184:DJ184"/>
    <mergeCell ref="CX183:DJ183"/>
    <mergeCell ref="DK189:DW189"/>
    <mergeCell ref="CX216:DJ216"/>
    <mergeCell ref="CX217:DJ217"/>
    <mergeCell ref="CX255:DJ255"/>
    <mergeCell ref="CX248:DJ248"/>
    <mergeCell ref="CX247:DJ247"/>
    <mergeCell ref="CX249:DJ249"/>
    <mergeCell ref="CX198:DJ198"/>
    <mergeCell ref="CX201:DJ201"/>
    <mergeCell ref="CX200:DJ200"/>
    <mergeCell ref="EK193:EW193"/>
    <mergeCell ref="EK197:EW197"/>
    <mergeCell ref="CX196:DJ196"/>
    <mergeCell ref="DK197:DW197"/>
    <mergeCell ref="DK196:DW196"/>
    <mergeCell ref="DX194:EJ194"/>
    <mergeCell ref="DX201:EJ201"/>
    <mergeCell ref="DX287:EJ287"/>
    <mergeCell ref="EK284:EW284"/>
    <mergeCell ref="EK287:EW287"/>
    <mergeCell ref="EK286:EW286"/>
    <mergeCell ref="DX286:EJ286"/>
    <mergeCell ref="DX284:EJ284"/>
    <mergeCell ref="DX285:EJ285"/>
    <mergeCell ref="BU292:CG292"/>
    <mergeCell ref="CX293:DJ293"/>
    <mergeCell ref="DX288:EJ288"/>
    <mergeCell ref="DK288:DW288"/>
    <mergeCell ref="CH288:CW288"/>
    <mergeCell ref="CX288:DJ288"/>
    <mergeCell ref="CX292:DJ292"/>
    <mergeCell ref="A295:AJ295"/>
    <mergeCell ref="AK295:AP295"/>
    <mergeCell ref="CX294:DJ294"/>
    <mergeCell ref="BC294:BT294"/>
    <mergeCell ref="A294:AJ294"/>
    <mergeCell ref="BU294:CG294"/>
    <mergeCell ref="AQ294:BB294"/>
    <mergeCell ref="A293:AJ293"/>
    <mergeCell ref="DX293:EJ293"/>
    <mergeCell ref="BU293:CG293"/>
    <mergeCell ref="AQ295:BB295"/>
    <mergeCell ref="DX295:EJ295"/>
    <mergeCell ref="CH294:CW294"/>
    <mergeCell ref="DK295:DW295"/>
    <mergeCell ref="BU295:CG295"/>
    <mergeCell ref="BC295:BT295"/>
    <mergeCell ref="DK293:DW293"/>
    <mergeCell ref="A298:AJ298"/>
    <mergeCell ref="AK298:AP298"/>
    <mergeCell ref="AQ298:BB298"/>
    <mergeCell ref="AQ296:BB296"/>
    <mergeCell ref="A296:AJ296"/>
    <mergeCell ref="A297:AJ297"/>
    <mergeCell ref="AK297:AP297"/>
    <mergeCell ref="AQ297:BB297"/>
    <mergeCell ref="BL318:CE318"/>
    <mergeCell ref="BL316:CE317"/>
    <mergeCell ref="BU296:CG296"/>
    <mergeCell ref="CH305:CW305"/>
    <mergeCell ref="BU299:CG299"/>
    <mergeCell ref="CH301:CW301"/>
    <mergeCell ref="BC307:BT307"/>
    <mergeCell ref="BU306:CG306"/>
    <mergeCell ref="BC306:BT306"/>
    <mergeCell ref="BC308:BT308"/>
    <mergeCell ref="CW318:DM318"/>
    <mergeCell ref="EE317:ES317"/>
    <mergeCell ref="ET316:FJ317"/>
    <mergeCell ref="DX310:EJ310"/>
    <mergeCell ref="CX313:DJ313"/>
    <mergeCell ref="ET318:FJ318"/>
    <mergeCell ref="EE318:ES318"/>
    <mergeCell ref="CF316:ES316"/>
    <mergeCell ref="DN317:ED317"/>
    <mergeCell ref="DX313:EJ313"/>
    <mergeCell ref="EX310:FJ310"/>
    <mergeCell ref="DK313:DW313"/>
    <mergeCell ref="CW317:DM317"/>
    <mergeCell ref="A315:FJ315"/>
    <mergeCell ref="A314:BC314"/>
    <mergeCell ref="AK311:AP311"/>
    <mergeCell ref="AQ311:BB311"/>
    <mergeCell ref="AK310:AP310"/>
    <mergeCell ref="AQ310:BB310"/>
    <mergeCell ref="CF317:CV317"/>
    <mergeCell ref="EX309:FG309"/>
    <mergeCell ref="A313:AJ313"/>
    <mergeCell ref="A309:AJ309"/>
    <mergeCell ref="AQ309:BB309"/>
    <mergeCell ref="CH313:CW313"/>
    <mergeCell ref="EK309:EW309"/>
    <mergeCell ref="AK313:AP313"/>
    <mergeCell ref="EK311:EW311"/>
    <mergeCell ref="DK309:DW309"/>
    <mergeCell ref="AQ313:BB313"/>
    <mergeCell ref="CF318:CV318"/>
    <mergeCell ref="A312:FG312"/>
    <mergeCell ref="BC311:BT311"/>
    <mergeCell ref="A311:AJ311"/>
    <mergeCell ref="A318:AO318"/>
    <mergeCell ref="AP316:AU317"/>
    <mergeCell ref="AP318:AU318"/>
    <mergeCell ref="AV318:BK318"/>
    <mergeCell ref="A316:AO317"/>
    <mergeCell ref="AV316:BK317"/>
    <mergeCell ref="DN320:ED320"/>
    <mergeCell ref="BL319:CE319"/>
    <mergeCell ref="CW319:DM319"/>
    <mergeCell ref="CW320:DM320"/>
    <mergeCell ref="CF319:CV319"/>
    <mergeCell ref="CF320:CV320"/>
    <mergeCell ref="DN319:ED319"/>
    <mergeCell ref="BL320:CE320"/>
    <mergeCell ref="DN321:ED321"/>
    <mergeCell ref="AV321:BK321"/>
    <mergeCell ref="AV322:BK322"/>
    <mergeCell ref="CF322:CV322"/>
    <mergeCell ref="CW321:DM321"/>
    <mergeCell ref="BL321:CE321"/>
    <mergeCell ref="CF321:CV321"/>
    <mergeCell ref="DN323:ED323"/>
    <mergeCell ref="A323:AO323"/>
    <mergeCell ref="AP323:AU323"/>
    <mergeCell ref="EE322:ES322"/>
    <mergeCell ref="AV323:BK323"/>
    <mergeCell ref="BL322:CE322"/>
    <mergeCell ref="EE323:ES323"/>
    <mergeCell ref="DN322:ED322"/>
    <mergeCell ref="EE325:ES325"/>
    <mergeCell ref="EE324:ES324"/>
    <mergeCell ref="DN324:ED324"/>
    <mergeCell ref="DN325:ED325"/>
    <mergeCell ref="AV325:BK325"/>
    <mergeCell ref="CW324:DM324"/>
    <mergeCell ref="CW323:DM323"/>
    <mergeCell ref="CF323:CV323"/>
    <mergeCell ref="BL323:CE323"/>
    <mergeCell ref="BL325:CE325"/>
    <mergeCell ref="BL324:CE324"/>
    <mergeCell ref="ET329:FJ329"/>
    <mergeCell ref="ET326:FJ326"/>
    <mergeCell ref="ET328:FJ328"/>
    <mergeCell ref="EE328:ES328"/>
    <mergeCell ref="ET327:FJ327"/>
    <mergeCell ref="EE326:ES326"/>
    <mergeCell ref="EE327:ES327"/>
    <mergeCell ref="AP328:AU328"/>
    <mergeCell ref="AV328:BK328"/>
    <mergeCell ref="A327:AO327"/>
    <mergeCell ref="AP327:AU327"/>
    <mergeCell ref="AV327:BK327"/>
    <mergeCell ref="BL327:CE327"/>
    <mergeCell ref="BL328:CE328"/>
    <mergeCell ref="CW328:DM328"/>
    <mergeCell ref="DN328:ED328"/>
    <mergeCell ref="CF328:CV328"/>
    <mergeCell ref="CF327:CV327"/>
    <mergeCell ref="CW327:DM327"/>
    <mergeCell ref="DN327:ED327"/>
    <mergeCell ref="N332:AE332"/>
    <mergeCell ref="BL329:CE329"/>
    <mergeCell ref="DS332:ES332"/>
    <mergeCell ref="EE329:ES329"/>
    <mergeCell ref="DC332:DP332"/>
    <mergeCell ref="DN329:ED329"/>
    <mergeCell ref="AH331:BH331"/>
    <mergeCell ref="N331:AE331"/>
    <mergeCell ref="AH334:BH334"/>
    <mergeCell ref="AH333:BH333"/>
    <mergeCell ref="AH332:BH332"/>
    <mergeCell ref="DS333:ES333"/>
    <mergeCell ref="DC333:DP333"/>
    <mergeCell ref="AD336:AF336"/>
    <mergeCell ref="R333:AE333"/>
    <mergeCell ref="R334:AE334"/>
    <mergeCell ref="A336:B336"/>
    <mergeCell ref="C336:E336"/>
    <mergeCell ref="I336:X336"/>
    <mergeCell ref="Y336:AC336"/>
    <mergeCell ref="CF326:CV326"/>
    <mergeCell ref="CF329:CV329"/>
    <mergeCell ref="CW329:DM329"/>
    <mergeCell ref="CW326:DM326"/>
    <mergeCell ref="AP324:AU324"/>
    <mergeCell ref="AV324:BK324"/>
    <mergeCell ref="A329:AO329"/>
    <mergeCell ref="AP329:AU329"/>
    <mergeCell ref="AV329:BK329"/>
    <mergeCell ref="A326:AO326"/>
    <mergeCell ref="AP326:AU326"/>
    <mergeCell ref="A324:AO324"/>
    <mergeCell ref="AV326:BK326"/>
    <mergeCell ref="A328:AO328"/>
    <mergeCell ref="DN326:ED326"/>
    <mergeCell ref="A322:AO322"/>
    <mergeCell ref="AP322:AU322"/>
    <mergeCell ref="CF325:CV325"/>
    <mergeCell ref="CW325:DM325"/>
    <mergeCell ref="A325:AO325"/>
    <mergeCell ref="AP325:AU325"/>
    <mergeCell ref="CW322:DM322"/>
    <mergeCell ref="CF324:CV324"/>
    <mergeCell ref="BL326:CE326"/>
    <mergeCell ref="DX311:EJ311"/>
    <mergeCell ref="DK310:DW310"/>
    <mergeCell ref="CH310:CW310"/>
    <mergeCell ref="CX310:DJ310"/>
    <mergeCell ref="DK311:DW311"/>
    <mergeCell ref="CH311:CW311"/>
    <mergeCell ref="CX311:DJ311"/>
    <mergeCell ref="BU308:CG308"/>
    <mergeCell ref="A321:AO321"/>
    <mergeCell ref="AP321:AU321"/>
    <mergeCell ref="A310:AJ310"/>
    <mergeCell ref="A320:AO320"/>
    <mergeCell ref="AP320:AU320"/>
    <mergeCell ref="AV320:BK320"/>
    <mergeCell ref="AV319:BK319"/>
    <mergeCell ref="A319:AO319"/>
    <mergeCell ref="AP319:AU319"/>
    <mergeCell ref="CX301:DJ301"/>
    <mergeCell ref="DK308:DW308"/>
    <mergeCell ref="BC313:BT313"/>
    <mergeCell ref="BU313:CG313"/>
    <mergeCell ref="BU310:CG310"/>
    <mergeCell ref="BU311:CG311"/>
    <mergeCell ref="BC309:BT309"/>
    <mergeCell ref="CX308:DJ308"/>
    <mergeCell ref="CX309:DJ309"/>
    <mergeCell ref="BC310:BT310"/>
    <mergeCell ref="CH307:CW307"/>
    <mergeCell ref="A304:AJ305"/>
    <mergeCell ref="AK304:AP305"/>
    <mergeCell ref="AK301:AP301"/>
    <mergeCell ref="BC304:BT305"/>
    <mergeCell ref="A302:FG302"/>
    <mergeCell ref="BU301:CG301"/>
    <mergeCell ref="CX305:DJ305"/>
    <mergeCell ref="BU304:CG305"/>
    <mergeCell ref="EK304:FJ304"/>
    <mergeCell ref="AK309:AP309"/>
    <mergeCell ref="BU307:CG307"/>
    <mergeCell ref="AQ304:BB305"/>
    <mergeCell ref="A24:AM24"/>
    <mergeCell ref="AT66:BI66"/>
    <mergeCell ref="AN44:AS44"/>
    <mergeCell ref="AN49:AS49"/>
    <mergeCell ref="CF110:CV110"/>
    <mergeCell ref="CF95:CV95"/>
    <mergeCell ref="CF89:CV89"/>
    <mergeCell ref="DX309:EJ309"/>
    <mergeCell ref="A303:FJ303"/>
    <mergeCell ref="EX301:FJ301"/>
    <mergeCell ref="CX300:DJ300"/>
    <mergeCell ref="BU309:CG309"/>
    <mergeCell ref="CH309:CW309"/>
    <mergeCell ref="CH306:CW306"/>
    <mergeCell ref="A301:AJ301"/>
    <mergeCell ref="AQ301:BB301"/>
    <mergeCell ref="BC301:BT301"/>
    <mergeCell ref="A19:AM19"/>
    <mergeCell ref="AN19:AS19"/>
    <mergeCell ref="AN30:AS30"/>
    <mergeCell ref="AN32:AS32"/>
    <mergeCell ref="A29:AM29"/>
    <mergeCell ref="A32:AM32"/>
    <mergeCell ref="A30:AM30"/>
    <mergeCell ref="AN24:AS24"/>
    <mergeCell ref="AN31:AS31"/>
    <mergeCell ref="A22:AM22"/>
    <mergeCell ref="AT64:BI64"/>
    <mergeCell ref="AT73:BI73"/>
    <mergeCell ref="EE89:ES89"/>
    <mergeCell ref="EE90:ES90"/>
    <mergeCell ref="DN86:ED86"/>
    <mergeCell ref="DN90:ED90"/>
    <mergeCell ref="DN78:ED78"/>
    <mergeCell ref="DN79:ED79"/>
    <mergeCell ref="AT89:BI89"/>
    <mergeCell ref="BJ90:CE90"/>
    <mergeCell ref="AT94:BI94"/>
    <mergeCell ref="BJ95:CE95"/>
    <mergeCell ref="A131:AJ131"/>
    <mergeCell ref="AK130:AP130"/>
    <mergeCell ref="A124:AJ124"/>
    <mergeCell ref="BC126:BT126"/>
    <mergeCell ref="A125:AJ125"/>
    <mergeCell ref="AK125:AP125"/>
    <mergeCell ref="AQ124:BB124"/>
    <mergeCell ref="AQ128:BB128"/>
    <mergeCell ref="BC125:BT125"/>
    <mergeCell ref="AQ125:BB125"/>
    <mergeCell ref="A15:AM15"/>
    <mergeCell ref="AN15:AS15"/>
    <mergeCell ref="AN18:AS18"/>
    <mergeCell ref="A17:AM17"/>
    <mergeCell ref="A18:AM18"/>
    <mergeCell ref="A16:AM16"/>
    <mergeCell ref="AN16:AS16"/>
    <mergeCell ref="AN17:AS17"/>
    <mergeCell ref="A134:AJ134"/>
    <mergeCell ref="A136:AJ137"/>
    <mergeCell ref="A140:AJ140"/>
    <mergeCell ref="A141:AJ141"/>
    <mergeCell ref="A139:AJ139"/>
    <mergeCell ref="A143:AJ143"/>
    <mergeCell ref="A129:AJ129"/>
    <mergeCell ref="AS129:BB129"/>
    <mergeCell ref="AQ145:BB145"/>
    <mergeCell ref="AQ133:BB133"/>
    <mergeCell ref="AQ144:BB144"/>
    <mergeCell ref="AQ136:BB137"/>
    <mergeCell ref="AQ134:BB134"/>
    <mergeCell ref="A133:AJ133"/>
    <mergeCell ref="AK133:AP133"/>
    <mergeCell ref="A151:AJ151"/>
    <mergeCell ref="AK151:AP151"/>
    <mergeCell ref="A152:AJ152"/>
    <mergeCell ref="A148:AJ148"/>
    <mergeCell ref="A150:AJ150"/>
    <mergeCell ref="AK149:AP149"/>
    <mergeCell ref="AK150:AP150"/>
    <mergeCell ref="A149:AJ149"/>
    <mergeCell ref="AK148:AP148"/>
    <mergeCell ref="A145:AJ145"/>
    <mergeCell ref="A147:AJ147"/>
    <mergeCell ref="AK145:AP145"/>
    <mergeCell ref="AK147:AP147"/>
    <mergeCell ref="A146:AJ146"/>
    <mergeCell ref="AK146:AP146"/>
    <mergeCell ref="BC151:BT151"/>
    <mergeCell ref="AS132:BB132"/>
    <mergeCell ref="AK152:AP152"/>
    <mergeCell ref="AK134:AP134"/>
    <mergeCell ref="AK140:AP140"/>
    <mergeCell ref="AK143:AP143"/>
    <mergeCell ref="AK141:AP141"/>
    <mergeCell ref="AK142:AP142"/>
    <mergeCell ref="BC133:BT133"/>
    <mergeCell ref="AQ148:BB148"/>
    <mergeCell ref="AQ151:BB151"/>
    <mergeCell ref="AQ150:BB150"/>
    <mergeCell ref="CH165:CW165"/>
    <mergeCell ref="BC163:BP163"/>
    <mergeCell ref="AQ163:BB163"/>
    <mergeCell ref="CH156:CW156"/>
    <mergeCell ref="BU156:CG156"/>
    <mergeCell ref="BU157:CG157"/>
    <mergeCell ref="BC150:BT150"/>
    <mergeCell ref="BC152:BT152"/>
    <mergeCell ref="CH162:CW162"/>
    <mergeCell ref="BU163:CG163"/>
    <mergeCell ref="AK164:AP164"/>
    <mergeCell ref="AQ164:BB164"/>
    <mergeCell ref="DX164:EJ164"/>
    <mergeCell ref="BC164:BR164"/>
    <mergeCell ref="BU165:CG165"/>
    <mergeCell ref="CX165:DJ165"/>
    <mergeCell ref="BC165:BR165"/>
    <mergeCell ref="CH171:CW171"/>
    <mergeCell ref="BU171:CG171"/>
    <mergeCell ref="CX170:DJ170"/>
    <mergeCell ref="CX171:DJ171"/>
    <mergeCell ref="EX181:FG181"/>
    <mergeCell ref="CH181:CW181"/>
    <mergeCell ref="DK177:DW177"/>
    <mergeCell ref="CH178:CW178"/>
    <mergeCell ref="CH177:CW177"/>
    <mergeCell ref="EK177:EW177"/>
    <mergeCell ref="DX181:EJ181"/>
    <mergeCell ref="DK180:DW180"/>
    <mergeCell ref="CX177:DJ177"/>
    <mergeCell ref="DX177:EJ177"/>
    <mergeCell ref="EX170:FH170"/>
    <mergeCell ref="EK161:EW161"/>
    <mergeCell ref="EK164:EW164"/>
    <mergeCell ref="EK162:EW162"/>
    <mergeCell ref="EX165:FG165"/>
    <mergeCell ref="EK168:EW168"/>
    <mergeCell ref="EK169:EW169"/>
    <mergeCell ref="EX163:FG163"/>
    <mergeCell ref="EK170:EW170"/>
    <mergeCell ref="EX164:FG164"/>
    <mergeCell ref="EK187:EW187"/>
    <mergeCell ref="EK183:EW183"/>
    <mergeCell ref="DX182:EJ182"/>
    <mergeCell ref="DX184:EJ184"/>
    <mergeCell ref="DX186:EJ186"/>
    <mergeCell ref="EK185:EW185"/>
    <mergeCell ref="EK184:EW184"/>
    <mergeCell ref="EK186:EW186"/>
    <mergeCell ref="DX183:EJ183"/>
    <mergeCell ref="EK182:EW182"/>
    <mergeCell ref="EX194:FJ194"/>
    <mergeCell ref="EX185:FG185"/>
    <mergeCell ref="EX183:FG183"/>
    <mergeCell ref="EX184:FG184"/>
    <mergeCell ref="EX186:FG186"/>
    <mergeCell ref="EX187:FG187"/>
    <mergeCell ref="EK192:FJ192"/>
    <mergeCell ref="EX193:FJ193"/>
    <mergeCell ref="EX189:FG189"/>
    <mergeCell ref="EX188:FG188"/>
    <mergeCell ref="EX201:FJ201"/>
    <mergeCell ref="EX202:FJ202"/>
    <mergeCell ref="EX205:FG205"/>
    <mergeCell ref="EX204:FG204"/>
    <mergeCell ref="EX203:FG203"/>
    <mergeCell ref="EK222:EW222"/>
    <mergeCell ref="EK220:EW220"/>
    <mergeCell ref="EK237:EW237"/>
    <mergeCell ref="EX221:FG221"/>
    <mergeCell ref="EK229:EW229"/>
    <mergeCell ref="EK223:EW223"/>
    <mergeCell ref="EK221:EW221"/>
    <mergeCell ref="CH216:CW216"/>
    <mergeCell ref="CH215:CW215"/>
    <mergeCell ref="EK214:EW214"/>
    <mergeCell ref="EX220:FJ220"/>
    <mergeCell ref="EX217:FG217"/>
    <mergeCell ref="EX214:FJ214"/>
    <mergeCell ref="EX216:FJ216"/>
    <mergeCell ref="EK215:EW215"/>
    <mergeCell ref="CX215:DJ215"/>
    <mergeCell ref="CX214:DJ214"/>
    <mergeCell ref="DX213:EJ213"/>
    <mergeCell ref="EX213:FJ213"/>
    <mergeCell ref="DX239:EJ239"/>
    <mergeCell ref="EX218:FG218"/>
    <mergeCell ref="EK216:EW216"/>
    <mergeCell ref="EK225:FJ225"/>
    <mergeCell ref="EK238:EW238"/>
    <mergeCell ref="EX238:FG238"/>
    <mergeCell ref="EX223:FJ223"/>
    <mergeCell ref="EX222:FJ222"/>
    <mergeCell ref="EK226:EW226"/>
    <mergeCell ref="EK228:EW228"/>
    <mergeCell ref="EK233:EW233"/>
    <mergeCell ref="A239:AJ239"/>
    <mergeCell ref="BU239:CG239"/>
    <mergeCell ref="CX239:DJ239"/>
    <mergeCell ref="CX226:DJ226"/>
    <mergeCell ref="DK227:DW227"/>
    <mergeCell ref="DX229:EJ229"/>
    <mergeCell ref="DX228:EJ228"/>
    <mergeCell ref="DX237:EJ237"/>
    <mergeCell ref="EX230:FG230"/>
    <mergeCell ref="EX229:FJ229"/>
    <mergeCell ref="EK235:EW235"/>
    <mergeCell ref="EK236:EW236"/>
    <mergeCell ref="EK234:EW234"/>
    <mergeCell ref="DX231:EJ231"/>
    <mergeCell ref="DX232:EJ232"/>
    <mergeCell ref="EX233:FG233"/>
    <mergeCell ref="EK232:EW232"/>
    <mergeCell ref="EX200:FJ200"/>
    <mergeCell ref="EX197:FJ197"/>
    <mergeCell ref="EX198:FJ198"/>
    <mergeCell ref="EX199:FJ199"/>
    <mergeCell ref="EX219:FJ219"/>
    <mergeCell ref="EX228:FJ228"/>
    <mergeCell ref="EX172:FG172"/>
    <mergeCell ref="EX173:FJ173"/>
    <mergeCell ref="EX177:FJ177"/>
    <mergeCell ref="EX182:FG182"/>
    <mergeCell ref="EX178:FJ178"/>
    <mergeCell ref="EX179:FH179"/>
    <mergeCell ref="EX180:FG180"/>
    <mergeCell ref="EX196:FJ196"/>
    <mergeCell ref="EK121:EW121"/>
    <mergeCell ref="DX122:EJ122"/>
    <mergeCell ref="ET112:FG112"/>
    <mergeCell ref="ET106:FJ106"/>
    <mergeCell ref="ET114:FJ114"/>
    <mergeCell ref="ET110:FJ110"/>
    <mergeCell ref="EX120:FJ120"/>
    <mergeCell ref="EE112:ES112"/>
    <mergeCell ref="DN109:ED109"/>
    <mergeCell ref="DK120:DW120"/>
    <mergeCell ref="EX151:FJ151"/>
    <mergeCell ref="EX152:FJ152"/>
    <mergeCell ref="EX153:FG153"/>
    <mergeCell ref="EK136:FJ136"/>
    <mergeCell ref="EK141:EW141"/>
    <mergeCell ref="EK142:EW142"/>
    <mergeCell ref="EK150:EW150"/>
    <mergeCell ref="EK143:EW143"/>
    <mergeCell ref="EX145:FJ145"/>
    <mergeCell ref="EX147:FJ147"/>
    <mergeCell ref="EX158:FG158"/>
    <mergeCell ref="EK156:EW156"/>
    <mergeCell ref="DX158:EJ158"/>
    <mergeCell ref="EX159:FG159"/>
    <mergeCell ref="EK157:EW157"/>
    <mergeCell ref="EK158:EW158"/>
    <mergeCell ref="EK159:EW159"/>
    <mergeCell ref="EX157:FG157"/>
    <mergeCell ref="EX155:FE155"/>
    <mergeCell ref="DX156:EJ156"/>
    <mergeCell ref="DK156:DW156"/>
    <mergeCell ref="CX156:DJ156"/>
    <mergeCell ref="DX155:EJ155"/>
    <mergeCell ref="EX156:FG156"/>
    <mergeCell ref="CX155:DR155"/>
    <mergeCell ref="EK160:EW160"/>
    <mergeCell ref="EX162:FG162"/>
    <mergeCell ref="EX169:FJ169"/>
    <mergeCell ref="EX160:FJ160"/>
    <mergeCell ref="EK165:EW165"/>
    <mergeCell ref="EX161:FG161"/>
    <mergeCell ref="EK163:EW163"/>
    <mergeCell ref="EX168:FJ168"/>
    <mergeCell ref="EX171:FG171"/>
    <mergeCell ref="EK180:EW180"/>
    <mergeCell ref="EK179:EW179"/>
    <mergeCell ref="DX178:EJ178"/>
    <mergeCell ref="DX180:EJ180"/>
    <mergeCell ref="EK178:EW178"/>
    <mergeCell ref="EK173:EW173"/>
    <mergeCell ref="EK171:EW171"/>
    <mergeCell ref="EK172:EW172"/>
    <mergeCell ref="DK138:DW138"/>
    <mergeCell ref="CH138:CW138"/>
    <mergeCell ref="DK148:DW148"/>
    <mergeCell ref="DK146:DW146"/>
    <mergeCell ref="CH140:CW140"/>
    <mergeCell ref="DK139:DW139"/>
    <mergeCell ref="CH139:CW139"/>
    <mergeCell ref="CX140:DJ140"/>
    <mergeCell ref="CX139:DJ139"/>
    <mergeCell ref="CX146:DJ146"/>
    <mergeCell ref="BU140:CG140"/>
    <mergeCell ref="CH145:CW145"/>
    <mergeCell ref="BU148:CG148"/>
    <mergeCell ref="CH143:CW143"/>
    <mergeCell ref="CH148:CW148"/>
    <mergeCell ref="CX154:DJ154"/>
    <mergeCell ref="CX148:DJ148"/>
    <mergeCell ref="CX153:DJ153"/>
    <mergeCell ref="DK140:DW140"/>
    <mergeCell ref="DK143:DW143"/>
    <mergeCell ref="CX141:DJ141"/>
    <mergeCell ref="DK141:DW141"/>
    <mergeCell ref="DK142:DW142"/>
    <mergeCell ref="DK147:DW147"/>
    <mergeCell ref="DK153:DW153"/>
    <mergeCell ref="DK154:DW154"/>
    <mergeCell ref="BU178:CG178"/>
    <mergeCell ref="CH174:CW174"/>
    <mergeCell ref="CY175:FG175"/>
    <mergeCell ref="EK176:FJ176"/>
    <mergeCell ref="DK174:DW174"/>
    <mergeCell ref="EK174:EW174"/>
    <mergeCell ref="EX174:FJ174"/>
    <mergeCell ref="DX159:EJ159"/>
    <mergeCell ref="DX157:EJ157"/>
    <mergeCell ref="DK158:DW158"/>
    <mergeCell ref="DK173:DW173"/>
    <mergeCell ref="DK172:DW172"/>
    <mergeCell ref="DX170:EJ170"/>
    <mergeCell ref="DX171:EJ171"/>
    <mergeCell ref="DX163:EJ163"/>
    <mergeCell ref="DX165:EJ165"/>
    <mergeCell ref="DX172:EJ172"/>
    <mergeCell ref="DK171:DW171"/>
    <mergeCell ref="DK170:DW170"/>
    <mergeCell ref="DX141:EJ141"/>
    <mergeCell ref="DX142:EJ142"/>
    <mergeCell ref="DX147:EJ147"/>
    <mergeCell ref="DX153:EJ153"/>
    <mergeCell ref="DX150:EJ150"/>
    <mergeCell ref="DX149:EJ149"/>
    <mergeCell ref="DX146:EJ146"/>
    <mergeCell ref="DX148:EJ148"/>
    <mergeCell ref="DX145:EJ145"/>
    <mergeCell ref="DX144:EJ144"/>
    <mergeCell ref="DK134:DW134"/>
    <mergeCell ref="DK137:DW137"/>
    <mergeCell ref="CH136:EJ136"/>
    <mergeCell ref="CH134:CW134"/>
    <mergeCell ref="CG135:CX135"/>
    <mergeCell ref="CH137:CW137"/>
    <mergeCell ref="CX134:DJ134"/>
    <mergeCell ref="CX137:DJ137"/>
    <mergeCell ref="BU134:CG134"/>
    <mergeCell ref="DX137:EJ137"/>
    <mergeCell ref="CX204:DJ204"/>
    <mergeCell ref="CX205:DJ205"/>
    <mergeCell ref="CX208:DJ208"/>
    <mergeCell ref="CX207:DJ207"/>
    <mergeCell ref="CX206:DJ206"/>
    <mergeCell ref="DX212:EJ212"/>
    <mergeCell ref="DX211:EJ211"/>
    <mergeCell ref="CX212:DJ212"/>
    <mergeCell ref="CH208:CW208"/>
    <mergeCell ref="CH212:CW212"/>
    <mergeCell ref="CH211:CW211"/>
    <mergeCell ref="CX211:DJ211"/>
    <mergeCell ref="DX205:EJ205"/>
    <mergeCell ref="DX207:EJ207"/>
    <mergeCell ref="DX208:EJ208"/>
    <mergeCell ref="DK206:DW206"/>
    <mergeCell ref="CH213:CW213"/>
    <mergeCell ref="DK211:DW211"/>
    <mergeCell ref="DK207:DW207"/>
    <mergeCell ref="DK213:DW213"/>
    <mergeCell ref="DK212:DW212"/>
    <mergeCell ref="DK203:DW203"/>
    <mergeCell ref="DK202:DW202"/>
    <mergeCell ref="CH201:CW201"/>
    <mergeCell ref="DK201:DW201"/>
    <mergeCell ref="CH203:CW203"/>
    <mergeCell ref="CX203:DJ203"/>
    <mergeCell ref="BU277:CG277"/>
    <mergeCell ref="BU265:CG265"/>
    <mergeCell ref="BU276:CG276"/>
    <mergeCell ref="BU269:CG269"/>
    <mergeCell ref="BU243:CG243"/>
    <mergeCell ref="BU244:CG244"/>
    <mergeCell ref="BU245:CG245"/>
    <mergeCell ref="BU250:CG250"/>
    <mergeCell ref="BU200:CG200"/>
    <mergeCell ref="A191:FJ191"/>
    <mergeCell ref="CX193:DJ193"/>
    <mergeCell ref="CH194:CW194"/>
    <mergeCell ref="CH195:CW195"/>
    <mergeCell ref="CH200:CW200"/>
    <mergeCell ref="BC194:BT194"/>
    <mergeCell ref="DK199:DW199"/>
    <mergeCell ref="DK200:DW200"/>
    <mergeCell ref="EX195:FJ195"/>
    <mergeCell ref="EK132:EW132"/>
    <mergeCell ref="BU124:CG124"/>
    <mergeCell ref="BU125:CG125"/>
    <mergeCell ref="CH123:CW123"/>
    <mergeCell ref="CH127:CW127"/>
    <mergeCell ref="BU127:CG127"/>
    <mergeCell ref="BU126:CG126"/>
    <mergeCell ref="CH126:CW126"/>
    <mergeCell ref="CH124:CW124"/>
    <mergeCell ref="BU123:CG123"/>
    <mergeCell ref="EE109:ES109"/>
    <mergeCell ref="DK132:DW132"/>
    <mergeCell ref="EX128:FJ128"/>
    <mergeCell ref="EX129:FG129"/>
    <mergeCell ref="EX131:FJ131"/>
    <mergeCell ref="EK130:EW130"/>
    <mergeCell ref="DK128:DW128"/>
    <mergeCell ref="DX132:EJ132"/>
    <mergeCell ref="DX131:EJ131"/>
    <mergeCell ref="EX132:FG132"/>
    <mergeCell ref="CH202:CW202"/>
    <mergeCell ref="EE95:ES95"/>
    <mergeCell ref="ET95:FJ95"/>
    <mergeCell ref="DX123:EJ123"/>
    <mergeCell ref="EK123:EW123"/>
    <mergeCell ref="ET115:FJ115"/>
    <mergeCell ref="DX121:EJ121"/>
    <mergeCell ref="DN99:ED99"/>
    <mergeCell ref="EE102:ES102"/>
    <mergeCell ref="DN106:ED106"/>
    <mergeCell ref="DX214:EJ214"/>
    <mergeCell ref="DX220:EJ220"/>
    <mergeCell ref="CH205:CW205"/>
    <mergeCell ref="CH204:CW204"/>
    <mergeCell ref="DK204:DW204"/>
    <mergeCell ref="DK205:DW205"/>
    <mergeCell ref="CH214:CW214"/>
    <mergeCell ref="CH210:EJ210"/>
    <mergeCell ref="CX213:DJ213"/>
    <mergeCell ref="DK214:DW214"/>
    <mergeCell ref="CH236:CW236"/>
    <mergeCell ref="CH284:CW284"/>
    <mergeCell ref="A240:FJ240"/>
    <mergeCell ref="EK244:EW244"/>
    <mergeCell ref="EK239:EW239"/>
    <mergeCell ref="CH282:CW282"/>
    <mergeCell ref="CH261:CW261"/>
    <mergeCell ref="CH264:CW264"/>
    <mergeCell ref="CH265:CW265"/>
    <mergeCell ref="BU283:CG283"/>
    <mergeCell ref="CX284:DJ284"/>
    <mergeCell ref="CH296:CW296"/>
    <mergeCell ref="CH292:CW292"/>
    <mergeCell ref="CH278:CW278"/>
    <mergeCell ref="CX295:DJ295"/>
    <mergeCell ref="CH279:CW279"/>
    <mergeCell ref="CX280:DJ280"/>
    <mergeCell ref="CX282:DJ282"/>
    <mergeCell ref="CX281:DJ281"/>
    <mergeCell ref="CH280:CW280"/>
    <mergeCell ref="BU297:CG297"/>
    <mergeCell ref="CH300:CW300"/>
    <mergeCell ref="CH299:CW299"/>
    <mergeCell ref="CX299:DJ299"/>
    <mergeCell ref="BU300:CG300"/>
    <mergeCell ref="AQ299:BB299"/>
    <mergeCell ref="DK298:DW298"/>
    <mergeCell ref="DK299:DW299"/>
    <mergeCell ref="AQ300:BB300"/>
    <mergeCell ref="BC298:BT298"/>
    <mergeCell ref="BC300:BT300"/>
    <mergeCell ref="BC299:BR299"/>
    <mergeCell ref="BU298:CG298"/>
    <mergeCell ref="DX279:EJ279"/>
    <mergeCell ref="DX280:EJ280"/>
    <mergeCell ref="DK279:DW279"/>
    <mergeCell ref="DK285:DW285"/>
    <mergeCell ref="DK287:DW287"/>
    <mergeCell ref="DK280:DW280"/>
    <mergeCell ref="CH281:CW281"/>
    <mergeCell ref="DK296:DW296"/>
    <mergeCell ref="CX297:DJ297"/>
    <mergeCell ref="DX248:EJ248"/>
    <mergeCell ref="DX242:EJ242"/>
    <mergeCell ref="CH298:CW298"/>
    <mergeCell ref="CH297:CW297"/>
    <mergeCell ref="CX287:DJ287"/>
    <mergeCell ref="CH295:CW295"/>
    <mergeCell ref="CX283:DJ283"/>
    <mergeCell ref="CH286:CW286"/>
    <mergeCell ref="CX285:DJ285"/>
    <mergeCell ref="CH283:CW283"/>
    <mergeCell ref="DK278:DW278"/>
    <mergeCell ref="DK277:DW277"/>
    <mergeCell ref="DK270:DW270"/>
    <mergeCell ref="DK215:DW215"/>
    <mergeCell ref="DK219:DW219"/>
    <mergeCell ref="DK237:DW237"/>
    <mergeCell ref="DK236:DW236"/>
    <mergeCell ref="DK262:DW262"/>
    <mergeCell ref="DK257:DW257"/>
    <mergeCell ref="DK258:DW258"/>
    <mergeCell ref="EX256:FJ256"/>
    <mergeCell ref="EK255:EW255"/>
    <mergeCell ref="EX255:FJ255"/>
    <mergeCell ref="DX256:EJ256"/>
    <mergeCell ref="EK256:EW256"/>
    <mergeCell ref="EK249:EW249"/>
    <mergeCell ref="DX260:EJ260"/>
    <mergeCell ref="EK258:EW258"/>
    <mergeCell ref="EK251:EW251"/>
    <mergeCell ref="DK284:DW284"/>
    <mergeCell ref="DK283:DW283"/>
    <mergeCell ref="DK275:DW275"/>
    <mergeCell ref="CX268:DR268"/>
    <mergeCell ref="CX279:DJ279"/>
    <mergeCell ref="CX278:DJ278"/>
    <mergeCell ref="CX276:DJ276"/>
    <mergeCell ref="CX274:DJ274"/>
    <mergeCell ref="DK269:DW269"/>
    <mergeCell ref="DK274:DW274"/>
    <mergeCell ref="DK286:DW286"/>
    <mergeCell ref="AN72:AS72"/>
    <mergeCell ref="AN90:AS90"/>
    <mergeCell ref="BJ76:CE76"/>
    <mergeCell ref="AT74:BI74"/>
    <mergeCell ref="BJ79:CE79"/>
    <mergeCell ref="AN82:AS82"/>
    <mergeCell ref="AT80:BI80"/>
    <mergeCell ref="AT90:BI90"/>
    <mergeCell ref="AT85:BI85"/>
    <mergeCell ref="AK237:AP237"/>
    <mergeCell ref="AQ237:BB237"/>
    <mergeCell ref="AK236:AP236"/>
    <mergeCell ref="AQ236:BB236"/>
    <mergeCell ref="BC201:BT201"/>
    <mergeCell ref="AT99:BI99"/>
    <mergeCell ref="AT98:BI98"/>
    <mergeCell ref="BC154:BR154"/>
    <mergeCell ref="BC155:BI155"/>
    <mergeCell ref="BC187:BR187"/>
    <mergeCell ref="BC153:BR153"/>
    <mergeCell ref="AQ161:BB161"/>
    <mergeCell ref="AQ162:BB162"/>
    <mergeCell ref="AQ152:BB152"/>
    <mergeCell ref="BC238:BT238"/>
    <mergeCell ref="AQ265:BB265"/>
    <mergeCell ref="AQ263:BB263"/>
    <mergeCell ref="BC258:BR258"/>
    <mergeCell ref="BC259:BR259"/>
    <mergeCell ref="BC257:BT257"/>
    <mergeCell ref="BC250:BT250"/>
    <mergeCell ref="AQ238:BB238"/>
    <mergeCell ref="AQ251:BB251"/>
    <mergeCell ref="BI252:CQ252"/>
    <mergeCell ref="EK245:EW245"/>
    <mergeCell ref="CX250:DJ250"/>
    <mergeCell ref="AQ267:BB267"/>
    <mergeCell ref="BC267:BT267"/>
    <mergeCell ref="EK260:EW260"/>
    <mergeCell ref="EK247:EW247"/>
    <mergeCell ref="DX261:EJ261"/>
    <mergeCell ref="DX257:EJ257"/>
    <mergeCell ref="EK250:EW250"/>
    <mergeCell ref="EK248:EW248"/>
    <mergeCell ref="EK127:EW127"/>
    <mergeCell ref="EK128:EW128"/>
    <mergeCell ref="AQ264:BB264"/>
    <mergeCell ref="EK167:FJ167"/>
    <mergeCell ref="DK165:DW165"/>
    <mergeCell ref="CY166:FG166"/>
    <mergeCell ref="BU246:CG246"/>
    <mergeCell ref="EK246:EW246"/>
    <mergeCell ref="DX245:EJ245"/>
    <mergeCell ref="DK244:DW244"/>
    <mergeCell ref="DN105:ED105"/>
    <mergeCell ref="CW100:DM100"/>
    <mergeCell ref="DX134:EJ134"/>
    <mergeCell ref="ET111:FG111"/>
    <mergeCell ref="EX124:FJ124"/>
    <mergeCell ref="ET116:FJ116"/>
    <mergeCell ref="ET113:FJ113"/>
    <mergeCell ref="EK124:EW124"/>
    <mergeCell ref="DX127:EJ127"/>
    <mergeCell ref="DN113:ED113"/>
    <mergeCell ref="CW80:DM80"/>
    <mergeCell ref="CW81:DM81"/>
    <mergeCell ref="CW94:DM94"/>
    <mergeCell ref="ET108:FJ108"/>
    <mergeCell ref="ET105:FJ105"/>
    <mergeCell ref="EE100:ES100"/>
    <mergeCell ref="DN103:ED103"/>
    <mergeCell ref="DN104:ED104"/>
    <mergeCell ref="DN100:ED100"/>
    <mergeCell ref="DN101:ED101"/>
    <mergeCell ref="CH188:CW188"/>
    <mergeCell ref="DK179:DW179"/>
    <mergeCell ref="DK187:DW187"/>
    <mergeCell ref="CX187:DJ187"/>
    <mergeCell ref="CX185:DJ185"/>
    <mergeCell ref="DK182:DW182"/>
    <mergeCell ref="DK188:DW188"/>
    <mergeCell ref="CH182:CW182"/>
    <mergeCell ref="EX126:FJ126"/>
    <mergeCell ref="DX124:EJ124"/>
    <mergeCell ref="EE101:ES101"/>
    <mergeCell ref="BJ24:CE24"/>
    <mergeCell ref="CF24:CV24"/>
    <mergeCell ref="CW79:DM79"/>
    <mergeCell ref="CW91:DM91"/>
    <mergeCell ref="CW82:DM82"/>
    <mergeCell ref="CW87:DM87"/>
    <mergeCell ref="CW88:DM88"/>
    <mergeCell ref="AQ266:BB266"/>
    <mergeCell ref="BC266:BT266"/>
    <mergeCell ref="CH246:CW246"/>
    <mergeCell ref="CX244:DJ244"/>
    <mergeCell ref="CX245:DJ245"/>
    <mergeCell ref="CX246:DJ246"/>
    <mergeCell ref="CX256:DJ256"/>
    <mergeCell ref="BC245:BT245"/>
    <mergeCell ref="BC244:BT244"/>
    <mergeCell ref="BU247:CG247"/>
    <mergeCell ref="BC243:BT243"/>
    <mergeCell ref="AK241:AP242"/>
    <mergeCell ref="EE104:ES104"/>
    <mergeCell ref="EE115:ES115"/>
    <mergeCell ref="DN115:ED115"/>
    <mergeCell ref="BC136:BT137"/>
    <mergeCell ref="EK129:EW129"/>
    <mergeCell ref="DX129:EJ129"/>
    <mergeCell ref="ET109:FJ109"/>
    <mergeCell ref="DX133:EJ133"/>
    <mergeCell ref="EK133:EW133"/>
    <mergeCell ref="EK134:EW134"/>
    <mergeCell ref="A91:AM91"/>
    <mergeCell ref="AN91:AS91"/>
    <mergeCell ref="AT91:BI91"/>
    <mergeCell ref="BJ91:CE91"/>
    <mergeCell ref="DX128:EJ128"/>
    <mergeCell ref="ET94:FJ94"/>
    <mergeCell ref="ET101:FJ101"/>
    <mergeCell ref="ET104:FJ104"/>
    <mergeCell ref="DX244:EJ244"/>
    <mergeCell ref="DK245:DW245"/>
    <mergeCell ref="DX161:EJ161"/>
    <mergeCell ref="EX134:FJ134"/>
    <mergeCell ref="DX138:EJ138"/>
    <mergeCell ref="DX235:EJ235"/>
    <mergeCell ref="DX233:EJ233"/>
    <mergeCell ref="DX168:EJ168"/>
    <mergeCell ref="DX169:EJ169"/>
    <mergeCell ref="DX173:EJ173"/>
    <mergeCell ref="DX139:EJ139"/>
    <mergeCell ref="DX140:EJ140"/>
    <mergeCell ref="DK239:DW239"/>
    <mergeCell ref="DK238:DW238"/>
    <mergeCell ref="DK198:DW198"/>
    <mergeCell ref="DX202:EJ202"/>
    <mergeCell ref="DX203:EJ203"/>
    <mergeCell ref="DX204:EJ204"/>
    <mergeCell ref="DX143:EJ143"/>
    <mergeCell ref="DX206:EJ206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50" r:id="rId1"/>
  <rowBreaks count="9" manualBreakCount="9">
    <brk id="40" max="163" man="1"/>
    <brk id="72" max="163" man="1"/>
    <brk id="99" max="163" man="1"/>
    <brk id="116" max="163" man="1"/>
    <brk id="165" max="163" man="1"/>
    <brk id="208" max="163" man="1"/>
    <brk id="239" max="163" man="1"/>
    <brk id="271" max="163" man="1"/>
    <brk id="302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Администрация </cp:lastModifiedBy>
  <cp:lastPrinted>2013-09-30T07:04:38Z</cp:lastPrinted>
  <dcterms:created xsi:type="dcterms:W3CDTF">2005-02-01T12:32:18Z</dcterms:created>
  <dcterms:modified xsi:type="dcterms:W3CDTF">2013-10-02T05:53:27Z</dcterms:modified>
  <cp:category/>
  <cp:version/>
  <cp:contentType/>
  <cp:contentStatus/>
</cp:coreProperties>
</file>