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90" windowHeight="8445" tabRatio="594" activeTab="0"/>
  </bookViews>
  <sheets>
    <sheet name="отчет" sheetId="1" r:id="rId1"/>
  </sheets>
  <definedNames>
    <definedName name="Единый_сельскохозяйственный_налог">'отчет'!$A$48:$AM$48</definedName>
    <definedName name="_xlnm.Print_Area" localSheetId="0">'отчет'!$A$1:$FH$328</definedName>
  </definedNames>
  <calcPr fullCalcOnLoad="1"/>
</workbook>
</file>

<file path=xl/sharedStrings.xml><?xml version="1.0" encoding="utf-8"?>
<sst xmlns="http://schemas.openxmlformats.org/spreadsheetml/2006/main" count="681" uniqueCount="338">
  <si>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</si>
  <si>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</si>
  <si>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</si>
  <si>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</si>
  <si>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</si>
  <si>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</si>
  <si>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</si>
  <si>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</si>
  <si>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</si>
  <si>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</si>
  <si>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</si>
  <si>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</si>
  <si>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</si>
  <si>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</si>
  <si>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Учреждение (главный распорядитель (распорядитель), получатель)</t>
  </si>
  <si>
    <t>ОТЧЕТ ОБ ИСПОЛНЕНИИ БЮДЖЕТА</t>
  </si>
  <si>
    <t>ГЛАВНОГО РАСПОРЯДИТЕЛЯ (РАСПОРЯДИТЕЛЯ), ПОЛУЧАТЕЛЯ СРЕДСТВ БЮДЖЕТА</t>
  </si>
  <si>
    <t>0503027</t>
  </si>
  <si>
    <t>Периодичность: 1 апреля, 1 июля, 1 октября, годовая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</si>
  <si>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</si>
  <si>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</si>
  <si>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</si>
  <si>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</si>
  <si>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</si>
  <si>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</si>
  <si>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</si>
  <si>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</si>
  <si>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</si>
  <si>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Код дохода
по КД</t>
  </si>
  <si>
    <t>Неисполненные назначения</t>
  </si>
  <si>
    <t>001</t>
  </si>
  <si>
    <t>002</t>
  </si>
  <si>
    <t>Расходы бюджета - всего</t>
  </si>
  <si>
    <t>003</t>
  </si>
  <si>
    <t>004</t>
  </si>
  <si>
    <t>Код расхода по ФКР, КЦСР,
КВР,
ЭКР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</si>
  <si>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</si>
  <si>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</si>
  <si>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по
ассигно-ваниям</t>
  </si>
  <si>
    <t>Форма 0503027 с. 2</t>
  </si>
  <si>
    <t>3. Источники финансирования дефицита бюджетов</t>
  </si>
  <si>
    <t>Руководитель финансово-</t>
  </si>
  <si>
    <t>экономической службы</t>
  </si>
  <si>
    <t>Отметка ответственного исполнителя от органа, осуществляющего кассовое обслуживание исполнения бюджета</t>
  </si>
  <si>
    <t>Источники финансирования дефицита
бюджетов - всего</t>
  </si>
  <si>
    <t>через лицевые счета органов, осуществляющих кассовое обслу-живание исполнения бюджета</t>
  </si>
  <si>
    <t>по
лимитам бюджетных обязательств</t>
  </si>
  <si>
    <t>Форма 0503027 с. 3</t>
  </si>
  <si>
    <t>Источники финансирования, утвержденные
сводной бюджетной росписью</t>
  </si>
  <si>
    <t>Налог на доходы физических лиц</t>
  </si>
  <si>
    <t>Администрация Красносадовского сельского поселения</t>
  </si>
  <si>
    <t>79237126</t>
  </si>
  <si>
    <t>210</t>
  </si>
  <si>
    <t>211</t>
  </si>
  <si>
    <t>212</t>
  </si>
  <si>
    <t>213</t>
  </si>
  <si>
    <t>Заработная плата</t>
  </si>
  <si>
    <t>Прочие выплаты</t>
  </si>
  <si>
    <t>Начисления на оплату труда</t>
  </si>
  <si>
    <t>Прочие расходы</t>
  </si>
  <si>
    <t>226</t>
  </si>
  <si>
    <t>340</t>
  </si>
  <si>
    <t>310</t>
  </si>
  <si>
    <t>225</t>
  </si>
  <si>
    <t>251</t>
  </si>
  <si>
    <t>Н.Л.Якубенко</t>
  </si>
  <si>
    <t>Прочие услуги</t>
  </si>
  <si>
    <t>290</t>
  </si>
  <si>
    <t>510</t>
  </si>
  <si>
    <t>500</t>
  </si>
  <si>
    <t>Источники внутреннего финансирования дефицита бюджета</t>
  </si>
  <si>
    <t>520</t>
  </si>
  <si>
    <t>Источники внешнего финансирования дефицита бюджета</t>
  </si>
  <si>
    <t>620</t>
  </si>
  <si>
    <t>Изменение остатков средств</t>
  </si>
  <si>
    <t>700</t>
  </si>
  <si>
    <t>Коммунальные услуги</t>
  </si>
  <si>
    <t>223</t>
  </si>
  <si>
    <t>Услуги связи</t>
  </si>
  <si>
    <t>221</t>
  </si>
  <si>
    <t>Л.Н.Алехина</t>
  </si>
  <si>
    <t>2.Расходы</t>
  </si>
  <si>
    <t>Увеличение прочих остатков ср-в бюджета пос.</t>
  </si>
  <si>
    <t>01 05 02 01 10 0000 510</t>
  </si>
  <si>
    <t>Уменьшение прочих остатков ср-в бюджета пос.</t>
  </si>
  <si>
    <t>01 05 02 01 10 0000 610</t>
  </si>
  <si>
    <t>1 00 00000 00 0000 000</t>
  </si>
  <si>
    <t>1 06 01030 10 0000 110</t>
  </si>
  <si>
    <t>1 06 01030 10 1000 110</t>
  </si>
  <si>
    <t xml:space="preserve">Земельный налог </t>
  </si>
  <si>
    <t xml:space="preserve"> 1 06 06013 10 0000 110</t>
  </si>
  <si>
    <t xml:space="preserve"> 1 06 06013 10 1000 110</t>
  </si>
  <si>
    <t xml:space="preserve"> 1 06 06013 10 2000 110</t>
  </si>
  <si>
    <t>1 06 06023 10 0000 110</t>
  </si>
  <si>
    <t>1 06 06023 10 1000 110</t>
  </si>
  <si>
    <t>1 08 00000 00 0000 110</t>
  </si>
  <si>
    <t>2 02 00000 00 0000 000</t>
  </si>
  <si>
    <t>2 02 01001 10 0000 151</t>
  </si>
  <si>
    <t>2 02 03015 10 0000 151</t>
  </si>
  <si>
    <t>2 02 04999 10 0000 151</t>
  </si>
  <si>
    <t>1 08 04020 01 1000 110</t>
  </si>
  <si>
    <t>Расходы бюджета по разделу - всего</t>
  </si>
  <si>
    <t>1 14 06000 00 0000 430</t>
  </si>
  <si>
    <t>2. Расходы</t>
  </si>
  <si>
    <t>1 01 02000 01 0000 110</t>
  </si>
  <si>
    <t>1 05 00000 00 0000 000</t>
  </si>
  <si>
    <t>Налог на имущество физических лиц</t>
  </si>
  <si>
    <t>1 06 00000 00 0000 000</t>
  </si>
  <si>
    <t>1 06 01000 00 0000 110</t>
  </si>
  <si>
    <t xml:space="preserve"> 1 06 06010 00 0000 110</t>
  </si>
  <si>
    <t>1 06 06020 00 0000 110</t>
  </si>
  <si>
    <t>1 08 04000 01 0000 110</t>
  </si>
  <si>
    <t>1 11 00000 00 0000 000</t>
  </si>
  <si>
    <t>1 11 05000 00 0000 120</t>
  </si>
  <si>
    <t>Доходы, получаемые в виде арендной платы</t>
  </si>
  <si>
    <t>1 11 05010 00 0000 120</t>
  </si>
  <si>
    <t>1 14 06010 00 0000 430</t>
  </si>
  <si>
    <t>1 14 00000 00 0000 000</t>
  </si>
  <si>
    <t>Бюджет Красносадовского сельского поселения Азовского района</t>
  </si>
  <si>
    <t xml:space="preserve"> </t>
  </si>
  <si>
    <t xml:space="preserve">Материальные затраты </t>
  </si>
  <si>
    <t>Увеличение стоимости основных средств</t>
  </si>
  <si>
    <t>2 00 00000 00 0000 000</t>
  </si>
  <si>
    <t>Дотации бюджетам субъектов Российской Федерации и муниципальных образований</t>
  </si>
  <si>
    <t>2 02 01000 00 0000 151</t>
  </si>
  <si>
    <t>2 02 01001 00 0000 151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</si>
  <si>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</si>
  <si>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</si>
  <si>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2 02 03000 00 0000 151</t>
  </si>
  <si>
    <t>Прочие  межбюджетные трансферты, передаваемые бюджетам поселений</t>
  </si>
  <si>
    <t>2 02 04999 00 0000 151</t>
  </si>
  <si>
    <t>Доходы от продажи, земельных участков, находящихся в государственной и муниципальной соственности</t>
  </si>
  <si>
    <t>Доходы от продажи, земельных участков, государственная собственность на которые не разграничена</t>
  </si>
  <si>
    <t>Доходы от продажи, земельных участков, государственная собственность на которые не разграничена и которые расположены в границах поселений</t>
  </si>
  <si>
    <t>951.0104.0020800.500    ф.00</t>
  </si>
  <si>
    <t>Доходы, утвержденные законом о бюджете, нормативными правовыми актами
о бюджете</t>
  </si>
  <si>
    <t>через органы, осуществляющие кассовое обслуживание исполнения бюджета</t>
  </si>
  <si>
    <t>Бюджетные ассигнования, утвержденные законом о бюджете, нормативными правовыми актами
о бюджете</t>
  </si>
  <si>
    <t>1 06 06000 00 0000 110</t>
  </si>
  <si>
    <t>Оплата труда и начисления на оплату труда</t>
  </si>
  <si>
    <t>Глава муниципального образования</t>
  </si>
  <si>
    <t>Центральный аппарат</t>
  </si>
  <si>
    <t>Увеличение стоимости материальных запасов</t>
  </si>
  <si>
    <t>Осуществление первичного воинского учета на территориях, где отсутствуют военные комиссариаты</t>
  </si>
  <si>
    <t>НАЛОГОВЫЕ И НЕНАЛОГОВЫЕ ДОХОДЫ, в т.ч.:</t>
  </si>
  <si>
    <t>1 01 00000 00 0000 000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</si>
  <si>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</si>
  <si>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</si>
  <si>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</si>
  <si>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</si>
  <si>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</si>
  <si>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 xml:space="preserve">БЕЗВОЗМЕЗДНЫЕ ПОСТУПЛЕНИЯ  </t>
  </si>
  <si>
    <t>1 05 01000 00 0000 110</t>
  </si>
  <si>
    <t>Подготовка населения и организаций к действиям в чрезвычайной ситуации в мирное и военное время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</si>
  <si>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</si>
  <si>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</si>
  <si>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</si>
  <si>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2 02 03015 00 0000 151</t>
  </si>
  <si>
    <t>Субвенции бюджетам субъектов Российской Федерации и муниципальных образований</t>
  </si>
  <si>
    <t>Материальные затраты по  аппарату</t>
  </si>
  <si>
    <t>Арендная плата за пользование имуществом</t>
  </si>
  <si>
    <t>через лицевые счета органов, осуществляющих кассовое обслуживание исполнения бюджета</t>
  </si>
  <si>
    <t>Единый сельскохозяйственный налог</t>
  </si>
  <si>
    <t>НАЛОГИ НА ПРИБЫЛЬ, ДОХОДЫ</t>
  </si>
  <si>
    <t>Земельный налог  пп.1 п.1 ст.394</t>
  </si>
  <si>
    <t>Земельный налог пп.1 п.1 ст.394</t>
  </si>
  <si>
    <t>Земельный налог пп.2 п.1 ст.394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</si>
  <si>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</si>
  <si>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</si>
  <si>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либо иной платы</t>
  </si>
  <si>
    <t>БЕЗВОЗМЕЗДНЫЕ ПОСТУПЛЕНИЯ ОТ ДРУГИХ БЮДЖЕТОВ БЮДЖЕТНОЙ СИСТЕМЫ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</si>
  <si>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</si>
  <si>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Прочие  межбюджетные трансферты, передаваемые бюджетам</t>
  </si>
  <si>
    <t>Налог на имущество физических лиц, взимаемый по ст., прим.к объектам налогообл-я, распол.в границах поселений</t>
  </si>
  <si>
    <t>2 02 03024 10 0000 151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</si>
  <si>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</si>
  <si>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</si>
  <si>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Налог, взим. с налогопл-ков, выбравших в качестве объекта налогообл.доходы, уменьш. на величину расходов</t>
  </si>
  <si>
    <t>241</t>
  </si>
  <si>
    <t>В.В. Буслаева</t>
  </si>
  <si>
    <t>300</t>
  </si>
  <si>
    <t>Обеспечение деятельности подведомственных учреждений</t>
  </si>
  <si>
    <t>ИТОГО РАСХОДОВ</t>
  </si>
  <si>
    <t>1 05 01011 01 1000 110</t>
  </si>
  <si>
    <t>1 08 04020 01 0000 110</t>
  </si>
  <si>
    <t xml:space="preserve">                                          </t>
  </si>
  <si>
    <t>1 01 02010 01 1000 110</t>
  </si>
  <si>
    <t>1 01 02010 01 0000 110</t>
  </si>
  <si>
    <t>1 05 01010 01 0000 110</t>
  </si>
  <si>
    <t>1 05 01011 01 0000 110</t>
  </si>
  <si>
    <t>1 05 01021 01 0000 110</t>
  </si>
  <si>
    <t>1 05 01020 01 0000 110</t>
  </si>
  <si>
    <t>1 05 03000 01 0000 110</t>
  </si>
  <si>
    <t>1 05 03010 01 0000 110</t>
  </si>
  <si>
    <t>1 14 06013 10 0000 430</t>
  </si>
  <si>
    <t>121</t>
  </si>
  <si>
    <t>122</t>
  </si>
  <si>
    <t>Перечисления другим бюджетам бюджетной системы РФ</t>
  </si>
  <si>
    <t>Безвозмездные перечисления бюджетам бюджетной системы РФ</t>
  </si>
  <si>
    <t>Прочие работы. услуги</t>
  </si>
  <si>
    <t>240</t>
  </si>
  <si>
    <t>Начисления на прочие выплаты</t>
  </si>
  <si>
    <t>1 06 01030 10 2000 110</t>
  </si>
  <si>
    <t xml:space="preserve">Определение перечня долж.лиц, уполномоченных составлять протоколы об административных правонарушениях, предусмотренных статьями 2.1, 2.2, 2.4, 2.7, 3.2, 3.3, 4.1, 5.1-5.7, 6.1-6.3, 7.1, 7.2, 7.3, 8.1-8.3, частью 2 статьи 9.1, статьей 9.3 Областного закона "Об административных правонарушениях" </t>
  </si>
  <si>
    <t>Работы и услуги по содержанию имущества</t>
  </si>
  <si>
    <t>1 01 02010 01 2000 110</t>
  </si>
  <si>
    <t>1 01 02030 01 1000 110</t>
  </si>
  <si>
    <t>1 01 02030 01 2000 110</t>
  </si>
  <si>
    <t>1 05 01021 01 1000 110</t>
  </si>
  <si>
    <t>1 05 03020 01 2000 110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</si>
  <si>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</si>
  <si>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</si>
  <si>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Налоги на имущество</t>
  </si>
  <si>
    <t>1 09 04000 00 0000 110</t>
  </si>
  <si>
    <t>Земельный налог (по обязательствам, возникшим до 1 января 2006 года)</t>
  </si>
  <si>
    <t>1 09 04050 00 0000 110</t>
  </si>
  <si>
    <t>Земельный налог по обяз. до 01.01.2006</t>
  </si>
  <si>
    <t>1 09 04050 10 0000 110</t>
  </si>
  <si>
    <t>1 09 04053 10 1000 110</t>
  </si>
  <si>
    <t>1 09 04053 10 2000 110</t>
  </si>
  <si>
    <t>1 05 01011 01 2000 110</t>
  </si>
  <si>
    <t>1 05 01012 01 2000 110</t>
  </si>
  <si>
    <t>1 05 01022 01 1000 110</t>
  </si>
  <si>
    <t>1 05 01022 01 0000 110</t>
  </si>
  <si>
    <t>1 05 01022 01 2000 110</t>
  </si>
  <si>
    <t>1 05 01022 01 3000 110</t>
  </si>
  <si>
    <t xml:space="preserve"> 1 11  05013 10 0000 120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</si>
  <si>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</si>
  <si>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</si>
  <si>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 xml:space="preserve">Пени по налогу, взимаемому с налогоплательщиков, выбравших в качестве объекта налогообложения доходы   </t>
  </si>
  <si>
    <t>Штрафы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</si>
  <si>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</si>
  <si>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1 01 02030 01 0000 110</t>
  </si>
  <si>
    <t>1 05 03010 01 1000 110</t>
  </si>
  <si>
    <t>1 06 06023 10 2000 110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</si>
  <si>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</si>
  <si>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</si>
  <si>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</si>
  <si>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</si>
  <si>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поселений</t>
  </si>
  <si>
    <t>1 17 01050 10 0000 180</t>
  </si>
  <si>
    <t>в т.ч. по муниципальным служащим</t>
  </si>
  <si>
    <t>1 05 01021 01 2000 110</t>
  </si>
  <si>
    <t>Прочие работы, услуги</t>
  </si>
  <si>
    <t>1 01 02020 01 1000 110</t>
  </si>
  <si>
    <t>1 01 02020 01 0000 110</t>
  </si>
  <si>
    <t>1 05 01012 01 1000 110</t>
  </si>
  <si>
    <t>Минимальный налог, зачисляемый в бюджет субъекта Российийкой Федерации</t>
  </si>
  <si>
    <t>1 05 01050 01 1000 110</t>
  </si>
  <si>
    <t>1 05 01050 01 0000 110</t>
  </si>
  <si>
    <t xml:space="preserve"> 1 06 06013 10 3000 110</t>
  </si>
  <si>
    <t>710</t>
  </si>
  <si>
    <t>720</t>
  </si>
  <si>
    <t>х</t>
  </si>
  <si>
    <t>через лицевые счета органов, осущ-щих кассовое обслу-живание испол-нения бюджета</t>
  </si>
  <si>
    <t>1 06 06023 10 3000 110</t>
  </si>
  <si>
    <t>1 01 02010 01 3000 110</t>
  </si>
  <si>
    <t>Доходы от реализации имущества, находящегося в государственной и муниципальной собственности</t>
  </si>
  <si>
    <t xml:space="preserve">Доходы от реализации иного имущества, находящегося в собственности муниципальных районов </t>
  </si>
  <si>
    <t>1 01 02030 01 3000 110</t>
  </si>
  <si>
    <t>1 14 02000 00 0000 410</t>
  </si>
  <si>
    <t>1 14 02053 10 0000 410</t>
  </si>
  <si>
    <t>ШТРАФЫ, САНКЦИИ.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</si>
  <si>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</si>
  <si>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</si>
  <si>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1 16 00000 00 0000 000</t>
  </si>
  <si>
    <t>1 16 90050 10 0000 140</t>
  </si>
  <si>
    <t>1 16 90000 00 0000 140</t>
  </si>
  <si>
    <t>1 09 04053 10 3000 110</t>
  </si>
  <si>
    <t>1 16 23052 10 0000 140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</si>
  <si>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</si>
  <si>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1 16 23050 10 0000 140</t>
  </si>
  <si>
    <t>1 01 02020 01 2000 110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</si>
  <si>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</si>
  <si>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</si>
  <si>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2 02 04012 10 0000 151</t>
  </si>
  <si>
    <t xml:space="preserve"> 1 11  05035 10 0000 120</t>
  </si>
  <si>
    <t xml:space="preserve"> 1 11  0503000 0000 120</t>
  </si>
  <si>
    <t>Доходы от продажи,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</si>
  <si>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</si>
  <si>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1 14 06020 00 0000 430</t>
  </si>
  <si>
    <t>1 14 06025 10 0000 430</t>
  </si>
  <si>
    <t>1 16 51040 02 0000 140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</si>
  <si>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</si>
  <si>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</si>
  <si>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</si>
  <si>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 xml:space="preserve">          </t>
  </si>
  <si>
    <t>1 05 01011 01 3000 110</t>
  </si>
  <si>
    <t>1 05 03010 01 2000 110</t>
  </si>
  <si>
    <t>951.0102.8910011.121   ф. 00</t>
  </si>
  <si>
    <t>951.0102.8910011.122   ф. 00</t>
  </si>
  <si>
    <t>951.0104.1310011.121   ф.00</t>
  </si>
  <si>
    <t>951.0104.1310011.122  ф.00</t>
  </si>
  <si>
    <t>951.0104.1310019.244  ф.00</t>
  </si>
  <si>
    <t xml:space="preserve">      224</t>
  </si>
  <si>
    <t>951.0104.9998501.540  ф.00</t>
  </si>
  <si>
    <t>951.0104.9997239.244 ф.08</t>
  </si>
  <si>
    <t>951.0113.0112854.244   ф.00</t>
  </si>
  <si>
    <t>Выполнение других обязательств государства (оценка имущества)</t>
  </si>
  <si>
    <t>951.0113.9992858.244  ф.00</t>
  </si>
  <si>
    <t>Расходы на уплату налогов</t>
  </si>
  <si>
    <t>951.0203.9995118.121    ф.15</t>
  </si>
  <si>
    <t>951.0203.9995118.244    ф.15</t>
  </si>
  <si>
    <t>951.0309.0212831.244 ф.00</t>
  </si>
  <si>
    <t>951.0309.0222832.244 ф.00</t>
  </si>
  <si>
    <t>951.0309.0312829.244 ф.00</t>
  </si>
  <si>
    <t>Муниципальная программа "Развитие муниципальной службы в сельском поселении"</t>
  </si>
  <si>
    <t>Муниципальная программа "Защита населения и территории поселения от чрезвычайных ситуаций, обеспечение пожарной безопасности"</t>
  </si>
  <si>
    <t xml:space="preserve">Муниципальная программа "Обеспечение общественного порядка и противодействие преступности." </t>
  </si>
  <si>
    <t>Муниципальная программа«Развитие транспортной системы»</t>
  </si>
  <si>
    <t>951.0409.04100347.244 ф.00</t>
  </si>
  <si>
    <t>951.0409.0410351.244 ф.85</t>
  </si>
  <si>
    <t>951.0409.0417351.244 ф.19</t>
  </si>
  <si>
    <t>951.0503.0322830.244 ф.32</t>
  </si>
  <si>
    <t>Муниципальная программа «Развитие сетей наружного освещения»</t>
  </si>
  <si>
    <t>951.0503.0712861.244 ф.36</t>
  </si>
  <si>
    <t>951.0503.0712861.244 ф.37</t>
  </si>
  <si>
    <t>Муниципальная программа«Благоустройство территории»</t>
  </si>
  <si>
    <t>951.0503.0912852.244 ф.32</t>
  </si>
  <si>
    <t>Муниципальная программа «Развитие культуры»</t>
  </si>
  <si>
    <t>951.0801.1012859. 611  ф.00</t>
  </si>
  <si>
    <t>951.0801.1012859. 611  ф.89</t>
  </si>
  <si>
    <t>Субстдия на обеспечение деятельности культуры</t>
  </si>
  <si>
    <t>951.0801.1012959. 611  ф.00</t>
  </si>
  <si>
    <t>951.0801.1012959. 611  ф.89</t>
  </si>
  <si>
    <t>Муниципальная программа "Развитие физической культуры и спорта."</t>
  </si>
  <si>
    <t>951.1101.1112836.244 ф.00</t>
  </si>
  <si>
    <t>951.0309.0228502.540 ф.18</t>
  </si>
  <si>
    <t>951.0113.9992860.852  ф.00</t>
  </si>
  <si>
    <t>951.0409.0412838.244 ф.00</t>
  </si>
  <si>
    <t>Увеличение стоимости мат.запасов</t>
  </si>
  <si>
    <t xml:space="preserve">      340</t>
  </si>
  <si>
    <t>Субсидия на обеспечение деятельности библиотек</t>
  </si>
  <si>
    <t>951.0801.1012859. 611  ф.86</t>
  </si>
  <si>
    <t>951.0801.1012959. 611  ф.86</t>
  </si>
  <si>
    <t>03</t>
  </si>
  <si>
    <t>июля</t>
  </si>
  <si>
    <t>02.07.2014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</si>
</sst>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 ;\-#,##0.0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b/>
      <sz val="14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6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49" fontId="6" fillId="0" borderId="13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2" fontId="5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" fontId="6" fillId="0" borderId="13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10" fillId="0" borderId="0" xfId="0" applyFont="1" applyAlignment="1">
      <alignment/>
    </xf>
    <xf numFmtId="0" fontId="12" fillId="0" borderId="13" xfId="0" applyFont="1" applyBorder="1" applyAlignment="1">
      <alignment/>
    </xf>
    <xf numFmtId="0" fontId="5" fillId="24" borderId="13" xfId="0" applyFont="1" applyFill="1" applyBorder="1" applyAlignment="1">
      <alignment wrapText="1"/>
    </xf>
    <xf numFmtId="49" fontId="5" fillId="24" borderId="13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4" fontId="6" fillId="0" borderId="20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7" fillId="0" borderId="20" xfId="0" applyFont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4" fontId="6" fillId="2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49" fontId="5" fillId="2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2" xfId="0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4" fontId="6" fillId="24" borderId="22" xfId="0" applyNumberFormat="1" applyFont="1" applyFill="1" applyBorder="1" applyAlignment="1">
      <alignment horizontal="center"/>
    </xf>
    <xf numFmtId="4" fontId="6" fillId="24" borderId="20" xfId="0" applyNumberFormat="1" applyFont="1" applyFill="1" applyBorder="1" applyAlignment="1">
      <alignment horizontal="center"/>
    </xf>
    <xf numFmtId="4" fontId="6" fillId="24" borderId="21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49" fontId="6" fillId="0" borderId="13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0" fontId="6" fillId="24" borderId="21" xfId="0" applyFont="1" applyFill="1" applyBorder="1" applyAlignment="1">
      <alignment wrapText="1"/>
    </xf>
    <xf numFmtId="49" fontId="6" fillId="24" borderId="13" xfId="0" applyNumberFormat="1" applyFont="1" applyFill="1" applyBorder="1" applyAlignment="1">
      <alignment horizontal="center"/>
    </xf>
    <xf numFmtId="4" fontId="6" fillId="24" borderId="13" xfId="0" applyNumberFormat="1" applyFont="1" applyFill="1" applyBorder="1" applyAlignment="1">
      <alignment horizontal="center"/>
    </xf>
    <xf numFmtId="0" fontId="6" fillId="24" borderId="20" xfId="0" applyFont="1" applyFill="1" applyBorder="1" applyAlignment="1">
      <alignment wrapText="1"/>
    </xf>
    <xf numFmtId="4" fontId="6" fillId="25" borderId="13" xfId="0" applyNumberFormat="1" applyFont="1" applyFill="1" applyBorder="1" applyAlignment="1">
      <alignment horizontal="center"/>
    </xf>
    <xf numFmtId="0" fontId="6" fillId="25" borderId="0" xfId="0" applyFont="1" applyFill="1" applyBorder="1" applyAlignment="1">
      <alignment/>
    </xf>
    <xf numFmtId="0" fontId="6" fillId="25" borderId="0" xfId="0" applyFont="1" applyFill="1" applyAlignment="1">
      <alignment/>
    </xf>
    <xf numFmtId="0" fontId="6" fillId="24" borderId="22" xfId="0" applyFont="1" applyFill="1" applyBorder="1" applyAlignment="1">
      <alignment wrapText="1"/>
    </xf>
    <xf numFmtId="0" fontId="6" fillId="25" borderId="13" xfId="0" applyFont="1" applyFill="1" applyBorder="1" applyAlignment="1">
      <alignment horizontal="left" vertical="center" wrapText="1"/>
    </xf>
    <xf numFmtId="4" fontId="5" fillId="22" borderId="13" xfId="0" applyNumberFormat="1" applyFont="1" applyFill="1" applyBorder="1" applyAlignment="1">
      <alignment horizontal="center"/>
    </xf>
    <xf numFmtId="0" fontId="6" fillId="22" borderId="0" xfId="0" applyFont="1" applyFill="1" applyAlignment="1">
      <alignment/>
    </xf>
    <xf numFmtId="4" fontId="5" fillId="24" borderId="13" xfId="0" applyNumberFormat="1" applyFont="1" applyFill="1" applyBorder="1" applyAlignment="1">
      <alignment horizontal="center"/>
    </xf>
    <xf numFmtId="4" fontId="8" fillId="24" borderId="13" xfId="0" applyNumberFormat="1" applyFont="1" applyFill="1" applyBorder="1" applyAlignment="1">
      <alignment horizontal="center"/>
    </xf>
    <xf numFmtId="49" fontId="8" fillId="24" borderId="13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wrapText="1"/>
    </xf>
    <xf numFmtId="0" fontId="8" fillId="0" borderId="13" xfId="0" applyFont="1" applyFill="1" applyBorder="1" applyAlignment="1">
      <alignment/>
    </xf>
    <xf numFmtId="0" fontId="5" fillId="0" borderId="22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22" borderId="13" xfId="0" applyFont="1" applyFill="1" applyBorder="1" applyAlignment="1">
      <alignment/>
    </xf>
    <xf numFmtId="0" fontId="5" fillId="0" borderId="13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7" fillId="0" borderId="13" xfId="0" applyFont="1" applyBorder="1" applyAlignment="1">
      <alignment wrapText="1"/>
    </xf>
    <xf numFmtId="49" fontId="5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4" fontId="8" fillId="0" borderId="13" xfId="0" applyNumberFormat="1" applyFont="1" applyFill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4" fontId="5" fillId="22" borderId="22" xfId="0" applyNumberFormat="1" applyFont="1" applyFill="1" applyBorder="1" applyAlignment="1">
      <alignment horizontal="center"/>
    </xf>
    <xf numFmtId="4" fontId="5" fillId="22" borderId="20" xfId="0" applyNumberFormat="1" applyFont="1" applyFill="1" applyBorder="1" applyAlignment="1">
      <alignment horizontal="center"/>
    </xf>
    <xf numFmtId="4" fontId="5" fillId="22" borderId="2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" fontId="6" fillId="25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24" borderId="22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5" fillId="24" borderId="21" xfId="0" applyFont="1" applyFill="1" applyBorder="1" applyAlignment="1">
      <alignment horizontal="center"/>
    </xf>
    <xf numFmtId="0" fontId="6" fillId="25" borderId="13" xfId="0" applyFont="1" applyFill="1" applyBorder="1" applyAlignment="1">
      <alignment horizontal="center"/>
    </xf>
    <xf numFmtId="0" fontId="6" fillId="0" borderId="22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2" fontId="5" fillId="0" borderId="13" xfId="0" applyNumberFormat="1" applyFont="1" applyFill="1" applyBorder="1" applyAlignment="1">
      <alignment horizontal="center"/>
    </xf>
    <xf numFmtId="4" fontId="8" fillId="0" borderId="22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166" fontId="5" fillId="0" borderId="13" xfId="43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4" fontId="5" fillId="24" borderId="22" xfId="0" applyNumberFormat="1" applyFont="1" applyFill="1" applyBorder="1" applyAlignment="1">
      <alignment horizontal="center"/>
    </xf>
    <xf numFmtId="4" fontId="5" fillId="24" borderId="20" xfId="0" applyNumberFormat="1" applyFont="1" applyFill="1" applyBorder="1" applyAlignment="1">
      <alignment horizontal="center"/>
    </xf>
    <xf numFmtId="4" fontId="5" fillId="24" borderId="21" xfId="0" applyNumberFormat="1" applyFont="1" applyFill="1" applyBorder="1" applyAlignment="1">
      <alignment horizontal="center"/>
    </xf>
    <xf numFmtId="4" fontId="8" fillId="24" borderId="22" xfId="0" applyNumberFormat="1" applyFont="1" applyFill="1" applyBorder="1" applyAlignment="1">
      <alignment horizontal="center"/>
    </xf>
    <xf numFmtId="4" fontId="8" fillId="24" borderId="20" xfId="0" applyNumberFormat="1" applyFont="1" applyFill="1" applyBorder="1" applyAlignment="1">
      <alignment horizontal="center"/>
    </xf>
    <xf numFmtId="4" fontId="8" fillId="24" borderId="21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6" fillId="0" borderId="2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wrapText="1"/>
    </xf>
    <xf numFmtId="0" fontId="6" fillId="24" borderId="13" xfId="0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wrapText="1" shrinkToFit="1"/>
    </xf>
    <xf numFmtId="49" fontId="5" fillId="0" borderId="13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22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2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 vertical="center" wrapText="1"/>
    </xf>
    <xf numFmtId="0" fontId="6" fillId="24" borderId="13" xfId="0" applyFont="1" applyFill="1" applyBorder="1" applyAlignment="1">
      <alignment wrapText="1"/>
    </xf>
    <xf numFmtId="0" fontId="5" fillId="24" borderId="13" xfId="0" applyFont="1" applyFill="1" applyBorder="1" applyAlignment="1">
      <alignment horizontal="left" wrapText="1"/>
    </xf>
    <xf numFmtId="0" fontId="6" fillId="24" borderId="13" xfId="0" applyFont="1" applyFill="1" applyBorder="1" applyAlignment="1">
      <alignment/>
    </xf>
    <xf numFmtId="0" fontId="6" fillId="24" borderId="20" xfId="0" applyFont="1" applyFill="1" applyBorder="1" applyAlignment="1">
      <alignment horizontal="left" wrapText="1"/>
    </xf>
    <xf numFmtId="0" fontId="6" fillId="24" borderId="21" xfId="0" applyFont="1" applyFill="1" applyBorder="1" applyAlignment="1">
      <alignment horizontal="left" wrapText="1"/>
    </xf>
    <xf numFmtId="0" fontId="6" fillId="24" borderId="20" xfId="0" applyFont="1" applyFill="1" applyBorder="1" applyAlignment="1">
      <alignment horizontal="left" vertical="top" wrapText="1"/>
    </xf>
    <xf numFmtId="0" fontId="6" fillId="24" borderId="21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49" fontId="6" fillId="25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vertical="center" wrapText="1"/>
    </xf>
    <xf numFmtId="0" fontId="6" fillId="25" borderId="22" xfId="0" applyFont="1" applyFill="1" applyBorder="1" applyAlignment="1">
      <alignment horizontal="left" vertical="center" wrapText="1"/>
    </xf>
    <xf numFmtId="0" fontId="6" fillId="25" borderId="20" xfId="0" applyFont="1" applyFill="1" applyBorder="1" applyAlignment="1">
      <alignment horizontal="left" vertical="center" wrapText="1"/>
    </xf>
    <xf numFmtId="0" fontId="6" fillId="25" borderId="21" xfId="0" applyFont="1" applyFill="1" applyBorder="1" applyAlignment="1">
      <alignment horizontal="left" vertical="center" wrapText="1"/>
    </xf>
    <xf numFmtId="49" fontId="6" fillId="25" borderId="22" xfId="0" applyNumberFormat="1" applyFont="1" applyFill="1" applyBorder="1" applyAlignment="1">
      <alignment horizontal="left"/>
    </xf>
    <xf numFmtId="49" fontId="6" fillId="25" borderId="20" xfId="0" applyNumberFormat="1" applyFont="1" applyFill="1" applyBorder="1" applyAlignment="1">
      <alignment horizontal="left"/>
    </xf>
    <xf numFmtId="49" fontId="6" fillId="25" borderId="21" xfId="0" applyNumberFormat="1" applyFont="1" applyFill="1" applyBorder="1" applyAlignment="1">
      <alignment horizontal="left"/>
    </xf>
    <xf numFmtId="49" fontId="6" fillId="0" borderId="22" xfId="0" applyNumberFormat="1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left" wrapText="1"/>
    </xf>
    <xf numFmtId="49" fontId="6" fillId="0" borderId="21" xfId="0" applyNumberFormat="1" applyFont="1" applyFill="1" applyBorder="1" applyAlignment="1">
      <alignment horizontal="left" wrapText="1"/>
    </xf>
    <xf numFmtId="0" fontId="5" fillId="0" borderId="13" xfId="0" applyFont="1" applyBorder="1" applyAlignment="1">
      <alignment horizontal="center"/>
    </xf>
    <xf numFmtId="0" fontId="6" fillId="24" borderId="22" xfId="0" applyFont="1" applyFill="1" applyBorder="1" applyAlignment="1">
      <alignment horizontal="center"/>
    </xf>
    <xf numFmtId="0" fontId="6" fillId="24" borderId="20" xfId="0" applyFont="1" applyFill="1" applyBorder="1" applyAlignment="1">
      <alignment horizontal="center"/>
    </xf>
    <xf numFmtId="0" fontId="6" fillId="24" borderId="21" xfId="0" applyFont="1" applyFill="1" applyBorder="1" applyAlignment="1">
      <alignment horizontal="center"/>
    </xf>
    <xf numFmtId="0" fontId="6" fillId="25" borderId="13" xfId="0" applyFont="1" applyFill="1" applyBorder="1" applyAlignment="1">
      <alignment wrapText="1"/>
    </xf>
    <xf numFmtId="49" fontId="5" fillId="22" borderId="13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49" fontId="6" fillId="0" borderId="22" xfId="0" applyNumberFormat="1" applyFont="1" applyFill="1" applyBorder="1" applyAlignment="1">
      <alignment horizontal="left"/>
    </xf>
    <xf numFmtId="49" fontId="6" fillId="0" borderId="20" xfId="0" applyNumberFormat="1" applyFont="1" applyFill="1" applyBorder="1" applyAlignment="1">
      <alignment horizontal="left"/>
    </xf>
    <xf numFmtId="49" fontId="6" fillId="0" borderId="21" xfId="0" applyNumberFormat="1" applyFont="1" applyFill="1" applyBorder="1" applyAlignment="1">
      <alignment horizontal="left"/>
    </xf>
    <xf numFmtId="0" fontId="8" fillId="24" borderId="13" xfId="0" applyFont="1" applyFill="1" applyBorder="1" applyAlignment="1">
      <alignment/>
    </xf>
    <xf numFmtId="0" fontId="6" fillId="0" borderId="22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4" fontId="5" fillId="22" borderId="13" xfId="0" applyNumberFormat="1" applyFont="1" applyFill="1" applyBorder="1" applyAlignment="1">
      <alignment horizontal="center"/>
    </xf>
    <xf numFmtId="0" fontId="6" fillId="25" borderId="22" xfId="0" applyFont="1" applyFill="1" applyBorder="1" applyAlignment="1">
      <alignment horizontal="center"/>
    </xf>
    <xf numFmtId="0" fontId="6" fillId="25" borderId="20" xfId="0" applyFont="1" applyFill="1" applyBorder="1" applyAlignment="1">
      <alignment horizontal="center"/>
    </xf>
    <xf numFmtId="0" fontId="6" fillId="25" borderId="21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11" fillId="0" borderId="2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4" fontId="6" fillId="25" borderId="22" xfId="0" applyNumberFormat="1" applyFont="1" applyFill="1" applyBorder="1" applyAlignment="1">
      <alignment horizontal="center"/>
    </xf>
    <xf numFmtId="4" fontId="6" fillId="25" borderId="20" xfId="0" applyNumberFormat="1" applyFont="1" applyFill="1" applyBorder="1" applyAlignment="1">
      <alignment horizontal="center"/>
    </xf>
    <xf numFmtId="4" fontId="6" fillId="25" borderId="21" xfId="0" applyNumberFormat="1" applyFont="1" applyFill="1" applyBorder="1" applyAlignment="1">
      <alignment horizontal="center"/>
    </xf>
    <xf numFmtId="3" fontId="6" fillId="0" borderId="22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4" xfId="0" applyNumberFormat="1" applyFont="1" applyFill="1" applyBorder="1" applyAlignment="1">
      <alignment horizontal="center"/>
    </xf>
    <xf numFmtId="9" fontId="6" fillId="0" borderId="13" xfId="57" applyFont="1" applyBorder="1" applyAlignment="1">
      <alignment horizontal="center" vertical="top" wrapText="1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left" wrapText="1"/>
    </xf>
    <xf numFmtId="0" fontId="5" fillId="0" borderId="13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center"/>
    </xf>
    <xf numFmtId="0" fontId="5" fillId="25" borderId="13" xfId="0" applyFont="1" applyFill="1" applyBorder="1" applyAlignment="1">
      <alignment/>
    </xf>
    <xf numFmtId="49" fontId="5" fillId="25" borderId="13" xfId="0" applyNumberFormat="1" applyFont="1" applyFill="1" applyBorder="1" applyAlignment="1">
      <alignment horizontal="center"/>
    </xf>
    <xf numFmtId="4" fontId="5" fillId="25" borderId="13" xfId="0" applyNumberFormat="1" applyFont="1" applyFill="1" applyBorder="1" applyAlignment="1">
      <alignment horizontal="center"/>
    </xf>
    <xf numFmtId="4" fontId="5" fillId="25" borderId="22" xfId="0" applyNumberFormat="1" applyFont="1" applyFill="1" applyBorder="1" applyAlignment="1">
      <alignment horizontal="center"/>
    </xf>
    <xf numFmtId="4" fontId="5" fillId="25" borderId="20" xfId="0" applyNumberFormat="1" applyFont="1" applyFill="1" applyBorder="1" applyAlignment="1">
      <alignment horizontal="center"/>
    </xf>
    <xf numFmtId="4" fontId="5" fillId="25" borderId="21" xfId="0" applyNumberFormat="1" applyFont="1" applyFill="1" applyBorder="1" applyAlignment="1">
      <alignment horizontal="center"/>
    </xf>
    <xf numFmtId="0" fontId="5" fillId="25" borderId="0" xfId="0" applyFont="1" applyFill="1" applyBorder="1" applyAlignment="1">
      <alignment/>
    </xf>
    <xf numFmtId="0" fontId="5" fillId="25" borderId="0" xfId="0" applyFont="1" applyFill="1" applyAlignment="1">
      <alignment/>
    </xf>
    <xf numFmtId="0" fontId="5" fillId="25" borderId="22" xfId="0" applyFont="1" applyFill="1" applyBorder="1" applyAlignment="1">
      <alignment/>
    </xf>
    <xf numFmtId="0" fontId="5" fillId="25" borderId="20" xfId="0" applyFont="1" applyFill="1" applyBorder="1" applyAlignment="1">
      <alignment/>
    </xf>
    <xf numFmtId="0" fontId="5" fillId="25" borderId="21" xfId="0" applyFont="1" applyFill="1" applyBorder="1" applyAlignment="1">
      <alignment/>
    </xf>
    <xf numFmtId="0" fontId="5" fillId="25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8"/>
  <sheetViews>
    <sheetView tabSelected="1" view="pageBreakPreview" zoomScaleSheetLayoutView="100" workbookViewId="0" topLeftCell="A1">
      <selection activeCell="A13" sqref="A13:IV13"/>
    </sheetView>
  </sheetViews>
  <sheetFormatPr defaultColWidth="9.00390625" defaultRowHeight="12.75"/>
  <cols>
    <col min="1" max="1" width="5.00390625" style="1" customWidth="1"/>
    <col min="2" max="19" width="0.875" style="1" customWidth="1"/>
    <col min="20" max="20" width="6.875" style="1" customWidth="1"/>
    <col min="21" max="21" width="0.875" style="1" customWidth="1"/>
    <col min="22" max="22" width="1.75390625" style="1" customWidth="1"/>
    <col min="23" max="24" width="0.875" style="1" customWidth="1"/>
    <col min="25" max="25" width="2.75390625" style="1" customWidth="1"/>
    <col min="26" max="31" width="0.875" style="1" customWidth="1"/>
    <col min="32" max="32" width="3.875" style="1" customWidth="1"/>
    <col min="33" max="33" width="0.875" style="1" customWidth="1"/>
    <col min="34" max="34" width="12.00390625" style="1" customWidth="1"/>
    <col min="35" max="35" width="0.875" style="1" hidden="1" customWidth="1"/>
    <col min="36" max="36" width="1.00390625" style="1" hidden="1" customWidth="1"/>
    <col min="37" max="37" width="13.00390625" style="1" customWidth="1"/>
    <col min="38" max="38" width="0.12890625" style="1" hidden="1" customWidth="1"/>
    <col min="39" max="39" width="2.00390625" style="1" hidden="1" customWidth="1"/>
    <col min="40" max="40" width="1.00390625" style="1" hidden="1" customWidth="1"/>
    <col min="41" max="44" width="0.875" style="1" hidden="1" customWidth="1"/>
    <col min="45" max="45" width="11.875" style="1" hidden="1" customWidth="1"/>
    <col min="46" max="46" width="0.875" style="1" customWidth="1"/>
    <col min="47" max="47" width="3.375" style="1" customWidth="1"/>
    <col min="48" max="48" width="2.00390625" style="1" customWidth="1"/>
    <col min="49" max="49" width="0.875" style="1" hidden="1" customWidth="1"/>
    <col min="50" max="50" width="0.37109375" style="1" hidden="1" customWidth="1"/>
    <col min="51" max="53" width="0.875" style="1" hidden="1" customWidth="1"/>
    <col min="54" max="54" width="8.00390625" style="1" customWidth="1"/>
    <col min="55" max="60" width="0.875" style="1" customWidth="1"/>
    <col min="61" max="61" width="15.375" style="1" customWidth="1"/>
    <col min="62" max="62" width="0.6171875" style="1" hidden="1" customWidth="1"/>
    <col min="63" max="67" width="0.875" style="1" hidden="1" customWidth="1"/>
    <col min="68" max="68" width="0.37109375" style="1" hidden="1" customWidth="1"/>
    <col min="69" max="69" width="0.875" style="1" hidden="1" customWidth="1"/>
    <col min="70" max="70" width="0.37109375" style="1" hidden="1" customWidth="1"/>
    <col min="71" max="71" width="0.875" style="1" hidden="1" customWidth="1"/>
    <col min="72" max="72" width="2.875" style="1" hidden="1" customWidth="1"/>
    <col min="73" max="73" width="0.875" style="1" customWidth="1"/>
    <col min="74" max="74" width="0.37109375" style="1" customWidth="1"/>
    <col min="75" max="81" width="0.875" style="1" customWidth="1"/>
    <col min="82" max="82" width="6.375" style="1" customWidth="1"/>
    <col min="83" max="83" width="8.75390625" style="1" customWidth="1"/>
    <col min="84" max="84" width="0.875" style="1" hidden="1" customWidth="1"/>
    <col min="85" max="85" width="7.375" style="1" customWidth="1"/>
    <col min="86" max="86" width="0.875" style="1" hidden="1" customWidth="1"/>
    <col min="87" max="88" width="0.875" style="1" customWidth="1"/>
    <col min="89" max="89" width="1.37890625" style="1" customWidth="1"/>
    <col min="90" max="90" width="0.875" style="1" customWidth="1"/>
    <col min="91" max="91" width="0.74609375" style="1" customWidth="1"/>
    <col min="92" max="96" width="0.875" style="1" customWidth="1"/>
    <col min="97" max="97" width="1.12109375" style="1" customWidth="1"/>
    <col min="98" max="98" width="0.875" style="1" customWidth="1"/>
    <col min="99" max="99" width="6.75390625" style="1" customWidth="1"/>
    <col min="100" max="100" width="0.2421875" style="1" customWidth="1"/>
    <col min="101" max="101" width="5.625" style="1" customWidth="1"/>
    <col min="102" max="106" width="0.875" style="1" customWidth="1"/>
    <col min="107" max="107" width="2.00390625" style="1" customWidth="1"/>
    <col min="108" max="108" width="2.25390625" style="1" customWidth="1"/>
    <col min="109" max="110" width="0.875" style="1" hidden="1" customWidth="1"/>
    <col min="111" max="111" width="0.37109375" style="1" hidden="1" customWidth="1"/>
    <col min="112" max="112" width="0.875" style="1" hidden="1" customWidth="1"/>
    <col min="113" max="113" width="3.00390625" style="1" hidden="1" customWidth="1"/>
    <col min="114" max="114" width="0.875" style="1" hidden="1" customWidth="1"/>
    <col min="115" max="115" width="10.375" style="1" hidden="1" customWidth="1"/>
    <col min="116" max="116" width="0.74609375" style="1" hidden="1" customWidth="1"/>
    <col min="117" max="117" width="0.875" style="1" hidden="1" customWidth="1"/>
    <col min="118" max="118" width="2.00390625" style="1" customWidth="1"/>
    <col min="119" max="119" width="2.25390625" style="1" customWidth="1"/>
    <col min="120" max="120" width="0.875" style="1" customWidth="1"/>
    <col min="121" max="121" width="0.2421875" style="1" customWidth="1"/>
    <col min="122" max="122" width="5.00390625" style="1" customWidth="1"/>
    <col min="123" max="123" width="0.875" style="1" hidden="1" customWidth="1"/>
    <col min="124" max="124" width="0.12890625" style="1" hidden="1" customWidth="1"/>
    <col min="125" max="125" width="0.6171875" style="1" hidden="1" customWidth="1"/>
    <col min="126" max="127" width="0.875" style="1" hidden="1" customWidth="1"/>
    <col min="128" max="130" width="0.875" style="1" customWidth="1"/>
    <col min="131" max="131" width="0.37109375" style="1" hidden="1" customWidth="1"/>
    <col min="132" max="133" width="0.875" style="1" hidden="1" customWidth="1"/>
    <col min="134" max="134" width="12.875" style="1" hidden="1" customWidth="1"/>
    <col min="135" max="135" width="4.125" style="1" customWidth="1"/>
    <col min="136" max="137" width="0.875" style="1" customWidth="1"/>
    <col min="138" max="138" width="2.00390625" style="1" customWidth="1"/>
    <col min="139" max="139" width="2.125" style="1" customWidth="1"/>
    <col min="140" max="140" width="6.875" style="1" customWidth="1"/>
    <col min="141" max="143" width="0.875" style="1" customWidth="1"/>
    <col min="144" max="144" width="0.74609375" style="1" customWidth="1"/>
    <col min="145" max="148" width="0.875" style="1" hidden="1" customWidth="1"/>
    <col min="149" max="149" width="4.375" style="1" hidden="1" customWidth="1"/>
    <col min="150" max="150" width="0.12890625" style="1" hidden="1" customWidth="1"/>
    <col min="151" max="152" width="0.875" style="1" customWidth="1"/>
    <col min="153" max="153" width="16.875" style="1" customWidth="1"/>
    <col min="154" max="155" width="2.875" style="1" customWidth="1"/>
    <col min="156" max="160" width="0.875" style="1" customWidth="1"/>
    <col min="161" max="161" width="7.75390625" style="1" customWidth="1"/>
    <col min="162" max="162" width="0.74609375" style="1" hidden="1" customWidth="1"/>
    <col min="163" max="163" width="0.12890625" style="1" hidden="1" customWidth="1"/>
    <col min="164" max="164" width="0.2421875" style="1" hidden="1" customWidth="1"/>
    <col min="165" max="166" width="0.875" style="1" hidden="1" customWidth="1"/>
    <col min="167" max="167" width="9.125" style="1" customWidth="1"/>
    <col min="168" max="168" width="9.75390625" style="1" bestFit="1" customWidth="1"/>
    <col min="169" max="16384" width="9.125" style="1" customWidth="1"/>
  </cols>
  <sheetData>
    <row r="1" spans="1:166" s="4" customFormat="1" ht="17.25" customHeight="1">
      <c r="A1" s="213" t="s">
        <v>15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/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4"/>
      <c r="EI1" s="214"/>
      <c r="EJ1" s="214"/>
      <c r="EK1" s="214"/>
      <c r="EL1" s="214"/>
      <c r="EM1" s="214"/>
      <c r="EN1" s="214"/>
      <c r="EO1" s="214"/>
      <c r="EP1" s="214"/>
      <c r="EQ1" s="214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3"/>
    </row>
    <row r="2" spans="1:166" s="4" customFormat="1" ht="17.25" customHeight="1" thickBot="1">
      <c r="A2" s="215" t="s">
        <v>16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216"/>
      <c r="DI2" s="216"/>
      <c r="DJ2" s="216"/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216"/>
      <c r="DY2" s="216"/>
      <c r="DZ2" s="216"/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216"/>
      <c r="EO2" s="216"/>
      <c r="EP2" s="216"/>
      <c r="EQ2" s="216"/>
      <c r="ER2" s="5"/>
      <c r="ES2" s="5"/>
      <c r="ET2" s="224" t="s">
        <v>0</v>
      </c>
      <c r="EU2" s="225"/>
      <c r="EV2" s="225"/>
      <c r="EW2" s="225"/>
      <c r="EX2" s="225"/>
      <c r="EY2" s="225"/>
      <c r="EZ2" s="225"/>
      <c r="FA2" s="225"/>
      <c r="FB2" s="225"/>
      <c r="FC2" s="225"/>
      <c r="FD2" s="225"/>
      <c r="FE2" s="225"/>
      <c r="FF2" s="225"/>
      <c r="FG2" s="225"/>
      <c r="FH2" s="225"/>
      <c r="FI2" s="225"/>
      <c r="FJ2" s="226"/>
    </row>
    <row r="3" spans="1:166" s="4" customFormat="1" ht="11.2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6"/>
      <c r="CY3" s="216"/>
      <c r="CZ3" s="216"/>
      <c r="DA3" s="216"/>
      <c r="DB3" s="216"/>
      <c r="DC3" s="216"/>
      <c r="DD3" s="216"/>
      <c r="DE3" s="216"/>
      <c r="DF3" s="216"/>
      <c r="DG3" s="216"/>
      <c r="DH3" s="216"/>
      <c r="DI3" s="216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7" t="s">
        <v>2</v>
      </c>
      <c r="ER3" s="5"/>
      <c r="ES3" s="5"/>
      <c r="ET3" s="227" t="s">
        <v>17</v>
      </c>
      <c r="EU3" s="228"/>
      <c r="EV3" s="228"/>
      <c r="EW3" s="228"/>
      <c r="EX3" s="228"/>
      <c r="EY3" s="228"/>
      <c r="EZ3" s="228"/>
      <c r="FA3" s="228"/>
      <c r="FB3" s="228"/>
      <c r="FC3" s="228"/>
      <c r="FD3" s="228"/>
      <c r="FE3" s="228"/>
      <c r="FF3" s="228"/>
      <c r="FG3" s="228"/>
      <c r="FH3" s="228"/>
      <c r="FI3" s="228"/>
      <c r="FJ3" s="229"/>
    </row>
    <row r="4" spans="1:166" s="4" customFormat="1" ht="1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7" t="s">
        <v>3</v>
      </c>
      <c r="BI4" s="217" t="s">
        <v>336</v>
      </c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8">
        <v>2014</v>
      </c>
      <c r="CF4" s="218"/>
      <c r="CG4" s="218"/>
      <c r="CH4" s="218"/>
      <c r="CI4" s="218"/>
      <c r="CJ4" s="219" t="s">
        <v>4</v>
      </c>
      <c r="CK4" s="219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7" t="s">
        <v>1</v>
      </c>
      <c r="ER4" s="5"/>
      <c r="ES4" s="5"/>
      <c r="ET4" s="212" t="s">
        <v>337</v>
      </c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7"/>
    </row>
    <row r="5" spans="1:166" s="4" customFormat="1" ht="18.75" customHeight="1">
      <c r="A5" s="6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211" t="s">
        <v>50</v>
      </c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/>
      <c r="DE5" s="211"/>
      <c r="DF5" s="211"/>
      <c r="DG5" s="211"/>
      <c r="DH5" s="211"/>
      <c r="DI5" s="211"/>
      <c r="DJ5" s="211"/>
      <c r="DK5" s="211"/>
      <c r="DL5" s="211"/>
      <c r="DM5" s="211"/>
      <c r="DN5" s="211"/>
      <c r="DO5" s="211"/>
      <c r="DP5" s="211"/>
      <c r="DQ5" s="211"/>
      <c r="DR5" s="211"/>
      <c r="DS5" s="211"/>
      <c r="DT5" s="211"/>
      <c r="DU5" s="211"/>
      <c r="DV5" s="211"/>
      <c r="DW5" s="211"/>
      <c r="DX5" s="211"/>
      <c r="DY5" s="211"/>
      <c r="DZ5" s="211"/>
      <c r="EA5" s="211"/>
      <c r="EB5" s="211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7" t="s">
        <v>19</v>
      </c>
      <c r="ER5" s="5"/>
      <c r="ES5" s="5"/>
      <c r="ET5" s="230" t="s">
        <v>51</v>
      </c>
      <c r="EU5" s="231"/>
      <c r="EV5" s="231"/>
      <c r="EW5" s="231"/>
      <c r="EX5" s="231"/>
      <c r="EY5" s="231"/>
      <c r="EZ5" s="231"/>
      <c r="FA5" s="231"/>
      <c r="FB5" s="231"/>
      <c r="FC5" s="231"/>
      <c r="FD5" s="231"/>
      <c r="FE5" s="231"/>
      <c r="FF5" s="231"/>
      <c r="FG5" s="231"/>
      <c r="FH5" s="231"/>
      <c r="FI5" s="231"/>
      <c r="FJ5" s="232"/>
    </row>
    <row r="6" spans="1:166" s="4" customFormat="1" ht="20.25" customHeight="1">
      <c r="A6" s="6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211" t="s">
        <v>118</v>
      </c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211"/>
      <c r="DY6" s="211"/>
      <c r="DZ6" s="211"/>
      <c r="EA6" s="211"/>
      <c r="EB6" s="211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212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7"/>
    </row>
    <row r="7" spans="1:166" s="4" customFormat="1" ht="17.25" customHeight="1">
      <c r="A7" s="6" t="s">
        <v>18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212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7"/>
    </row>
    <row r="8" spans="1:166" s="4" customFormat="1" ht="15" customHeight="1" thickBot="1">
      <c r="A8" s="6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 t="s">
        <v>185</v>
      </c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7" t="s">
        <v>7</v>
      </c>
      <c r="ER8" s="5"/>
      <c r="ES8" s="5"/>
      <c r="ET8" s="233">
        <v>383</v>
      </c>
      <c r="EU8" s="234"/>
      <c r="EV8" s="234"/>
      <c r="EW8" s="234"/>
      <c r="EX8" s="234"/>
      <c r="EY8" s="234"/>
      <c r="EZ8" s="234"/>
      <c r="FA8" s="234"/>
      <c r="FB8" s="234"/>
      <c r="FC8" s="234"/>
      <c r="FD8" s="234"/>
      <c r="FE8" s="234"/>
      <c r="FF8" s="234"/>
      <c r="FG8" s="234"/>
      <c r="FH8" s="234"/>
      <c r="FI8" s="234"/>
      <c r="FJ8" s="235"/>
    </row>
    <row r="9" spans="1:166" s="4" customFormat="1" ht="15.75" customHeight="1">
      <c r="A9" s="215" t="s">
        <v>20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216"/>
      <c r="DG9" s="216"/>
      <c r="DH9" s="216"/>
      <c r="DI9" s="216"/>
      <c r="DJ9" s="216"/>
      <c r="DK9" s="216"/>
      <c r="DL9" s="216"/>
      <c r="DM9" s="216"/>
      <c r="DN9" s="216"/>
      <c r="DO9" s="216"/>
      <c r="DP9" s="216"/>
      <c r="DQ9" s="216"/>
      <c r="DR9" s="216"/>
      <c r="DS9" s="216"/>
      <c r="DT9" s="216"/>
      <c r="DU9" s="216"/>
      <c r="DV9" s="216"/>
      <c r="DW9" s="216"/>
      <c r="DX9" s="216"/>
      <c r="DY9" s="216"/>
      <c r="DZ9" s="216"/>
      <c r="EA9" s="216"/>
      <c r="EB9" s="216"/>
      <c r="EC9" s="216"/>
      <c r="ED9" s="216"/>
      <c r="EE9" s="216"/>
      <c r="EF9" s="216"/>
      <c r="EG9" s="216"/>
      <c r="EH9" s="216"/>
      <c r="EI9" s="216"/>
      <c r="EJ9" s="216"/>
      <c r="EK9" s="216"/>
      <c r="EL9" s="216"/>
      <c r="EM9" s="216"/>
      <c r="EN9" s="216"/>
      <c r="EO9" s="216"/>
      <c r="EP9" s="216"/>
      <c r="EQ9" s="216"/>
      <c r="ER9" s="216"/>
      <c r="ES9" s="216"/>
      <c r="ET9" s="216"/>
      <c r="EU9" s="216"/>
      <c r="EV9" s="216"/>
      <c r="EW9" s="216"/>
      <c r="EX9" s="216"/>
      <c r="EY9" s="216"/>
      <c r="EZ9" s="216"/>
      <c r="FA9" s="216"/>
      <c r="FB9" s="216"/>
      <c r="FC9" s="216"/>
      <c r="FD9" s="216"/>
      <c r="FE9" s="216"/>
      <c r="FF9" s="216"/>
      <c r="FG9" s="216"/>
      <c r="FH9" s="216"/>
      <c r="FI9" s="216"/>
      <c r="FJ9" s="223"/>
    </row>
    <row r="10" spans="1:167" s="4" customFormat="1" ht="19.5" customHeight="1">
      <c r="A10" s="137" t="s">
        <v>8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9"/>
      <c r="AN10" s="137" t="s">
        <v>23</v>
      </c>
      <c r="AO10" s="138"/>
      <c r="AP10" s="138"/>
      <c r="AQ10" s="138"/>
      <c r="AR10" s="138"/>
      <c r="AS10" s="139"/>
      <c r="AT10" s="137" t="s">
        <v>28</v>
      </c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9"/>
      <c r="BJ10" s="137" t="s">
        <v>135</v>
      </c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9"/>
      <c r="CF10" s="99" t="s">
        <v>24</v>
      </c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1"/>
      <c r="ET10" s="45" t="s">
        <v>29</v>
      </c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5"/>
    </row>
    <row r="11" spans="1:167" s="4" customFormat="1" ht="109.5" customHeight="1">
      <c r="A11" s="140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2"/>
      <c r="AN11" s="140"/>
      <c r="AO11" s="141"/>
      <c r="AP11" s="141"/>
      <c r="AQ11" s="141"/>
      <c r="AR11" s="141"/>
      <c r="AS11" s="142"/>
      <c r="AT11" s="140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2"/>
      <c r="BJ11" s="140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2"/>
      <c r="CF11" s="100" t="s">
        <v>136</v>
      </c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1"/>
      <c r="CW11" s="99" t="s">
        <v>25</v>
      </c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1"/>
      <c r="DN11" s="99" t="s">
        <v>26</v>
      </c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1"/>
      <c r="EE11" s="99" t="s">
        <v>27</v>
      </c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1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5"/>
    </row>
    <row r="12" spans="1:167" s="4" customFormat="1" ht="11.25" customHeight="1">
      <c r="A12" s="220">
        <v>1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2"/>
      <c r="AN12" s="220">
        <v>2</v>
      </c>
      <c r="AO12" s="221"/>
      <c r="AP12" s="221"/>
      <c r="AQ12" s="221"/>
      <c r="AR12" s="221"/>
      <c r="AS12" s="222"/>
      <c r="AT12" s="220">
        <v>3</v>
      </c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2"/>
      <c r="BJ12" s="220">
        <v>4</v>
      </c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1"/>
      <c r="BW12" s="221"/>
      <c r="BX12" s="221"/>
      <c r="BY12" s="221"/>
      <c r="BZ12" s="221"/>
      <c r="CA12" s="221"/>
      <c r="CB12" s="221"/>
      <c r="CC12" s="221"/>
      <c r="CD12" s="221"/>
      <c r="CE12" s="222"/>
      <c r="CF12" s="220">
        <v>5</v>
      </c>
      <c r="CG12" s="221"/>
      <c r="CH12" s="221"/>
      <c r="CI12" s="221"/>
      <c r="CJ12" s="221"/>
      <c r="CK12" s="221"/>
      <c r="CL12" s="221"/>
      <c r="CM12" s="221"/>
      <c r="CN12" s="221"/>
      <c r="CO12" s="221"/>
      <c r="CP12" s="221"/>
      <c r="CQ12" s="221"/>
      <c r="CR12" s="221"/>
      <c r="CS12" s="221"/>
      <c r="CT12" s="221"/>
      <c r="CU12" s="221"/>
      <c r="CV12" s="222"/>
      <c r="CW12" s="220">
        <v>6</v>
      </c>
      <c r="CX12" s="221"/>
      <c r="CY12" s="221"/>
      <c r="CZ12" s="221"/>
      <c r="DA12" s="221"/>
      <c r="DB12" s="221"/>
      <c r="DC12" s="221"/>
      <c r="DD12" s="221"/>
      <c r="DE12" s="221"/>
      <c r="DF12" s="221"/>
      <c r="DG12" s="221"/>
      <c r="DH12" s="221"/>
      <c r="DI12" s="221"/>
      <c r="DJ12" s="221"/>
      <c r="DK12" s="221"/>
      <c r="DL12" s="221"/>
      <c r="DM12" s="222"/>
      <c r="DN12" s="220">
        <v>7</v>
      </c>
      <c r="DO12" s="221"/>
      <c r="DP12" s="221"/>
      <c r="DQ12" s="221"/>
      <c r="DR12" s="221"/>
      <c r="DS12" s="221"/>
      <c r="DT12" s="221"/>
      <c r="DU12" s="221"/>
      <c r="DV12" s="221"/>
      <c r="DW12" s="221"/>
      <c r="DX12" s="221"/>
      <c r="DY12" s="221"/>
      <c r="DZ12" s="221"/>
      <c r="EA12" s="221"/>
      <c r="EB12" s="221"/>
      <c r="EC12" s="221"/>
      <c r="ED12" s="222"/>
      <c r="EE12" s="220">
        <v>8</v>
      </c>
      <c r="EF12" s="221"/>
      <c r="EG12" s="221"/>
      <c r="EH12" s="221"/>
      <c r="EI12" s="221"/>
      <c r="EJ12" s="221"/>
      <c r="EK12" s="221"/>
      <c r="EL12" s="221"/>
      <c r="EM12" s="221"/>
      <c r="EN12" s="221"/>
      <c r="EO12" s="221"/>
      <c r="EP12" s="221"/>
      <c r="EQ12" s="221"/>
      <c r="ER12" s="221"/>
      <c r="ES12" s="222"/>
      <c r="ET12" s="236">
        <v>9</v>
      </c>
      <c r="EU12" s="236"/>
      <c r="EV12" s="236"/>
      <c r="EW12" s="236"/>
      <c r="EX12" s="236"/>
      <c r="EY12" s="236"/>
      <c r="EZ12" s="236"/>
      <c r="FA12" s="236"/>
      <c r="FB12" s="236"/>
      <c r="FC12" s="236"/>
      <c r="FD12" s="236"/>
      <c r="FE12" s="236"/>
      <c r="FF12" s="236"/>
      <c r="FG12" s="236"/>
      <c r="FH12" s="236"/>
      <c r="FI12" s="236"/>
      <c r="FJ12" s="236"/>
      <c r="FK12" s="5"/>
    </row>
    <row r="13" spans="1:167" s="261" customFormat="1" ht="20.25" customHeight="1">
      <c r="A13" s="262" t="s">
        <v>21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4"/>
      <c r="AN13" s="255" t="s">
        <v>30</v>
      </c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256">
        <f>BJ15+BJ104</f>
        <v>7530700</v>
      </c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>
        <f>CF15+CF105</f>
        <v>3677368.6</v>
      </c>
      <c r="CG13" s="256"/>
      <c r="CH13" s="256"/>
      <c r="CI13" s="256"/>
      <c r="CJ13" s="256"/>
      <c r="CK13" s="256"/>
      <c r="CL13" s="256"/>
      <c r="CM13" s="256"/>
      <c r="CN13" s="256"/>
      <c r="CO13" s="256"/>
      <c r="CP13" s="256"/>
      <c r="CQ13" s="256"/>
      <c r="CR13" s="256"/>
      <c r="CS13" s="256"/>
      <c r="CT13" s="256"/>
      <c r="CU13" s="256"/>
      <c r="CV13" s="256"/>
      <c r="CW13" s="265"/>
      <c r="CX13" s="265"/>
      <c r="CY13" s="265"/>
      <c r="CZ13" s="265"/>
      <c r="DA13" s="265"/>
      <c r="DB13" s="265"/>
      <c r="DC13" s="265"/>
      <c r="DD13" s="265"/>
      <c r="DE13" s="265"/>
      <c r="DF13" s="265"/>
      <c r="DG13" s="265"/>
      <c r="DH13" s="265"/>
      <c r="DI13" s="265"/>
      <c r="DJ13" s="265"/>
      <c r="DK13" s="265"/>
      <c r="DL13" s="265"/>
      <c r="DM13" s="265"/>
      <c r="DN13" s="265"/>
      <c r="DO13" s="265"/>
      <c r="DP13" s="265"/>
      <c r="DQ13" s="265"/>
      <c r="DR13" s="265"/>
      <c r="DS13" s="265"/>
      <c r="DT13" s="265"/>
      <c r="DU13" s="265"/>
      <c r="DV13" s="265"/>
      <c r="DW13" s="265"/>
      <c r="DX13" s="265"/>
      <c r="DY13" s="265"/>
      <c r="DZ13" s="265"/>
      <c r="EA13" s="265"/>
      <c r="EB13" s="265"/>
      <c r="EC13" s="265"/>
      <c r="ED13" s="265"/>
      <c r="EE13" s="256">
        <f>CF13</f>
        <v>3677368.6</v>
      </c>
      <c r="EF13" s="256"/>
      <c r="EG13" s="256"/>
      <c r="EH13" s="256"/>
      <c r="EI13" s="256"/>
      <c r="EJ13" s="256"/>
      <c r="EK13" s="256"/>
      <c r="EL13" s="256"/>
      <c r="EM13" s="256"/>
      <c r="EN13" s="256"/>
      <c r="EO13" s="256"/>
      <c r="EP13" s="256"/>
      <c r="EQ13" s="256"/>
      <c r="ER13" s="256"/>
      <c r="ES13" s="256"/>
      <c r="ET13" s="265"/>
      <c r="EU13" s="265"/>
      <c r="EV13" s="265"/>
      <c r="EW13" s="265"/>
      <c r="EX13" s="265"/>
      <c r="EY13" s="265"/>
      <c r="EZ13" s="265"/>
      <c r="FA13" s="265"/>
      <c r="FB13" s="265"/>
      <c r="FC13" s="265"/>
      <c r="FD13" s="265"/>
      <c r="FE13" s="265"/>
      <c r="FF13" s="265"/>
      <c r="FG13" s="265"/>
      <c r="FH13" s="265"/>
      <c r="FI13" s="265"/>
      <c r="FJ13" s="265"/>
      <c r="FK13" s="260"/>
    </row>
    <row r="14" spans="1:167" s="4" customFormat="1" ht="15" customHeight="1">
      <c r="A14" s="158" t="s">
        <v>22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46" t="s">
        <v>31</v>
      </c>
      <c r="AO14" s="146"/>
      <c r="AP14" s="146"/>
      <c r="AQ14" s="146"/>
      <c r="AR14" s="146"/>
      <c r="AS14" s="146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5"/>
    </row>
    <row r="15" spans="1:167" s="12" customFormat="1" ht="18" customHeight="1">
      <c r="A15" s="143" t="s">
        <v>144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80"/>
      <c r="AO15" s="80"/>
      <c r="AP15" s="80"/>
      <c r="AQ15" s="80"/>
      <c r="AR15" s="80"/>
      <c r="AS15" s="80"/>
      <c r="AT15" s="80" t="s">
        <v>86</v>
      </c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56">
        <f>BJ16+BJ53+BJ69+BJ80+BJ86+BJ29+BJ94</f>
        <v>2670800</v>
      </c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>
        <f>CF16+CF53+CF69+CF86+CF73+CF80+CF101+CF29+CF94</f>
        <v>965968.6000000001</v>
      </c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56">
        <f>CF15</f>
        <v>965968.6000000001</v>
      </c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11"/>
    </row>
    <row r="16" spans="1:167" s="12" customFormat="1" ht="18" customHeight="1">
      <c r="A16" s="166" t="s">
        <v>163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80"/>
      <c r="AO16" s="80"/>
      <c r="AP16" s="80"/>
      <c r="AQ16" s="80"/>
      <c r="AR16" s="80"/>
      <c r="AS16" s="80"/>
      <c r="AT16" s="80" t="s">
        <v>145</v>
      </c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56">
        <f>BJ17</f>
        <v>505500</v>
      </c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>
        <f>CF17</f>
        <v>252634.18</v>
      </c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56">
        <f>CF16</f>
        <v>252634.18</v>
      </c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10"/>
      <c r="FJ16" s="10"/>
      <c r="FK16" s="11"/>
    </row>
    <row r="17" spans="1:167" s="12" customFormat="1" ht="18.75" customHeight="1">
      <c r="A17" s="166" t="s">
        <v>49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80"/>
      <c r="AO17" s="80"/>
      <c r="AP17" s="80"/>
      <c r="AQ17" s="80"/>
      <c r="AR17" s="80"/>
      <c r="AS17" s="80"/>
      <c r="AT17" s="80" t="s">
        <v>104</v>
      </c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56">
        <f>BJ18</f>
        <v>505500</v>
      </c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>
        <f>CF18+CF25+CF22</f>
        <v>252634.18</v>
      </c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56">
        <f>CF17</f>
        <v>252634.18</v>
      </c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10"/>
      <c r="FI17" s="10"/>
      <c r="FJ17" s="10"/>
      <c r="FK17" s="11"/>
    </row>
    <row r="18" spans="1:167" s="12" customFormat="1" ht="18" customHeight="1">
      <c r="A18" s="143" t="s">
        <v>49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80"/>
      <c r="AO18" s="80"/>
      <c r="AP18" s="80"/>
      <c r="AQ18" s="80"/>
      <c r="AR18" s="80"/>
      <c r="AS18" s="80"/>
      <c r="AT18" s="80" t="s">
        <v>187</v>
      </c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56">
        <v>505500</v>
      </c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>
        <f>CF19+CF20+CF21</f>
        <v>248673.88</v>
      </c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56">
        <f>CF18</f>
        <v>248673.88</v>
      </c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11"/>
    </row>
    <row r="19" spans="1:170" s="4" customFormat="1" ht="15.75" customHeight="1">
      <c r="A19" s="78" t="s">
        <v>49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54"/>
      <c r="AO19" s="54"/>
      <c r="AP19" s="54"/>
      <c r="AQ19" s="54"/>
      <c r="AR19" s="54"/>
      <c r="AS19" s="54"/>
      <c r="AT19" s="54" t="s">
        <v>186</v>
      </c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5">
        <v>0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248673.88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55">
        <f>CF19</f>
        <v>248673.88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5"/>
      <c r="FN19" s="5"/>
    </row>
    <row r="20" spans="1:170" s="4" customFormat="1" ht="15.75" customHeight="1">
      <c r="A20" s="78" t="s">
        <v>49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54"/>
      <c r="AO20" s="54"/>
      <c r="AP20" s="54"/>
      <c r="AQ20" s="54"/>
      <c r="AR20" s="54"/>
      <c r="AS20" s="54"/>
      <c r="AT20" s="54" t="s">
        <v>205</v>
      </c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5">
        <v>0</v>
      </c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>
        <v>0</v>
      </c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55">
        <f aca="true" t="shared" si="0" ref="EE20:EE27">CF20</f>
        <v>0</v>
      </c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5"/>
      <c r="FN20" s="5"/>
    </row>
    <row r="21" spans="1:170" s="4" customFormat="1" ht="15.75" customHeight="1">
      <c r="A21" s="78" t="s">
        <v>49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54"/>
      <c r="AO21" s="54"/>
      <c r="AP21" s="54"/>
      <c r="AQ21" s="54"/>
      <c r="AR21" s="54"/>
      <c r="AS21" s="54"/>
      <c r="AT21" s="54" t="s">
        <v>256</v>
      </c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5">
        <v>0</v>
      </c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>
        <v>0</v>
      </c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55">
        <f>CF21</f>
        <v>0</v>
      </c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5"/>
      <c r="FN21" s="5"/>
    </row>
    <row r="22" spans="1:170" s="12" customFormat="1" ht="15.75" customHeight="1">
      <c r="A22" s="143" t="s">
        <v>49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80"/>
      <c r="AO22" s="80"/>
      <c r="AP22" s="80"/>
      <c r="AQ22" s="80"/>
      <c r="AR22" s="80"/>
      <c r="AS22" s="80"/>
      <c r="AT22" s="80" t="s">
        <v>245</v>
      </c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56">
        <v>0</v>
      </c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>
        <f>CF23+CF24</f>
        <v>1055</v>
      </c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56">
        <f t="shared" si="0"/>
        <v>1055</v>
      </c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11"/>
      <c r="FN22" s="11"/>
    </row>
    <row r="23" spans="1:170" s="4" customFormat="1" ht="15.75" customHeight="1">
      <c r="A23" s="78" t="s">
        <v>49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54"/>
      <c r="AO23" s="54"/>
      <c r="AP23" s="54"/>
      <c r="AQ23" s="54"/>
      <c r="AR23" s="54"/>
      <c r="AS23" s="54"/>
      <c r="AT23" s="54" t="s">
        <v>244</v>
      </c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5">
        <v>0</v>
      </c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>
        <v>1055</v>
      </c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55">
        <f t="shared" si="0"/>
        <v>1055</v>
      </c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5"/>
      <c r="FN23" s="5"/>
    </row>
    <row r="24" spans="1:170" s="4" customFormat="1" ht="15.75" customHeight="1">
      <c r="A24" s="78" t="s">
        <v>49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54"/>
      <c r="AO24" s="54"/>
      <c r="AP24" s="54"/>
      <c r="AQ24" s="54"/>
      <c r="AR24" s="54"/>
      <c r="AS24" s="54"/>
      <c r="AT24" s="54" t="s">
        <v>272</v>
      </c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5">
        <v>0</v>
      </c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>
        <v>0</v>
      </c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55">
        <f>CF24</f>
        <v>0</v>
      </c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5"/>
      <c r="FN24" s="5"/>
    </row>
    <row r="25" spans="1:170" s="12" customFormat="1" ht="15.75" customHeight="1">
      <c r="A25" s="143" t="s">
        <v>49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80"/>
      <c r="AO25" s="80"/>
      <c r="AP25" s="80"/>
      <c r="AQ25" s="80"/>
      <c r="AR25" s="80"/>
      <c r="AS25" s="80"/>
      <c r="AT25" s="80" t="s">
        <v>232</v>
      </c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56">
        <v>0</v>
      </c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>
        <f>CF26+CF27+CF28</f>
        <v>2905.3</v>
      </c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56">
        <f t="shared" si="0"/>
        <v>2905.3</v>
      </c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11"/>
      <c r="FN25" s="11"/>
    </row>
    <row r="26" spans="1:170" s="4" customFormat="1" ht="15.75" customHeight="1">
      <c r="A26" s="78" t="s">
        <v>49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54"/>
      <c r="AO26" s="54"/>
      <c r="AP26" s="54"/>
      <c r="AQ26" s="54"/>
      <c r="AR26" s="54"/>
      <c r="AS26" s="54"/>
      <c r="AT26" s="54" t="s">
        <v>206</v>
      </c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5">
        <v>0</v>
      </c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>
        <v>2401.42</v>
      </c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55">
        <f t="shared" si="0"/>
        <v>2401.42</v>
      </c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5"/>
      <c r="FN26" s="5"/>
    </row>
    <row r="27" spans="1:170" s="4" customFormat="1" ht="15.75" customHeight="1">
      <c r="A27" s="78" t="s">
        <v>49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54"/>
      <c r="AO27" s="54"/>
      <c r="AP27" s="54"/>
      <c r="AQ27" s="54"/>
      <c r="AR27" s="54"/>
      <c r="AS27" s="54"/>
      <c r="AT27" s="54" t="s">
        <v>207</v>
      </c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5">
        <v>0</v>
      </c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>
        <v>20.58</v>
      </c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55">
        <f t="shared" si="0"/>
        <v>20.58</v>
      </c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5"/>
      <c r="FN27" s="5"/>
    </row>
    <row r="28" spans="1:170" s="4" customFormat="1" ht="15.75" customHeight="1">
      <c r="A28" s="78" t="s">
        <v>49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54"/>
      <c r="AO28" s="54"/>
      <c r="AP28" s="54"/>
      <c r="AQ28" s="54"/>
      <c r="AR28" s="54"/>
      <c r="AS28" s="54"/>
      <c r="AT28" s="54" t="s">
        <v>259</v>
      </c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5">
        <v>0</v>
      </c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>
        <v>483.3</v>
      </c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55">
        <f>CF28</f>
        <v>483.3</v>
      </c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5"/>
      <c r="FN28" s="5"/>
    </row>
    <row r="29" spans="1:167" s="4" customFormat="1" ht="23.25" customHeight="1">
      <c r="A29" s="82" t="s">
        <v>146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0"/>
      <c r="AO29" s="80"/>
      <c r="AP29" s="80"/>
      <c r="AQ29" s="80"/>
      <c r="AR29" s="80"/>
      <c r="AS29" s="80"/>
      <c r="AT29" s="80" t="s">
        <v>105</v>
      </c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56">
        <f>BJ30+BJ48</f>
        <v>559800</v>
      </c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>
        <f>CF30</f>
        <v>175969.96000000002</v>
      </c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56">
        <f aca="true" t="shared" si="1" ref="EE29:EE39">CF29</f>
        <v>175969.96000000002</v>
      </c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16"/>
      <c r="FJ29" s="16"/>
      <c r="FK29" s="5"/>
    </row>
    <row r="30" spans="1:175" s="4" customFormat="1" ht="34.5" customHeight="1">
      <c r="A30" s="143" t="s">
        <v>154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80"/>
      <c r="AO30" s="80"/>
      <c r="AP30" s="80"/>
      <c r="AQ30" s="80"/>
      <c r="AR30" s="80"/>
      <c r="AS30" s="80"/>
      <c r="AT30" s="80" t="s">
        <v>152</v>
      </c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56">
        <f>BJ31+BJ38</f>
        <v>248700</v>
      </c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>
        <f>CF31+CF38+CF46+CF48</f>
        <v>175969.96000000002</v>
      </c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56">
        <f t="shared" si="1"/>
        <v>175969.96000000002</v>
      </c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16"/>
      <c r="FJ30" s="16"/>
      <c r="FK30" s="5"/>
      <c r="FS30" s="5"/>
    </row>
    <row r="31" spans="1:167" s="12" customFormat="1" ht="46.5" customHeight="1">
      <c r="A31" s="143" t="s">
        <v>155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80"/>
      <c r="AO31" s="80"/>
      <c r="AP31" s="80"/>
      <c r="AQ31" s="80"/>
      <c r="AR31" s="80"/>
      <c r="AS31" s="80"/>
      <c r="AT31" s="80" t="s">
        <v>188</v>
      </c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56">
        <f>BJ32+BJ33+BJ34+BJ37</f>
        <v>199900</v>
      </c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>
        <f>CF32+CF36</f>
        <v>101299.97</v>
      </c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56">
        <f t="shared" si="1"/>
        <v>101299.97</v>
      </c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11"/>
    </row>
    <row r="32" spans="1:167" s="4" customFormat="1" ht="33" customHeight="1">
      <c r="A32" s="78" t="s">
        <v>155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54"/>
      <c r="AO32" s="54"/>
      <c r="AP32" s="54"/>
      <c r="AQ32" s="54"/>
      <c r="AR32" s="54"/>
      <c r="AS32" s="54"/>
      <c r="AT32" s="54" t="s">
        <v>189</v>
      </c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5">
        <v>199900</v>
      </c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>
        <f>CF33+CF34+CF35</f>
        <v>104627.72</v>
      </c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55">
        <f t="shared" si="1"/>
        <v>104627.72</v>
      </c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5"/>
    </row>
    <row r="33" spans="1:167" s="12" customFormat="1" ht="34.5" customHeight="1">
      <c r="A33" s="78" t="s">
        <v>155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80"/>
      <c r="AO33" s="123"/>
      <c r="AP33" s="123"/>
      <c r="AQ33" s="123"/>
      <c r="AR33" s="123"/>
      <c r="AS33" s="123"/>
      <c r="AT33" s="54" t="s">
        <v>183</v>
      </c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55">
        <v>0</v>
      </c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>
        <v>103157.21</v>
      </c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55">
        <f t="shared" si="1"/>
        <v>103157.21</v>
      </c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10"/>
      <c r="FI33" s="10"/>
      <c r="FJ33" s="10"/>
      <c r="FK33" s="11"/>
    </row>
    <row r="34" spans="1:167" s="4" customFormat="1" ht="36.75" customHeight="1">
      <c r="A34" s="78" t="s">
        <v>229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80"/>
      <c r="AO34" s="80"/>
      <c r="AP34" s="80"/>
      <c r="AQ34" s="80"/>
      <c r="AR34" s="80"/>
      <c r="AS34" s="80"/>
      <c r="AT34" s="54" t="s">
        <v>220</v>
      </c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55">
        <v>0</v>
      </c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>
        <v>1020.51</v>
      </c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94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94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55">
        <f t="shared" si="1"/>
        <v>1020.51</v>
      </c>
      <c r="EF34" s="123"/>
      <c r="EG34" s="123"/>
      <c r="EH34" s="123"/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94"/>
      <c r="EU34" s="123"/>
      <c r="EV34" s="123"/>
      <c r="EW34" s="123"/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6"/>
      <c r="FI34" s="16"/>
      <c r="FJ34" s="16"/>
      <c r="FK34" s="5"/>
    </row>
    <row r="35" spans="1:167" s="4" customFormat="1" ht="36.75" customHeight="1">
      <c r="A35" s="78" t="s">
        <v>229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80"/>
      <c r="AO35" s="80"/>
      <c r="AP35" s="80"/>
      <c r="AQ35" s="80"/>
      <c r="AR35" s="80"/>
      <c r="AS35" s="80"/>
      <c r="AT35" s="54" t="s">
        <v>287</v>
      </c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55">
        <v>0</v>
      </c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>
        <v>450</v>
      </c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94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94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55">
        <f>CF35</f>
        <v>450</v>
      </c>
      <c r="EF35" s="123"/>
      <c r="EG35" s="123"/>
      <c r="EH35" s="123"/>
      <c r="EI35" s="123"/>
      <c r="EJ35" s="123"/>
      <c r="EK35" s="123"/>
      <c r="EL35" s="123"/>
      <c r="EM35" s="123"/>
      <c r="EN35" s="123"/>
      <c r="EO35" s="123"/>
      <c r="EP35" s="123"/>
      <c r="EQ35" s="123"/>
      <c r="ER35" s="123"/>
      <c r="ES35" s="123"/>
      <c r="ET35" s="94"/>
      <c r="EU35" s="123"/>
      <c r="EV35" s="123"/>
      <c r="EW35" s="123"/>
      <c r="EX35" s="123"/>
      <c r="EY35" s="123"/>
      <c r="EZ35" s="123"/>
      <c r="FA35" s="123"/>
      <c r="FB35" s="123"/>
      <c r="FC35" s="123"/>
      <c r="FD35" s="123"/>
      <c r="FE35" s="123"/>
      <c r="FF35" s="123"/>
      <c r="FG35" s="123"/>
      <c r="FH35" s="16"/>
      <c r="FI35" s="16"/>
      <c r="FJ35" s="16"/>
      <c r="FK35" s="5"/>
    </row>
    <row r="36" spans="1:167" s="4" customFormat="1" ht="53.25" customHeight="1">
      <c r="A36" s="78" t="s">
        <v>228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80"/>
      <c r="AO36" s="80"/>
      <c r="AP36" s="80"/>
      <c r="AQ36" s="80"/>
      <c r="AR36" s="80"/>
      <c r="AS36" s="80"/>
      <c r="AT36" s="54" t="s">
        <v>246</v>
      </c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5">
        <v>0</v>
      </c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>
        <v>-3327.75</v>
      </c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94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94"/>
      <c r="DO36" s="123"/>
      <c r="DP36" s="123"/>
      <c r="DQ36" s="123"/>
      <c r="DR36" s="123"/>
      <c r="DS36" s="123"/>
      <c r="DT36" s="123"/>
      <c r="DU36" s="123"/>
      <c r="DV36" s="123"/>
      <c r="DW36" s="123"/>
      <c r="DX36" s="123"/>
      <c r="DY36" s="123"/>
      <c r="DZ36" s="123"/>
      <c r="EA36" s="123"/>
      <c r="EB36" s="123"/>
      <c r="EC36" s="123"/>
      <c r="ED36" s="123"/>
      <c r="EE36" s="55">
        <f t="shared" si="1"/>
        <v>-3327.75</v>
      </c>
      <c r="EF36" s="123"/>
      <c r="EG36" s="123"/>
      <c r="EH36" s="123"/>
      <c r="EI36" s="123"/>
      <c r="EJ36" s="123"/>
      <c r="EK36" s="123"/>
      <c r="EL36" s="123"/>
      <c r="EM36" s="123"/>
      <c r="EN36" s="123"/>
      <c r="EO36" s="123"/>
      <c r="EP36" s="123"/>
      <c r="EQ36" s="123"/>
      <c r="ER36" s="123"/>
      <c r="ES36" s="123"/>
      <c r="ET36" s="94"/>
      <c r="EU36" s="123"/>
      <c r="EV36" s="123"/>
      <c r="EW36" s="123"/>
      <c r="EX36" s="123"/>
      <c r="EY36" s="123"/>
      <c r="EZ36" s="123"/>
      <c r="FA36" s="123"/>
      <c r="FB36" s="123"/>
      <c r="FC36" s="123"/>
      <c r="FD36" s="123"/>
      <c r="FE36" s="123"/>
      <c r="FF36" s="123"/>
      <c r="FG36" s="123"/>
      <c r="FH36" s="16"/>
      <c r="FI36" s="16"/>
      <c r="FJ36" s="16"/>
      <c r="FK36" s="5"/>
    </row>
    <row r="37" spans="1:167" s="4" customFormat="1" ht="53.25" customHeight="1">
      <c r="A37" s="78" t="s">
        <v>228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80"/>
      <c r="AO37" s="80"/>
      <c r="AP37" s="80"/>
      <c r="AQ37" s="80"/>
      <c r="AR37" s="80"/>
      <c r="AS37" s="80"/>
      <c r="AT37" s="54" t="s">
        <v>221</v>
      </c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5">
        <v>0</v>
      </c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>
        <v>0</v>
      </c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94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94"/>
      <c r="DO37" s="123"/>
      <c r="DP37" s="123"/>
      <c r="DQ37" s="123"/>
      <c r="DR37" s="123"/>
      <c r="DS37" s="123"/>
      <c r="DT37" s="123"/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55">
        <f t="shared" si="1"/>
        <v>0</v>
      </c>
      <c r="EF37" s="123"/>
      <c r="EG37" s="123"/>
      <c r="EH37" s="123"/>
      <c r="EI37" s="123"/>
      <c r="EJ37" s="123"/>
      <c r="EK37" s="123"/>
      <c r="EL37" s="123"/>
      <c r="EM37" s="123"/>
      <c r="EN37" s="123"/>
      <c r="EO37" s="123"/>
      <c r="EP37" s="123"/>
      <c r="EQ37" s="123"/>
      <c r="ER37" s="123"/>
      <c r="ES37" s="123"/>
      <c r="ET37" s="94"/>
      <c r="EU37" s="123"/>
      <c r="EV37" s="123"/>
      <c r="EW37" s="123"/>
      <c r="EX37" s="123"/>
      <c r="EY37" s="123"/>
      <c r="EZ37" s="123"/>
      <c r="FA37" s="123"/>
      <c r="FB37" s="123"/>
      <c r="FC37" s="123"/>
      <c r="FD37" s="123"/>
      <c r="FE37" s="123"/>
      <c r="FF37" s="123"/>
      <c r="FG37" s="123"/>
      <c r="FH37" s="16"/>
      <c r="FI37" s="16"/>
      <c r="FJ37" s="16"/>
      <c r="FK37" s="5"/>
    </row>
    <row r="38" spans="1:167" s="4" customFormat="1" ht="55.5" customHeight="1">
      <c r="A38" s="143" t="s">
        <v>156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80"/>
      <c r="AO38" s="80"/>
      <c r="AP38" s="80"/>
      <c r="AQ38" s="80"/>
      <c r="AR38" s="80"/>
      <c r="AS38" s="80"/>
      <c r="AT38" s="80" t="s">
        <v>191</v>
      </c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56">
        <f>BJ39</f>
        <v>48800</v>
      </c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>
        <f>CF39+CF42+CF41+CF45</f>
        <v>15044.660000000002</v>
      </c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94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94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55">
        <f t="shared" si="1"/>
        <v>15044.660000000002</v>
      </c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94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  <c r="FH38" s="16"/>
      <c r="FI38" s="16"/>
      <c r="FJ38" s="16"/>
      <c r="FK38" s="5"/>
    </row>
    <row r="39" spans="1:167" s="12" customFormat="1" ht="35.25" customHeight="1">
      <c r="A39" s="78" t="s">
        <v>177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80"/>
      <c r="AO39" s="80"/>
      <c r="AP39" s="80"/>
      <c r="AQ39" s="80"/>
      <c r="AR39" s="80"/>
      <c r="AS39" s="80"/>
      <c r="AT39" s="54" t="s">
        <v>190</v>
      </c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5">
        <v>48800</v>
      </c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>
        <f>CF40</f>
        <v>16749.47</v>
      </c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55">
        <f t="shared" si="1"/>
        <v>16749.47</v>
      </c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134"/>
      <c r="EU39" s="135"/>
      <c r="EV39" s="135"/>
      <c r="EW39" s="135"/>
      <c r="EX39" s="135"/>
      <c r="EY39" s="135"/>
      <c r="EZ39" s="135"/>
      <c r="FA39" s="135"/>
      <c r="FB39" s="135"/>
      <c r="FC39" s="135"/>
      <c r="FD39" s="135"/>
      <c r="FE39" s="135"/>
      <c r="FF39" s="135"/>
      <c r="FG39" s="135"/>
      <c r="FH39" s="135"/>
      <c r="FI39" s="135"/>
      <c r="FJ39" s="136"/>
      <c r="FK39" s="11"/>
    </row>
    <row r="40" spans="1:167" s="12" customFormat="1" ht="37.5" customHeight="1">
      <c r="A40" s="78" t="s">
        <v>177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80"/>
      <c r="AO40" s="80"/>
      <c r="AP40" s="80"/>
      <c r="AQ40" s="80"/>
      <c r="AR40" s="80"/>
      <c r="AS40" s="80"/>
      <c r="AT40" s="54" t="s">
        <v>208</v>
      </c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5">
        <v>0</v>
      </c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>
        <v>16749.47</v>
      </c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55">
        <f aca="true" t="shared" si="2" ref="EE40:EE46">CF40</f>
        <v>16749.47</v>
      </c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134"/>
      <c r="EU40" s="135"/>
      <c r="EV40" s="135"/>
      <c r="EW40" s="135"/>
      <c r="EX40" s="135"/>
      <c r="EY40" s="135"/>
      <c r="EZ40" s="135"/>
      <c r="FA40" s="135"/>
      <c r="FB40" s="135"/>
      <c r="FC40" s="135"/>
      <c r="FD40" s="135"/>
      <c r="FE40" s="135"/>
      <c r="FF40" s="135"/>
      <c r="FG40" s="135"/>
      <c r="FH40" s="135"/>
      <c r="FI40" s="135"/>
      <c r="FJ40" s="136"/>
      <c r="FK40" s="11"/>
    </row>
    <row r="41" spans="1:167" s="12" customFormat="1" ht="37.5" customHeight="1">
      <c r="A41" s="78" t="s">
        <v>177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80"/>
      <c r="AO41" s="80"/>
      <c r="AP41" s="80"/>
      <c r="AQ41" s="80"/>
      <c r="AR41" s="80"/>
      <c r="AS41" s="80"/>
      <c r="AT41" s="54" t="s">
        <v>242</v>
      </c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5">
        <v>0</v>
      </c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>
        <v>0</v>
      </c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55">
        <f t="shared" si="2"/>
        <v>0</v>
      </c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134"/>
      <c r="EU41" s="135"/>
      <c r="EV41" s="135"/>
      <c r="EW41" s="135"/>
      <c r="EX41" s="135"/>
      <c r="EY41" s="135"/>
      <c r="EZ41" s="135"/>
      <c r="FA41" s="135"/>
      <c r="FB41" s="135"/>
      <c r="FC41" s="135"/>
      <c r="FD41" s="135"/>
      <c r="FE41" s="135"/>
      <c r="FF41" s="135"/>
      <c r="FG41" s="135"/>
      <c r="FH41" s="135"/>
      <c r="FI41" s="135"/>
      <c r="FJ41" s="136"/>
      <c r="FK41" s="11"/>
    </row>
    <row r="42" spans="1:167" s="12" customFormat="1" ht="54" customHeight="1">
      <c r="A42" s="78" t="s">
        <v>227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80"/>
      <c r="AO42" s="80"/>
      <c r="AP42" s="80"/>
      <c r="AQ42" s="80"/>
      <c r="AR42" s="80"/>
      <c r="AS42" s="80"/>
      <c r="AT42" s="54" t="s">
        <v>223</v>
      </c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5">
        <v>0</v>
      </c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>
        <f>CF43+CF44+CF45</f>
        <v>-1704.81</v>
      </c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55">
        <f t="shared" si="2"/>
        <v>-1704.81</v>
      </c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134"/>
      <c r="EU42" s="135"/>
      <c r="EV42" s="135"/>
      <c r="EW42" s="135"/>
      <c r="EX42" s="135"/>
      <c r="EY42" s="135"/>
      <c r="EZ42" s="135"/>
      <c r="FA42" s="135"/>
      <c r="FB42" s="135"/>
      <c r="FC42" s="135"/>
      <c r="FD42" s="135"/>
      <c r="FE42" s="135"/>
      <c r="FF42" s="135"/>
      <c r="FG42" s="135"/>
      <c r="FH42" s="135"/>
      <c r="FI42" s="135"/>
      <c r="FJ42" s="136"/>
      <c r="FK42" s="11"/>
    </row>
    <row r="43" spans="1:167" s="12" customFormat="1" ht="56.25" customHeight="1">
      <c r="A43" s="159" t="s">
        <v>227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1"/>
      <c r="AN43" s="80"/>
      <c r="AO43" s="80"/>
      <c r="AP43" s="80"/>
      <c r="AQ43" s="80"/>
      <c r="AR43" s="80"/>
      <c r="AS43" s="80"/>
      <c r="AT43" s="54" t="s">
        <v>222</v>
      </c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5">
        <v>0</v>
      </c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>
        <v>-113.03</v>
      </c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55">
        <f t="shared" si="2"/>
        <v>-113.03</v>
      </c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134"/>
      <c r="EU43" s="135"/>
      <c r="EV43" s="135"/>
      <c r="EW43" s="135"/>
      <c r="EX43" s="135"/>
      <c r="EY43" s="135"/>
      <c r="EZ43" s="135"/>
      <c r="FA43" s="135"/>
      <c r="FB43" s="135"/>
      <c r="FC43" s="135"/>
      <c r="FD43" s="135"/>
      <c r="FE43" s="135"/>
      <c r="FF43" s="135"/>
      <c r="FG43" s="135"/>
      <c r="FH43" s="135"/>
      <c r="FI43" s="135"/>
      <c r="FJ43" s="136"/>
      <c r="FK43" s="11"/>
    </row>
    <row r="44" spans="1:167" s="12" customFormat="1" ht="75" customHeight="1">
      <c r="A44" s="78" t="s">
        <v>231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80"/>
      <c r="AO44" s="80"/>
      <c r="AP44" s="80"/>
      <c r="AQ44" s="80"/>
      <c r="AR44" s="80"/>
      <c r="AS44" s="80"/>
      <c r="AT44" s="54" t="s">
        <v>224</v>
      </c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5">
        <v>0</v>
      </c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>
        <v>-1591.78</v>
      </c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55">
        <f t="shared" si="2"/>
        <v>-1591.78</v>
      </c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134"/>
      <c r="EU44" s="135"/>
      <c r="EV44" s="135"/>
      <c r="EW44" s="135"/>
      <c r="EX44" s="135"/>
      <c r="EY44" s="135"/>
      <c r="EZ44" s="135"/>
      <c r="FA44" s="135"/>
      <c r="FB44" s="135"/>
      <c r="FC44" s="135"/>
      <c r="FD44" s="135"/>
      <c r="FE44" s="135"/>
      <c r="FF44" s="135"/>
      <c r="FG44" s="135"/>
      <c r="FH44" s="135"/>
      <c r="FI44" s="135"/>
      <c r="FJ44" s="136"/>
      <c r="FK44" s="11"/>
    </row>
    <row r="45" spans="1:167" s="12" customFormat="1" ht="72" customHeight="1">
      <c r="A45" s="78" t="s">
        <v>230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80"/>
      <c r="AO45" s="80"/>
      <c r="AP45" s="80"/>
      <c r="AQ45" s="80"/>
      <c r="AR45" s="80"/>
      <c r="AS45" s="80"/>
      <c r="AT45" s="54" t="s">
        <v>225</v>
      </c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5">
        <v>0</v>
      </c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>
        <v>0</v>
      </c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55">
        <f t="shared" si="2"/>
        <v>0</v>
      </c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134"/>
      <c r="EU45" s="135"/>
      <c r="EV45" s="135"/>
      <c r="EW45" s="135"/>
      <c r="EX45" s="135"/>
      <c r="EY45" s="135"/>
      <c r="EZ45" s="135"/>
      <c r="FA45" s="135"/>
      <c r="FB45" s="135"/>
      <c r="FC45" s="135"/>
      <c r="FD45" s="135"/>
      <c r="FE45" s="135"/>
      <c r="FF45" s="135"/>
      <c r="FG45" s="135"/>
      <c r="FH45" s="135"/>
      <c r="FI45" s="135"/>
      <c r="FJ45" s="136"/>
      <c r="FK45" s="11"/>
    </row>
    <row r="46" spans="1:167" s="12" customFormat="1" ht="38.25" customHeight="1">
      <c r="A46" s="143" t="s">
        <v>247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80"/>
      <c r="AO46" s="80"/>
      <c r="AP46" s="80"/>
      <c r="AQ46" s="80"/>
      <c r="AR46" s="80"/>
      <c r="AS46" s="80"/>
      <c r="AT46" s="80" t="s">
        <v>249</v>
      </c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56">
        <f>BJ47</f>
        <v>0</v>
      </c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>
        <f>CF47</f>
        <v>2908.38</v>
      </c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92"/>
      <c r="DP46" s="92"/>
      <c r="DQ46" s="92"/>
      <c r="DR46" s="92"/>
      <c r="DS46" s="92"/>
      <c r="DT46" s="92"/>
      <c r="DU46" s="92"/>
      <c r="DV46" s="92"/>
      <c r="DW46" s="92"/>
      <c r="DX46" s="92"/>
      <c r="DY46" s="92"/>
      <c r="DZ46" s="92"/>
      <c r="EA46" s="92"/>
      <c r="EB46" s="92"/>
      <c r="EC46" s="92"/>
      <c r="ED46" s="92"/>
      <c r="EE46" s="56">
        <f t="shared" si="2"/>
        <v>2908.38</v>
      </c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134"/>
      <c r="EU46" s="135"/>
      <c r="EV46" s="135"/>
      <c r="EW46" s="135"/>
      <c r="EX46" s="135"/>
      <c r="EY46" s="135"/>
      <c r="EZ46" s="135"/>
      <c r="FA46" s="135"/>
      <c r="FB46" s="135"/>
      <c r="FC46" s="135"/>
      <c r="FD46" s="135"/>
      <c r="FE46" s="135"/>
      <c r="FF46" s="135"/>
      <c r="FG46" s="135"/>
      <c r="FH46" s="135"/>
      <c r="FI46" s="135"/>
      <c r="FJ46" s="136"/>
      <c r="FK46" s="11"/>
    </row>
    <row r="47" spans="1:167" s="12" customFormat="1" ht="38.25" customHeight="1">
      <c r="A47" s="78" t="s">
        <v>247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80"/>
      <c r="AO47" s="80"/>
      <c r="AP47" s="80"/>
      <c r="AQ47" s="80"/>
      <c r="AR47" s="80"/>
      <c r="AS47" s="80"/>
      <c r="AT47" s="54" t="s">
        <v>248</v>
      </c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5">
        <v>0</v>
      </c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>
        <v>2908.38</v>
      </c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55">
        <f aca="true" t="shared" si="3" ref="EE47:EE59">CF47</f>
        <v>2908.38</v>
      </c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134"/>
      <c r="EU47" s="135"/>
      <c r="EV47" s="135"/>
      <c r="EW47" s="135"/>
      <c r="EX47" s="135"/>
      <c r="EY47" s="135"/>
      <c r="EZ47" s="135"/>
      <c r="FA47" s="135"/>
      <c r="FB47" s="135"/>
      <c r="FC47" s="135"/>
      <c r="FD47" s="135"/>
      <c r="FE47" s="135"/>
      <c r="FF47" s="135"/>
      <c r="FG47" s="135"/>
      <c r="FH47" s="135"/>
      <c r="FI47" s="135"/>
      <c r="FJ47" s="136"/>
      <c r="FK47" s="11"/>
    </row>
    <row r="48" spans="1:167" s="12" customFormat="1" ht="18.75" customHeight="1">
      <c r="A48" s="77" t="s">
        <v>162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80"/>
      <c r="AO48" s="80"/>
      <c r="AP48" s="80"/>
      <c r="AQ48" s="80"/>
      <c r="AR48" s="80"/>
      <c r="AS48" s="80"/>
      <c r="AT48" s="80" t="s">
        <v>192</v>
      </c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56">
        <f>BJ49</f>
        <v>311100</v>
      </c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>
        <f>CF49+CF52+CF51</f>
        <v>56716.95</v>
      </c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56">
        <f t="shared" si="3"/>
        <v>56716.95</v>
      </c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134"/>
      <c r="EU48" s="135"/>
      <c r="EV48" s="135"/>
      <c r="EW48" s="135"/>
      <c r="EX48" s="135"/>
      <c r="EY48" s="135"/>
      <c r="EZ48" s="135"/>
      <c r="FA48" s="135"/>
      <c r="FB48" s="135"/>
      <c r="FC48" s="135"/>
      <c r="FD48" s="135"/>
      <c r="FE48" s="135"/>
      <c r="FF48" s="135"/>
      <c r="FG48" s="135"/>
      <c r="FH48" s="135"/>
      <c r="FI48" s="135"/>
      <c r="FJ48" s="136"/>
      <c r="FK48" s="11"/>
    </row>
    <row r="49" spans="1:167" s="12" customFormat="1" ht="19.5" customHeight="1">
      <c r="A49" s="175" t="s">
        <v>162</v>
      </c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80"/>
      <c r="AO49" s="80"/>
      <c r="AP49" s="80"/>
      <c r="AQ49" s="80"/>
      <c r="AR49" s="80"/>
      <c r="AS49" s="80"/>
      <c r="AT49" s="54" t="s">
        <v>193</v>
      </c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5">
        <f>BJ50</f>
        <v>311100</v>
      </c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>
        <f>CF50</f>
        <v>52038.97</v>
      </c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  <c r="DX49" s="92"/>
      <c r="DY49" s="92"/>
      <c r="DZ49" s="92"/>
      <c r="EA49" s="92"/>
      <c r="EB49" s="92"/>
      <c r="EC49" s="92"/>
      <c r="ED49" s="92"/>
      <c r="EE49" s="56">
        <f t="shared" si="3"/>
        <v>52038.97</v>
      </c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92"/>
      <c r="EU49" s="92"/>
      <c r="EV49" s="92"/>
      <c r="EW49" s="92"/>
      <c r="EX49" s="92"/>
      <c r="EY49" s="92"/>
      <c r="EZ49" s="92"/>
      <c r="FA49" s="92"/>
      <c r="FB49" s="92"/>
      <c r="FC49" s="92"/>
      <c r="FD49" s="92"/>
      <c r="FE49" s="92"/>
      <c r="FF49" s="92"/>
      <c r="FG49" s="92"/>
      <c r="FH49" s="10"/>
      <c r="FI49" s="10"/>
      <c r="FJ49" s="10"/>
      <c r="FK49" s="11"/>
    </row>
    <row r="50" spans="1:167" s="12" customFormat="1" ht="19.5" customHeight="1">
      <c r="A50" s="175" t="s">
        <v>162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80"/>
      <c r="AO50" s="80"/>
      <c r="AP50" s="80"/>
      <c r="AQ50" s="80"/>
      <c r="AR50" s="80"/>
      <c r="AS50" s="80"/>
      <c r="AT50" s="54" t="s">
        <v>233</v>
      </c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5">
        <v>311100</v>
      </c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>
        <v>52038.97</v>
      </c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92"/>
      <c r="DV50" s="92"/>
      <c r="DW50" s="92"/>
      <c r="DX50" s="92"/>
      <c r="DY50" s="92"/>
      <c r="DZ50" s="92"/>
      <c r="EA50" s="92"/>
      <c r="EB50" s="92"/>
      <c r="EC50" s="92"/>
      <c r="ED50" s="92"/>
      <c r="EE50" s="56">
        <f t="shared" si="3"/>
        <v>52038.97</v>
      </c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92"/>
      <c r="EU50" s="92"/>
      <c r="EV50" s="92"/>
      <c r="EW50" s="92"/>
      <c r="EX50" s="92"/>
      <c r="EY50" s="92"/>
      <c r="EZ50" s="92"/>
      <c r="FA50" s="92"/>
      <c r="FB50" s="92"/>
      <c r="FC50" s="92"/>
      <c r="FD50" s="92"/>
      <c r="FE50" s="92"/>
      <c r="FF50" s="92"/>
      <c r="FG50" s="92"/>
      <c r="FH50" s="10"/>
      <c r="FI50" s="10"/>
      <c r="FJ50" s="10"/>
      <c r="FK50" s="11"/>
    </row>
    <row r="51" spans="1:167" s="12" customFormat="1" ht="17.25" customHeight="1">
      <c r="A51" s="175" t="s">
        <v>162</v>
      </c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80"/>
      <c r="AO51" s="80"/>
      <c r="AP51" s="80"/>
      <c r="AQ51" s="80"/>
      <c r="AR51" s="80"/>
      <c r="AS51" s="80"/>
      <c r="AT51" s="54" t="s">
        <v>288</v>
      </c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5">
        <v>0</v>
      </c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>
        <v>4677.98</v>
      </c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  <c r="EB51" s="92"/>
      <c r="EC51" s="92"/>
      <c r="ED51" s="92"/>
      <c r="EE51" s="56">
        <f>CF51</f>
        <v>4677.98</v>
      </c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92"/>
      <c r="EU51" s="92"/>
      <c r="EV51" s="92"/>
      <c r="EW51" s="92"/>
      <c r="EX51" s="92"/>
      <c r="EY51" s="92"/>
      <c r="EZ51" s="92"/>
      <c r="FA51" s="92"/>
      <c r="FB51" s="92"/>
      <c r="FC51" s="92"/>
      <c r="FD51" s="92"/>
      <c r="FE51" s="92"/>
      <c r="FF51" s="92"/>
      <c r="FG51" s="92"/>
      <c r="FH51" s="10"/>
      <c r="FI51" s="10"/>
      <c r="FJ51" s="10"/>
      <c r="FK51" s="11"/>
    </row>
    <row r="52" spans="1:167" s="12" customFormat="1" ht="17.25" customHeight="1">
      <c r="A52" s="175" t="s">
        <v>162</v>
      </c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80"/>
      <c r="AO52" s="80"/>
      <c r="AP52" s="80"/>
      <c r="AQ52" s="80"/>
      <c r="AR52" s="80"/>
      <c r="AS52" s="80"/>
      <c r="AT52" s="54" t="s">
        <v>209</v>
      </c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5">
        <v>0</v>
      </c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>
        <v>0</v>
      </c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2"/>
      <c r="EB52" s="92"/>
      <c r="EC52" s="92"/>
      <c r="ED52" s="92"/>
      <c r="EE52" s="56">
        <f t="shared" si="3"/>
        <v>0</v>
      </c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92"/>
      <c r="EU52" s="92"/>
      <c r="EV52" s="92"/>
      <c r="EW52" s="92"/>
      <c r="EX52" s="92"/>
      <c r="EY52" s="92"/>
      <c r="EZ52" s="92"/>
      <c r="FA52" s="92"/>
      <c r="FB52" s="92"/>
      <c r="FC52" s="92"/>
      <c r="FD52" s="92"/>
      <c r="FE52" s="92"/>
      <c r="FF52" s="92"/>
      <c r="FG52" s="92"/>
      <c r="FH52" s="10"/>
      <c r="FI52" s="10"/>
      <c r="FJ52" s="10"/>
      <c r="FK52" s="11"/>
    </row>
    <row r="53" spans="1:167" s="4" customFormat="1" ht="16.5" customHeight="1">
      <c r="A53" s="82" t="s">
        <v>147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54"/>
      <c r="AO53" s="54"/>
      <c r="AP53" s="54"/>
      <c r="AQ53" s="54"/>
      <c r="AR53" s="54"/>
      <c r="AS53" s="54"/>
      <c r="AT53" s="80" t="s">
        <v>107</v>
      </c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122">
        <f>BJ54+BJ58</f>
        <v>1460500</v>
      </c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56">
        <f>CF54+CF58</f>
        <v>359853.45</v>
      </c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56">
        <f t="shared" si="3"/>
        <v>359853.45</v>
      </c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94"/>
      <c r="EU53" s="94"/>
      <c r="EV53" s="94"/>
      <c r="EW53" s="94"/>
      <c r="EX53" s="94"/>
      <c r="EY53" s="94"/>
      <c r="EZ53" s="94"/>
      <c r="FA53" s="94"/>
      <c r="FB53" s="94"/>
      <c r="FC53" s="94"/>
      <c r="FD53" s="94"/>
      <c r="FE53" s="94"/>
      <c r="FF53" s="94"/>
      <c r="FG53" s="94"/>
      <c r="FH53" s="16"/>
      <c r="FI53" s="16"/>
      <c r="FJ53" s="16"/>
      <c r="FK53" s="5"/>
    </row>
    <row r="54" spans="1:167" s="4" customFormat="1" ht="18" customHeight="1">
      <c r="A54" s="82" t="s">
        <v>106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0"/>
      <c r="AO54" s="80"/>
      <c r="AP54" s="80"/>
      <c r="AQ54" s="80"/>
      <c r="AR54" s="80"/>
      <c r="AS54" s="80"/>
      <c r="AT54" s="80" t="s">
        <v>108</v>
      </c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56">
        <f>BJ55</f>
        <v>336200</v>
      </c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>
        <f>CF55</f>
        <v>29747.89</v>
      </c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4"/>
      <c r="DT54" s="94"/>
      <c r="DU54" s="94"/>
      <c r="DV54" s="94"/>
      <c r="DW54" s="94"/>
      <c r="DX54" s="94"/>
      <c r="DY54" s="94"/>
      <c r="DZ54" s="94"/>
      <c r="EA54" s="94"/>
      <c r="EB54" s="94"/>
      <c r="EC54" s="94"/>
      <c r="ED54" s="94"/>
      <c r="EE54" s="56">
        <f t="shared" si="3"/>
        <v>29747.89</v>
      </c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94"/>
      <c r="EU54" s="94"/>
      <c r="EV54" s="94"/>
      <c r="EW54" s="94"/>
      <c r="EX54" s="94"/>
      <c r="EY54" s="94"/>
      <c r="EZ54" s="94"/>
      <c r="FA54" s="94"/>
      <c r="FB54" s="94"/>
      <c r="FC54" s="94"/>
      <c r="FD54" s="94"/>
      <c r="FE54" s="94"/>
      <c r="FF54" s="94"/>
      <c r="FG54" s="94"/>
      <c r="FH54" s="16"/>
      <c r="FI54" s="16"/>
      <c r="FJ54" s="16"/>
      <c r="FK54" s="5"/>
    </row>
    <row r="55" spans="1:167" s="12" customFormat="1" ht="37.5" customHeight="1">
      <c r="A55" s="143" t="s">
        <v>173</v>
      </c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80"/>
      <c r="AO55" s="80"/>
      <c r="AP55" s="80"/>
      <c r="AQ55" s="80"/>
      <c r="AR55" s="80"/>
      <c r="AS55" s="80"/>
      <c r="AT55" s="80" t="s">
        <v>87</v>
      </c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56">
        <v>336200</v>
      </c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>
        <f>CF56+CF57</f>
        <v>29747.89</v>
      </c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56">
        <f t="shared" si="3"/>
        <v>29747.89</v>
      </c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134"/>
      <c r="EU55" s="135"/>
      <c r="EV55" s="135"/>
      <c r="EW55" s="135"/>
      <c r="EX55" s="135"/>
      <c r="EY55" s="135"/>
      <c r="EZ55" s="135"/>
      <c r="FA55" s="135"/>
      <c r="FB55" s="135"/>
      <c r="FC55" s="135"/>
      <c r="FD55" s="135"/>
      <c r="FE55" s="135"/>
      <c r="FF55" s="135"/>
      <c r="FG55" s="135"/>
      <c r="FH55" s="135"/>
      <c r="FI55" s="135"/>
      <c r="FJ55" s="136"/>
      <c r="FK55" s="11"/>
    </row>
    <row r="56" spans="1:167" s="4" customFormat="1" ht="18.75" customHeight="1">
      <c r="A56" s="53" t="s">
        <v>106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4"/>
      <c r="AO56" s="54"/>
      <c r="AP56" s="54"/>
      <c r="AQ56" s="54"/>
      <c r="AR56" s="54"/>
      <c r="AS56" s="54"/>
      <c r="AT56" s="54" t="s">
        <v>88</v>
      </c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5">
        <v>0</v>
      </c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>
        <v>29491.76</v>
      </c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  <c r="DU56" s="94"/>
      <c r="DV56" s="94"/>
      <c r="DW56" s="94"/>
      <c r="DX56" s="94"/>
      <c r="DY56" s="94"/>
      <c r="DZ56" s="94"/>
      <c r="EA56" s="94"/>
      <c r="EB56" s="94"/>
      <c r="EC56" s="94"/>
      <c r="ED56" s="94"/>
      <c r="EE56" s="55">
        <f t="shared" si="3"/>
        <v>29491.76</v>
      </c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86"/>
      <c r="EU56" s="87"/>
      <c r="EV56" s="87"/>
      <c r="EW56" s="87"/>
      <c r="EX56" s="87"/>
      <c r="EY56" s="87"/>
      <c r="EZ56" s="87"/>
      <c r="FA56" s="87"/>
      <c r="FB56" s="87"/>
      <c r="FC56" s="87"/>
      <c r="FD56" s="87"/>
      <c r="FE56" s="87"/>
      <c r="FF56" s="87"/>
      <c r="FG56" s="87"/>
      <c r="FH56" s="87"/>
      <c r="FI56" s="87"/>
      <c r="FJ56" s="88"/>
      <c r="FK56" s="5"/>
    </row>
    <row r="57" spans="1:167" s="4" customFormat="1" ht="18" customHeight="1">
      <c r="A57" s="53" t="s">
        <v>106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4"/>
      <c r="AO57" s="54"/>
      <c r="AP57" s="54"/>
      <c r="AQ57" s="54"/>
      <c r="AR57" s="54"/>
      <c r="AS57" s="54"/>
      <c r="AT57" s="54" t="s">
        <v>202</v>
      </c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5">
        <v>0</v>
      </c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>
        <v>256.13</v>
      </c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55">
        <f t="shared" si="3"/>
        <v>256.13</v>
      </c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86"/>
      <c r="EU57" s="87"/>
      <c r="EV57" s="87"/>
      <c r="EW57" s="87"/>
      <c r="EX57" s="87"/>
      <c r="EY57" s="87"/>
      <c r="EZ57" s="87"/>
      <c r="FA57" s="87"/>
      <c r="FB57" s="87"/>
      <c r="FC57" s="87"/>
      <c r="FD57" s="87"/>
      <c r="FE57" s="87"/>
      <c r="FF57" s="87"/>
      <c r="FG57" s="87"/>
      <c r="FH57" s="87"/>
      <c r="FI57" s="87"/>
      <c r="FJ57" s="88"/>
      <c r="FK57" s="5"/>
    </row>
    <row r="58" spans="1:167" s="12" customFormat="1" ht="21.75" customHeight="1">
      <c r="A58" s="82" t="s">
        <v>89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0"/>
      <c r="AO58" s="80"/>
      <c r="AP58" s="80"/>
      <c r="AQ58" s="80"/>
      <c r="AR58" s="80"/>
      <c r="AS58" s="80"/>
      <c r="AT58" s="80" t="s">
        <v>138</v>
      </c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56">
        <f>BJ60+BJ65</f>
        <v>1124300</v>
      </c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>
        <f>CF60+CF64</f>
        <v>330105.56</v>
      </c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92"/>
      <c r="CX58" s="92"/>
      <c r="CY58" s="92"/>
      <c r="CZ58" s="92"/>
      <c r="DA58" s="92"/>
      <c r="DB58" s="92"/>
      <c r="DC58" s="92"/>
      <c r="DD58" s="92"/>
      <c r="DE58" s="92"/>
      <c r="DF58" s="92"/>
      <c r="DG58" s="92"/>
      <c r="DH58" s="92"/>
      <c r="DI58" s="92"/>
      <c r="DJ58" s="92"/>
      <c r="DK58" s="92"/>
      <c r="DL58" s="92"/>
      <c r="DM58" s="92"/>
      <c r="DN58" s="92"/>
      <c r="DO58" s="92"/>
      <c r="DP58" s="92"/>
      <c r="DQ58" s="92"/>
      <c r="DR58" s="92"/>
      <c r="DS58" s="92"/>
      <c r="DT58" s="92"/>
      <c r="DU58" s="92"/>
      <c r="DV58" s="92"/>
      <c r="DW58" s="92"/>
      <c r="DX58" s="92"/>
      <c r="DY58" s="92"/>
      <c r="DZ58" s="92"/>
      <c r="EA58" s="92"/>
      <c r="EB58" s="92"/>
      <c r="EC58" s="92"/>
      <c r="ED58" s="92"/>
      <c r="EE58" s="56">
        <f t="shared" si="3"/>
        <v>330105.56</v>
      </c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134"/>
      <c r="EU58" s="135"/>
      <c r="EV58" s="135"/>
      <c r="EW58" s="135"/>
      <c r="EX58" s="135"/>
      <c r="EY58" s="135"/>
      <c r="EZ58" s="135"/>
      <c r="FA58" s="135"/>
      <c r="FB58" s="135"/>
      <c r="FC58" s="135"/>
      <c r="FD58" s="135"/>
      <c r="FE58" s="135"/>
      <c r="FF58" s="135"/>
      <c r="FG58" s="135"/>
      <c r="FH58" s="135"/>
      <c r="FI58" s="135"/>
      <c r="FJ58" s="136"/>
      <c r="FK58" s="11"/>
    </row>
    <row r="59" spans="1:167" s="12" customFormat="1" ht="18" customHeight="1">
      <c r="A59" s="82" t="s">
        <v>164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0"/>
      <c r="AO59" s="80"/>
      <c r="AP59" s="80"/>
      <c r="AQ59" s="80"/>
      <c r="AR59" s="80"/>
      <c r="AS59" s="80"/>
      <c r="AT59" s="80" t="s">
        <v>109</v>
      </c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56">
        <f>BJ60</f>
        <v>846300</v>
      </c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>
        <f>CF60</f>
        <v>27978.82</v>
      </c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2"/>
      <c r="DH59" s="92"/>
      <c r="DI59" s="92"/>
      <c r="DJ59" s="92"/>
      <c r="DK59" s="92"/>
      <c r="DL59" s="92"/>
      <c r="DM59" s="92"/>
      <c r="DN59" s="92"/>
      <c r="DO59" s="92"/>
      <c r="DP59" s="92"/>
      <c r="DQ59" s="92"/>
      <c r="DR59" s="92"/>
      <c r="DS59" s="92"/>
      <c r="DT59" s="92"/>
      <c r="DU59" s="92"/>
      <c r="DV59" s="92"/>
      <c r="DW59" s="92"/>
      <c r="DX59" s="92"/>
      <c r="DY59" s="92"/>
      <c r="DZ59" s="92"/>
      <c r="EA59" s="92"/>
      <c r="EB59" s="92"/>
      <c r="EC59" s="92"/>
      <c r="ED59" s="92"/>
      <c r="EE59" s="56">
        <f t="shared" si="3"/>
        <v>27978.82</v>
      </c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92"/>
      <c r="EU59" s="92"/>
      <c r="EV59" s="92"/>
      <c r="EW59" s="92"/>
      <c r="EX59" s="92"/>
      <c r="EY59" s="92"/>
      <c r="EZ59" s="92"/>
      <c r="FA59" s="92"/>
      <c r="FB59" s="92"/>
      <c r="FC59" s="92"/>
      <c r="FD59" s="92"/>
      <c r="FE59" s="92"/>
      <c r="FF59" s="92"/>
      <c r="FG59" s="92"/>
      <c r="FH59" s="10"/>
      <c r="FI59" s="10"/>
      <c r="FJ59" s="10"/>
      <c r="FK59" s="11"/>
    </row>
    <row r="60" spans="1:167" s="12" customFormat="1" ht="19.5" customHeight="1">
      <c r="A60" s="82" t="s">
        <v>165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0"/>
      <c r="AO60" s="80"/>
      <c r="AP60" s="80"/>
      <c r="AQ60" s="80"/>
      <c r="AR60" s="80"/>
      <c r="AS60" s="80"/>
      <c r="AT60" s="80" t="s">
        <v>90</v>
      </c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56">
        <v>846300</v>
      </c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>
        <f>CF61+CF62+CF63</f>
        <v>27978.82</v>
      </c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92"/>
      <c r="CX60" s="92"/>
      <c r="CY60" s="92"/>
      <c r="CZ60" s="92"/>
      <c r="DA60" s="92"/>
      <c r="DB60" s="92"/>
      <c r="DC60" s="92"/>
      <c r="DD60" s="92"/>
      <c r="DE60" s="92"/>
      <c r="DF60" s="92"/>
      <c r="DG60" s="92"/>
      <c r="DH60" s="92"/>
      <c r="DI60" s="92"/>
      <c r="DJ60" s="92"/>
      <c r="DK60" s="92"/>
      <c r="DL60" s="92"/>
      <c r="DM60" s="92"/>
      <c r="DN60" s="92"/>
      <c r="DO60" s="92"/>
      <c r="DP60" s="92"/>
      <c r="DQ60" s="92"/>
      <c r="DR60" s="92"/>
      <c r="DS60" s="92"/>
      <c r="DT60" s="92"/>
      <c r="DU60" s="92"/>
      <c r="DV60" s="92"/>
      <c r="DW60" s="92"/>
      <c r="DX60" s="92"/>
      <c r="DY60" s="92"/>
      <c r="DZ60" s="92"/>
      <c r="EA60" s="92"/>
      <c r="EB60" s="92"/>
      <c r="EC60" s="92"/>
      <c r="ED60" s="92"/>
      <c r="EE60" s="56">
        <f aca="true" t="shared" si="4" ref="EE60:EE69">CF60</f>
        <v>27978.82</v>
      </c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134"/>
      <c r="EU60" s="135"/>
      <c r="EV60" s="135"/>
      <c r="EW60" s="135"/>
      <c r="EX60" s="135"/>
      <c r="EY60" s="135"/>
      <c r="EZ60" s="135"/>
      <c r="FA60" s="135"/>
      <c r="FB60" s="135"/>
      <c r="FC60" s="135"/>
      <c r="FD60" s="135"/>
      <c r="FE60" s="135"/>
      <c r="FF60" s="135"/>
      <c r="FG60" s="135"/>
      <c r="FH60" s="135"/>
      <c r="FI60" s="135"/>
      <c r="FJ60" s="136"/>
      <c r="FK60" s="11"/>
    </row>
    <row r="61" spans="1:167" s="4" customFormat="1" ht="20.25" customHeight="1">
      <c r="A61" s="53" t="s">
        <v>165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4"/>
      <c r="AO61" s="54"/>
      <c r="AP61" s="54"/>
      <c r="AQ61" s="54"/>
      <c r="AR61" s="54"/>
      <c r="AS61" s="54"/>
      <c r="AT61" s="54" t="s">
        <v>91</v>
      </c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>
        <v>0</v>
      </c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>
        <v>26536.76</v>
      </c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O61" s="94"/>
      <c r="DP61" s="94"/>
      <c r="DQ61" s="94"/>
      <c r="DR61" s="94"/>
      <c r="DS61" s="94"/>
      <c r="DT61" s="94"/>
      <c r="DU61" s="94"/>
      <c r="DV61" s="94"/>
      <c r="DW61" s="94"/>
      <c r="DX61" s="94"/>
      <c r="DY61" s="94"/>
      <c r="DZ61" s="94"/>
      <c r="EA61" s="94"/>
      <c r="EB61" s="94"/>
      <c r="EC61" s="94"/>
      <c r="ED61" s="94"/>
      <c r="EE61" s="55">
        <f t="shared" si="4"/>
        <v>26536.76</v>
      </c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86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8"/>
      <c r="FK61" s="5"/>
    </row>
    <row r="62" spans="1:167" s="4" customFormat="1" ht="18" customHeight="1">
      <c r="A62" s="176" t="s">
        <v>165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8"/>
      <c r="AN62" s="115"/>
      <c r="AO62" s="116"/>
      <c r="AP62" s="116"/>
      <c r="AQ62" s="116"/>
      <c r="AR62" s="116"/>
      <c r="AS62" s="117"/>
      <c r="AT62" s="115" t="s">
        <v>92</v>
      </c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7"/>
      <c r="BJ62" s="106">
        <v>0</v>
      </c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8"/>
      <c r="CF62" s="106">
        <v>1442.06</v>
      </c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8"/>
      <c r="CW62" s="86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8"/>
      <c r="DN62" s="86"/>
      <c r="DO62" s="87"/>
      <c r="DP62" s="87"/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87"/>
      <c r="EC62" s="87"/>
      <c r="ED62" s="88"/>
      <c r="EE62" s="106">
        <f t="shared" si="4"/>
        <v>1442.06</v>
      </c>
      <c r="EF62" s="107"/>
      <c r="EG62" s="107"/>
      <c r="EH62" s="107"/>
      <c r="EI62" s="107"/>
      <c r="EJ62" s="107"/>
      <c r="EK62" s="107"/>
      <c r="EL62" s="107"/>
      <c r="EM62" s="107"/>
      <c r="EN62" s="107"/>
      <c r="EO62" s="107"/>
      <c r="EP62" s="107"/>
      <c r="EQ62" s="107"/>
      <c r="ER62" s="107"/>
      <c r="ES62" s="108"/>
      <c r="ET62" s="86"/>
      <c r="EU62" s="87"/>
      <c r="EV62" s="87"/>
      <c r="EW62" s="87"/>
      <c r="EX62" s="87"/>
      <c r="EY62" s="87"/>
      <c r="EZ62" s="87"/>
      <c r="FA62" s="87"/>
      <c r="FB62" s="87"/>
      <c r="FC62" s="87"/>
      <c r="FD62" s="87"/>
      <c r="FE62" s="87"/>
      <c r="FF62" s="87"/>
      <c r="FG62" s="87"/>
      <c r="FH62" s="87"/>
      <c r="FI62" s="87"/>
      <c r="FJ62" s="88"/>
      <c r="FK62" s="5"/>
    </row>
    <row r="63" spans="1:167" s="4" customFormat="1" ht="18.75" customHeight="1">
      <c r="A63" s="176" t="s">
        <v>165</v>
      </c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8"/>
      <c r="AN63" s="115"/>
      <c r="AO63" s="116"/>
      <c r="AP63" s="116"/>
      <c r="AQ63" s="116"/>
      <c r="AR63" s="116"/>
      <c r="AS63" s="117"/>
      <c r="AT63" s="115" t="s">
        <v>250</v>
      </c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7"/>
      <c r="BJ63" s="106">
        <v>0</v>
      </c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8"/>
      <c r="CF63" s="106">
        <v>0</v>
      </c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8"/>
      <c r="CW63" s="86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8"/>
      <c r="DN63" s="86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8"/>
      <c r="EE63" s="106">
        <f>CF63</f>
        <v>0</v>
      </c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8"/>
      <c r="ET63" s="86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8"/>
      <c r="FK63" s="5"/>
    </row>
    <row r="64" spans="1:167" s="4" customFormat="1" ht="18" customHeight="1">
      <c r="A64" s="82" t="s">
        <v>166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54"/>
      <c r="AO64" s="54"/>
      <c r="AP64" s="54"/>
      <c r="AQ64" s="54"/>
      <c r="AR64" s="54"/>
      <c r="AS64" s="54"/>
      <c r="AT64" s="80" t="s">
        <v>110</v>
      </c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56">
        <f>BJ65</f>
        <v>278000</v>
      </c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>
        <f>CF65</f>
        <v>302126.74</v>
      </c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92"/>
      <c r="CX64" s="92"/>
      <c r="CY64" s="92"/>
      <c r="CZ64" s="92"/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2"/>
      <c r="DR64" s="92"/>
      <c r="DS64" s="92"/>
      <c r="DT64" s="92"/>
      <c r="DU64" s="92"/>
      <c r="DV64" s="92"/>
      <c r="DW64" s="92"/>
      <c r="DX64" s="92"/>
      <c r="DY64" s="92"/>
      <c r="DZ64" s="92"/>
      <c r="EA64" s="92"/>
      <c r="EB64" s="92"/>
      <c r="EC64" s="92"/>
      <c r="ED64" s="92"/>
      <c r="EE64" s="56">
        <f t="shared" si="4"/>
        <v>302126.74</v>
      </c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94"/>
      <c r="EU64" s="94"/>
      <c r="EV64" s="94"/>
      <c r="EW64" s="94"/>
      <c r="EX64" s="94"/>
      <c r="EY64" s="94"/>
      <c r="EZ64" s="94"/>
      <c r="FA64" s="94"/>
      <c r="FB64" s="94"/>
      <c r="FC64" s="94"/>
      <c r="FD64" s="94"/>
      <c r="FE64" s="94"/>
      <c r="FF64" s="94"/>
      <c r="FG64" s="94"/>
      <c r="FH64" s="16"/>
      <c r="FI64" s="16"/>
      <c r="FJ64" s="16"/>
      <c r="FK64" s="5"/>
    </row>
    <row r="65" spans="1:167" s="12" customFormat="1" ht="19.5" customHeight="1">
      <c r="A65" s="82" t="s">
        <v>166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0"/>
      <c r="AO65" s="80"/>
      <c r="AP65" s="80"/>
      <c r="AQ65" s="80"/>
      <c r="AR65" s="80"/>
      <c r="AS65" s="80"/>
      <c r="AT65" s="80" t="s">
        <v>93</v>
      </c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56">
        <v>278000</v>
      </c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>
        <f>CF66+CF67+CF68</f>
        <v>302126.74</v>
      </c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92"/>
      <c r="CX65" s="92"/>
      <c r="CY65" s="92"/>
      <c r="CZ65" s="92"/>
      <c r="DA65" s="92"/>
      <c r="DB65" s="92"/>
      <c r="DC65" s="92"/>
      <c r="DD65" s="92"/>
      <c r="DE65" s="92"/>
      <c r="DF65" s="92"/>
      <c r="DG65" s="92"/>
      <c r="DH65" s="92"/>
      <c r="DI65" s="92"/>
      <c r="DJ65" s="92"/>
      <c r="DK65" s="92"/>
      <c r="DL65" s="92"/>
      <c r="DM65" s="92"/>
      <c r="DN65" s="92"/>
      <c r="DO65" s="92"/>
      <c r="DP65" s="92"/>
      <c r="DQ65" s="92"/>
      <c r="DR65" s="92"/>
      <c r="DS65" s="92"/>
      <c r="DT65" s="92"/>
      <c r="DU65" s="92"/>
      <c r="DV65" s="92"/>
      <c r="DW65" s="92"/>
      <c r="DX65" s="92"/>
      <c r="DY65" s="92"/>
      <c r="DZ65" s="92"/>
      <c r="EA65" s="92"/>
      <c r="EB65" s="92"/>
      <c r="EC65" s="92"/>
      <c r="ED65" s="92"/>
      <c r="EE65" s="56">
        <f t="shared" si="4"/>
        <v>302126.74</v>
      </c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134"/>
      <c r="EU65" s="135"/>
      <c r="EV65" s="135"/>
      <c r="EW65" s="135"/>
      <c r="EX65" s="135"/>
      <c r="EY65" s="135"/>
      <c r="EZ65" s="135"/>
      <c r="FA65" s="135"/>
      <c r="FB65" s="135"/>
      <c r="FC65" s="135"/>
      <c r="FD65" s="135"/>
      <c r="FE65" s="135"/>
      <c r="FF65" s="135"/>
      <c r="FG65" s="135"/>
      <c r="FH65" s="135"/>
      <c r="FI65" s="135"/>
      <c r="FJ65" s="136"/>
      <c r="FK65" s="11"/>
    </row>
    <row r="66" spans="1:167" s="4" customFormat="1" ht="20.25" customHeight="1">
      <c r="A66" s="53" t="s">
        <v>166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54"/>
      <c r="AP66" s="54"/>
      <c r="AQ66" s="54"/>
      <c r="AR66" s="54"/>
      <c r="AS66" s="54"/>
      <c r="AT66" s="54" t="s">
        <v>94</v>
      </c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5">
        <v>0</v>
      </c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>
        <v>292344.5</v>
      </c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94"/>
      <c r="CX66" s="94"/>
      <c r="CY66" s="94"/>
      <c r="CZ66" s="94"/>
      <c r="DA66" s="94"/>
      <c r="DB66" s="94"/>
      <c r="DC66" s="94"/>
      <c r="DD66" s="94"/>
      <c r="DE66" s="94"/>
      <c r="DF66" s="94"/>
      <c r="DG66" s="94"/>
      <c r="DH66" s="94"/>
      <c r="DI66" s="94"/>
      <c r="DJ66" s="94"/>
      <c r="DK66" s="94"/>
      <c r="DL66" s="94"/>
      <c r="DM66" s="94"/>
      <c r="DN66" s="94"/>
      <c r="DO66" s="94"/>
      <c r="DP66" s="94"/>
      <c r="DQ66" s="94"/>
      <c r="DR66" s="94"/>
      <c r="DS66" s="94"/>
      <c r="DT66" s="94"/>
      <c r="DU66" s="94"/>
      <c r="DV66" s="94"/>
      <c r="DW66" s="94"/>
      <c r="DX66" s="94"/>
      <c r="DY66" s="94"/>
      <c r="DZ66" s="94"/>
      <c r="EA66" s="94"/>
      <c r="EB66" s="94"/>
      <c r="EC66" s="94"/>
      <c r="ED66" s="94"/>
      <c r="EE66" s="55">
        <f t="shared" si="4"/>
        <v>292344.5</v>
      </c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86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8"/>
      <c r="FK66" s="5"/>
    </row>
    <row r="67" spans="1:167" s="4" customFormat="1" ht="18" customHeight="1">
      <c r="A67" s="53" t="s">
        <v>166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4"/>
      <c r="AO67" s="54"/>
      <c r="AP67" s="54"/>
      <c r="AQ67" s="54"/>
      <c r="AR67" s="54"/>
      <c r="AS67" s="54"/>
      <c r="AT67" s="54" t="s">
        <v>234</v>
      </c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5">
        <v>0</v>
      </c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>
        <v>9782.24</v>
      </c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94"/>
      <c r="CX67" s="94"/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/>
      <c r="DJ67" s="94"/>
      <c r="DK67" s="94"/>
      <c r="DL67" s="94"/>
      <c r="DM67" s="94"/>
      <c r="DN67" s="94"/>
      <c r="DO67" s="94"/>
      <c r="DP67" s="94"/>
      <c r="DQ67" s="94"/>
      <c r="DR67" s="94"/>
      <c r="DS67" s="94"/>
      <c r="DT67" s="94"/>
      <c r="DU67" s="94"/>
      <c r="DV67" s="94"/>
      <c r="DW67" s="94"/>
      <c r="DX67" s="94"/>
      <c r="DY67" s="94"/>
      <c r="DZ67" s="94"/>
      <c r="EA67" s="94"/>
      <c r="EB67" s="94"/>
      <c r="EC67" s="94"/>
      <c r="ED67" s="94"/>
      <c r="EE67" s="55">
        <f>CF67</f>
        <v>9782.24</v>
      </c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86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  <c r="FF67" s="87"/>
      <c r="FG67" s="87"/>
      <c r="FH67" s="87"/>
      <c r="FI67" s="87"/>
      <c r="FJ67" s="88"/>
      <c r="FK67" s="5"/>
    </row>
    <row r="68" spans="1:167" s="4" customFormat="1" ht="18" customHeight="1">
      <c r="A68" s="53" t="s">
        <v>166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4"/>
      <c r="AO68" s="54"/>
      <c r="AP68" s="54"/>
      <c r="AQ68" s="54"/>
      <c r="AR68" s="54"/>
      <c r="AS68" s="54"/>
      <c r="AT68" s="54" t="s">
        <v>255</v>
      </c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5">
        <v>0</v>
      </c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>
        <v>0</v>
      </c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  <c r="DO68" s="94"/>
      <c r="DP68" s="94"/>
      <c r="DQ68" s="94"/>
      <c r="DR68" s="94"/>
      <c r="DS68" s="94"/>
      <c r="DT68" s="94"/>
      <c r="DU68" s="94"/>
      <c r="DV68" s="94"/>
      <c r="DW68" s="94"/>
      <c r="DX68" s="94"/>
      <c r="DY68" s="94"/>
      <c r="DZ68" s="94"/>
      <c r="EA68" s="94"/>
      <c r="EB68" s="94"/>
      <c r="EC68" s="94"/>
      <c r="ED68" s="94"/>
      <c r="EE68" s="55">
        <f>CF68</f>
        <v>0</v>
      </c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86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87"/>
      <c r="FF68" s="87"/>
      <c r="FG68" s="87"/>
      <c r="FH68" s="87"/>
      <c r="FI68" s="87"/>
      <c r="FJ68" s="88"/>
      <c r="FK68" s="5"/>
    </row>
    <row r="69" spans="1:167" s="12" customFormat="1" ht="19.5" customHeight="1">
      <c r="A69" s="82" t="s">
        <v>148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0"/>
      <c r="AO69" s="80"/>
      <c r="AP69" s="80"/>
      <c r="AQ69" s="80"/>
      <c r="AR69" s="80"/>
      <c r="AS69" s="80"/>
      <c r="AT69" s="80" t="s">
        <v>95</v>
      </c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56">
        <f>BJ70</f>
        <v>37200</v>
      </c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>
        <f>CF70</f>
        <v>10220</v>
      </c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92"/>
      <c r="CX69" s="92"/>
      <c r="CY69" s="92"/>
      <c r="CZ69" s="92"/>
      <c r="DA69" s="92"/>
      <c r="DB69" s="92"/>
      <c r="DC69" s="92"/>
      <c r="DD69" s="92"/>
      <c r="DE69" s="92"/>
      <c r="DF69" s="92"/>
      <c r="DG69" s="92"/>
      <c r="DH69" s="92"/>
      <c r="DI69" s="92"/>
      <c r="DJ69" s="92"/>
      <c r="DK69" s="92"/>
      <c r="DL69" s="92"/>
      <c r="DM69" s="92"/>
      <c r="DN69" s="92"/>
      <c r="DO69" s="92"/>
      <c r="DP69" s="92"/>
      <c r="DQ69" s="92"/>
      <c r="DR69" s="92"/>
      <c r="DS69" s="92"/>
      <c r="DT69" s="92"/>
      <c r="DU69" s="92"/>
      <c r="DV69" s="92"/>
      <c r="DW69" s="92"/>
      <c r="DX69" s="92"/>
      <c r="DY69" s="92"/>
      <c r="DZ69" s="92"/>
      <c r="EA69" s="92"/>
      <c r="EB69" s="92"/>
      <c r="EC69" s="92"/>
      <c r="ED69" s="92"/>
      <c r="EE69" s="56">
        <f t="shared" si="4"/>
        <v>10220</v>
      </c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134"/>
      <c r="EU69" s="135"/>
      <c r="EV69" s="135"/>
      <c r="EW69" s="135"/>
      <c r="EX69" s="135"/>
      <c r="EY69" s="135"/>
      <c r="EZ69" s="135"/>
      <c r="FA69" s="135"/>
      <c r="FB69" s="135"/>
      <c r="FC69" s="135"/>
      <c r="FD69" s="135"/>
      <c r="FE69" s="135"/>
      <c r="FF69" s="135"/>
      <c r="FG69" s="135"/>
      <c r="FH69" s="135"/>
      <c r="FI69" s="135"/>
      <c r="FJ69" s="136"/>
      <c r="FK69" s="11"/>
    </row>
    <row r="70" spans="1:167" s="12" customFormat="1" ht="57.75" customHeight="1">
      <c r="A70" s="78" t="s">
        <v>167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54"/>
      <c r="AO70" s="54"/>
      <c r="AP70" s="54"/>
      <c r="AQ70" s="54"/>
      <c r="AR70" s="54"/>
      <c r="AS70" s="54"/>
      <c r="AT70" s="54" t="s">
        <v>111</v>
      </c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5">
        <f>BJ71</f>
        <v>37200</v>
      </c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>
        <f>CF71</f>
        <v>10220</v>
      </c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92"/>
      <c r="CX70" s="92"/>
      <c r="CY70" s="92"/>
      <c r="CZ70" s="92"/>
      <c r="DA70" s="92"/>
      <c r="DB70" s="92"/>
      <c r="DC70" s="92"/>
      <c r="DD70" s="92"/>
      <c r="DE70" s="92"/>
      <c r="DF70" s="92"/>
      <c r="DG70" s="92"/>
      <c r="DH70" s="92"/>
      <c r="DI70" s="92"/>
      <c r="DJ70" s="92"/>
      <c r="DK70" s="92"/>
      <c r="DL70" s="92"/>
      <c r="DM70" s="92"/>
      <c r="DN70" s="92"/>
      <c r="DO70" s="92"/>
      <c r="DP70" s="92"/>
      <c r="DQ70" s="92"/>
      <c r="DR70" s="92"/>
      <c r="DS70" s="92"/>
      <c r="DT70" s="92"/>
      <c r="DU70" s="92"/>
      <c r="DV70" s="92"/>
      <c r="DW70" s="92"/>
      <c r="DX70" s="92"/>
      <c r="DY70" s="92"/>
      <c r="DZ70" s="92"/>
      <c r="EA70" s="92"/>
      <c r="EB70" s="92"/>
      <c r="EC70" s="92"/>
      <c r="ED70" s="92"/>
      <c r="EE70" s="55">
        <f>CF70</f>
        <v>10220</v>
      </c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134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6"/>
      <c r="FI70" s="10"/>
      <c r="FJ70" s="10"/>
      <c r="FK70" s="11"/>
    </row>
    <row r="71" spans="1:167" s="12" customFormat="1" ht="93.75" customHeight="1">
      <c r="A71" s="175" t="s">
        <v>168</v>
      </c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54"/>
      <c r="AO71" s="54"/>
      <c r="AP71" s="54"/>
      <c r="AQ71" s="54"/>
      <c r="AR71" s="54"/>
      <c r="AS71" s="54"/>
      <c r="AT71" s="54" t="s">
        <v>184</v>
      </c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5">
        <v>37200</v>
      </c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>
        <f>CF72</f>
        <v>10220</v>
      </c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92"/>
      <c r="CX71" s="92"/>
      <c r="CY71" s="92"/>
      <c r="CZ71" s="92"/>
      <c r="DA71" s="92"/>
      <c r="DB71" s="92"/>
      <c r="DC71" s="92"/>
      <c r="DD71" s="92"/>
      <c r="DE71" s="92"/>
      <c r="DF71" s="92"/>
      <c r="DG71" s="92"/>
      <c r="DH71" s="92"/>
      <c r="DI71" s="92"/>
      <c r="DJ71" s="92"/>
      <c r="DK71" s="92"/>
      <c r="DL71" s="92"/>
      <c r="DM71" s="92"/>
      <c r="DN71" s="92"/>
      <c r="DO71" s="92"/>
      <c r="DP71" s="92"/>
      <c r="DQ71" s="92"/>
      <c r="DR71" s="92"/>
      <c r="DS71" s="92"/>
      <c r="DT71" s="92"/>
      <c r="DU71" s="92"/>
      <c r="DV71" s="92"/>
      <c r="DW71" s="92"/>
      <c r="DX71" s="92"/>
      <c r="DY71" s="92"/>
      <c r="DZ71" s="92"/>
      <c r="EA71" s="92"/>
      <c r="EB71" s="92"/>
      <c r="EC71" s="92"/>
      <c r="ED71" s="92"/>
      <c r="EE71" s="55">
        <f>CF71</f>
        <v>10220</v>
      </c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134"/>
      <c r="EU71" s="135"/>
      <c r="EV71" s="135"/>
      <c r="EW71" s="135"/>
      <c r="EX71" s="135"/>
      <c r="EY71" s="135"/>
      <c r="EZ71" s="135"/>
      <c r="FA71" s="135"/>
      <c r="FB71" s="135"/>
      <c r="FC71" s="135"/>
      <c r="FD71" s="135"/>
      <c r="FE71" s="135"/>
      <c r="FF71" s="135"/>
      <c r="FG71" s="135"/>
      <c r="FH71" s="136"/>
      <c r="FI71" s="10"/>
      <c r="FJ71" s="10"/>
      <c r="FK71" s="11"/>
    </row>
    <row r="72" spans="1:167" s="12" customFormat="1" ht="90.75" customHeight="1">
      <c r="A72" s="175" t="s">
        <v>168</v>
      </c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54"/>
      <c r="AO72" s="54"/>
      <c r="AP72" s="54"/>
      <c r="AQ72" s="54"/>
      <c r="AR72" s="54"/>
      <c r="AS72" s="54"/>
      <c r="AT72" s="54" t="s">
        <v>100</v>
      </c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5">
        <v>0</v>
      </c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>
        <v>10220</v>
      </c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92"/>
      <c r="CX72" s="92"/>
      <c r="CY72" s="92"/>
      <c r="CZ72" s="92"/>
      <c r="DA72" s="92"/>
      <c r="DB72" s="92"/>
      <c r="DC72" s="92"/>
      <c r="DD72" s="92"/>
      <c r="DE72" s="92"/>
      <c r="DF72" s="92"/>
      <c r="DG72" s="92"/>
      <c r="DH72" s="92"/>
      <c r="DI72" s="92"/>
      <c r="DJ72" s="92"/>
      <c r="DK72" s="92"/>
      <c r="DL72" s="92"/>
      <c r="DM72" s="92"/>
      <c r="DN72" s="92"/>
      <c r="DO72" s="92"/>
      <c r="DP72" s="92"/>
      <c r="DQ72" s="92"/>
      <c r="DR72" s="92"/>
      <c r="DS72" s="92"/>
      <c r="DT72" s="92"/>
      <c r="DU72" s="92"/>
      <c r="DV72" s="92"/>
      <c r="DW72" s="92"/>
      <c r="DX72" s="92"/>
      <c r="DY72" s="92"/>
      <c r="DZ72" s="92"/>
      <c r="EA72" s="92"/>
      <c r="EB72" s="92"/>
      <c r="EC72" s="92"/>
      <c r="ED72" s="92"/>
      <c r="EE72" s="55">
        <f>CF72</f>
        <v>10220</v>
      </c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134"/>
      <c r="EU72" s="135"/>
      <c r="EV72" s="135"/>
      <c r="EW72" s="135"/>
      <c r="EX72" s="135"/>
      <c r="EY72" s="135"/>
      <c r="EZ72" s="135"/>
      <c r="FA72" s="135"/>
      <c r="FB72" s="135"/>
      <c r="FC72" s="135"/>
      <c r="FD72" s="135"/>
      <c r="FE72" s="135"/>
      <c r="FF72" s="135"/>
      <c r="FG72" s="135"/>
      <c r="FH72" s="136"/>
      <c r="FI72" s="10"/>
      <c r="FJ72" s="10"/>
      <c r="FK72" s="11"/>
    </row>
    <row r="73" spans="1:167" s="4" customFormat="1" ht="55.5" customHeight="1">
      <c r="A73" s="77" t="s">
        <v>210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54"/>
      <c r="AO73" s="54"/>
      <c r="AP73" s="54"/>
      <c r="AQ73" s="54"/>
      <c r="AR73" s="54"/>
      <c r="AS73" s="54"/>
      <c r="AT73" s="80" t="s">
        <v>211</v>
      </c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56">
        <v>0</v>
      </c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>
        <f>CF74</f>
        <v>0</v>
      </c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94"/>
      <c r="CX73" s="94"/>
      <c r="CY73" s="94"/>
      <c r="CZ73" s="94"/>
      <c r="DA73" s="94"/>
      <c r="DB73" s="94"/>
      <c r="DC73" s="94"/>
      <c r="DD73" s="94"/>
      <c r="DE73" s="94"/>
      <c r="DF73" s="94"/>
      <c r="DG73" s="94"/>
      <c r="DH73" s="94"/>
      <c r="DI73" s="94"/>
      <c r="DJ73" s="94"/>
      <c r="DK73" s="94"/>
      <c r="DL73" s="94"/>
      <c r="DM73" s="94"/>
      <c r="DN73" s="94"/>
      <c r="DO73" s="94"/>
      <c r="DP73" s="94"/>
      <c r="DQ73" s="94"/>
      <c r="DR73" s="94"/>
      <c r="DS73" s="94"/>
      <c r="DT73" s="94"/>
      <c r="DU73" s="94"/>
      <c r="DV73" s="94"/>
      <c r="DW73" s="94"/>
      <c r="DX73" s="94"/>
      <c r="DY73" s="94"/>
      <c r="DZ73" s="94"/>
      <c r="EA73" s="94"/>
      <c r="EB73" s="94"/>
      <c r="EC73" s="94"/>
      <c r="ED73" s="94"/>
      <c r="EE73" s="56">
        <f aca="true" t="shared" si="5" ref="EE73:EE78">CF73</f>
        <v>0</v>
      </c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94"/>
      <c r="EU73" s="94"/>
      <c r="EV73" s="94"/>
      <c r="EW73" s="94"/>
      <c r="EX73" s="94"/>
      <c r="EY73" s="94"/>
      <c r="EZ73" s="94"/>
      <c r="FA73" s="94"/>
      <c r="FB73" s="94"/>
      <c r="FC73" s="94"/>
      <c r="FD73" s="94"/>
      <c r="FE73" s="94"/>
      <c r="FF73" s="94"/>
      <c r="FG73" s="94"/>
      <c r="FH73" s="16"/>
      <c r="FI73" s="16"/>
      <c r="FJ73" s="16"/>
      <c r="FK73" s="5"/>
    </row>
    <row r="74" spans="1:167" s="12" customFormat="1" ht="20.25" customHeight="1">
      <c r="A74" s="82" t="s">
        <v>212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0"/>
      <c r="AO74" s="80"/>
      <c r="AP74" s="80"/>
      <c r="AQ74" s="80"/>
      <c r="AR74" s="80"/>
      <c r="AS74" s="80"/>
      <c r="AT74" s="80" t="s">
        <v>213</v>
      </c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56">
        <v>0</v>
      </c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>
        <f>CF76</f>
        <v>0</v>
      </c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92"/>
      <c r="CX74" s="92"/>
      <c r="CY74" s="92"/>
      <c r="CZ74" s="92"/>
      <c r="DA74" s="92"/>
      <c r="DB74" s="92"/>
      <c r="DC74" s="92"/>
      <c r="DD74" s="92"/>
      <c r="DE74" s="92"/>
      <c r="DF74" s="92"/>
      <c r="DG74" s="92"/>
      <c r="DH74" s="92"/>
      <c r="DI74" s="92"/>
      <c r="DJ74" s="92"/>
      <c r="DK74" s="92"/>
      <c r="DL74" s="92"/>
      <c r="DM74" s="92"/>
      <c r="DN74" s="92"/>
      <c r="DO74" s="92"/>
      <c r="DP74" s="92"/>
      <c r="DQ74" s="92"/>
      <c r="DR74" s="92"/>
      <c r="DS74" s="92"/>
      <c r="DT74" s="92"/>
      <c r="DU74" s="92"/>
      <c r="DV74" s="92"/>
      <c r="DW74" s="92"/>
      <c r="DX74" s="92"/>
      <c r="DY74" s="92"/>
      <c r="DZ74" s="92"/>
      <c r="EA74" s="92"/>
      <c r="EB74" s="92"/>
      <c r="EC74" s="92"/>
      <c r="ED74" s="92"/>
      <c r="EE74" s="56">
        <f t="shared" si="5"/>
        <v>0</v>
      </c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134"/>
      <c r="EU74" s="135"/>
      <c r="EV74" s="135"/>
      <c r="EW74" s="135"/>
      <c r="EX74" s="135"/>
      <c r="EY74" s="135"/>
      <c r="EZ74" s="135"/>
      <c r="FA74" s="135"/>
      <c r="FB74" s="135"/>
      <c r="FC74" s="135"/>
      <c r="FD74" s="135"/>
      <c r="FE74" s="135"/>
      <c r="FF74" s="135"/>
      <c r="FG74" s="135"/>
      <c r="FH74" s="135"/>
      <c r="FI74" s="135"/>
      <c r="FJ74" s="136"/>
      <c r="FK74" s="11"/>
    </row>
    <row r="75" spans="1:167" s="12" customFormat="1" ht="36" customHeight="1">
      <c r="A75" s="143" t="s">
        <v>214</v>
      </c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80"/>
      <c r="AO75" s="80"/>
      <c r="AP75" s="80"/>
      <c r="AQ75" s="80"/>
      <c r="AR75" s="80"/>
      <c r="AS75" s="80"/>
      <c r="AT75" s="80" t="s">
        <v>215</v>
      </c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56">
        <v>0</v>
      </c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>
        <f>CF76</f>
        <v>0</v>
      </c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92"/>
      <c r="CX75" s="92"/>
      <c r="CY75" s="92"/>
      <c r="CZ75" s="92"/>
      <c r="DA75" s="92"/>
      <c r="DB75" s="92"/>
      <c r="DC75" s="92"/>
      <c r="DD75" s="92"/>
      <c r="DE75" s="92"/>
      <c r="DF75" s="92"/>
      <c r="DG75" s="92"/>
      <c r="DH75" s="92"/>
      <c r="DI75" s="92"/>
      <c r="DJ75" s="92"/>
      <c r="DK75" s="92"/>
      <c r="DL75" s="92"/>
      <c r="DM75" s="92"/>
      <c r="DN75" s="92"/>
      <c r="DO75" s="92"/>
      <c r="DP75" s="92"/>
      <c r="DQ75" s="92"/>
      <c r="DR75" s="92"/>
      <c r="DS75" s="92"/>
      <c r="DT75" s="92"/>
      <c r="DU75" s="92"/>
      <c r="DV75" s="92"/>
      <c r="DW75" s="92"/>
      <c r="DX75" s="92"/>
      <c r="DY75" s="92"/>
      <c r="DZ75" s="92"/>
      <c r="EA75" s="92"/>
      <c r="EB75" s="92"/>
      <c r="EC75" s="92"/>
      <c r="ED75" s="92"/>
      <c r="EE75" s="56">
        <f>CF75</f>
        <v>0</v>
      </c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92"/>
      <c r="EU75" s="92"/>
      <c r="EV75" s="92"/>
      <c r="EW75" s="92"/>
      <c r="EX75" s="92"/>
      <c r="EY75" s="92"/>
      <c r="EZ75" s="92"/>
      <c r="FA75" s="92"/>
      <c r="FB75" s="92"/>
      <c r="FC75" s="92"/>
      <c r="FD75" s="92"/>
      <c r="FE75" s="92"/>
      <c r="FF75" s="92"/>
      <c r="FG75" s="92"/>
      <c r="FH75" s="10"/>
      <c r="FI75" s="10"/>
      <c r="FJ75" s="10"/>
      <c r="FK75" s="11"/>
    </row>
    <row r="76" spans="1:167" s="12" customFormat="1" ht="18.75" customHeight="1">
      <c r="A76" s="82" t="s">
        <v>216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0"/>
      <c r="AO76" s="80"/>
      <c r="AP76" s="80"/>
      <c r="AQ76" s="80"/>
      <c r="AR76" s="80"/>
      <c r="AS76" s="80"/>
      <c r="AT76" s="80" t="s">
        <v>217</v>
      </c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56">
        <v>0</v>
      </c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>
        <f>CF77+CF78+CF79</f>
        <v>0</v>
      </c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92"/>
      <c r="CX76" s="92"/>
      <c r="CY76" s="92"/>
      <c r="CZ76" s="92"/>
      <c r="DA76" s="92"/>
      <c r="DB76" s="92"/>
      <c r="DC76" s="92"/>
      <c r="DD76" s="92"/>
      <c r="DE76" s="92"/>
      <c r="DF76" s="92"/>
      <c r="DG76" s="92"/>
      <c r="DH76" s="92"/>
      <c r="DI76" s="92"/>
      <c r="DJ76" s="92"/>
      <c r="DK76" s="92"/>
      <c r="DL76" s="92"/>
      <c r="DM76" s="92"/>
      <c r="DN76" s="92"/>
      <c r="DO76" s="92"/>
      <c r="DP76" s="92"/>
      <c r="DQ76" s="92"/>
      <c r="DR76" s="92"/>
      <c r="DS76" s="92"/>
      <c r="DT76" s="92"/>
      <c r="DU76" s="92"/>
      <c r="DV76" s="92"/>
      <c r="DW76" s="92"/>
      <c r="DX76" s="92"/>
      <c r="DY76" s="92"/>
      <c r="DZ76" s="92"/>
      <c r="EA76" s="92"/>
      <c r="EB76" s="92"/>
      <c r="EC76" s="92"/>
      <c r="ED76" s="92"/>
      <c r="EE76" s="56">
        <f t="shared" si="5"/>
        <v>0</v>
      </c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92"/>
      <c r="EU76" s="92"/>
      <c r="EV76" s="92"/>
      <c r="EW76" s="92"/>
      <c r="EX76" s="92"/>
      <c r="EY76" s="92"/>
      <c r="EZ76" s="92"/>
      <c r="FA76" s="92"/>
      <c r="FB76" s="92"/>
      <c r="FC76" s="92"/>
      <c r="FD76" s="92"/>
      <c r="FE76" s="92"/>
      <c r="FF76" s="92"/>
      <c r="FG76" s="92"/>
      <c r="FH76" s="10"/>
      <c r="FI76" s="10"/>
      <c r="FJ76" s="10"/>
      <c r="FK76" s="11"/>
    </row>
    <row r="77" spans="1:167" s="4" customFormat="1" ht="19.5" customHeight="1">
      <c r="A77" s="53" t="s">
        <v>216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4"/>
      <c r="AO77" s="54"/>
      <c r="AP77" s="54"/>
      <c r="AQ77" s="54"/>
      <c r="AR77" s="54"/>
      <c r="AS77" s="54"/>
      <c r="AT77" s="54" t="s">
        <v>218</v>
      </c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5">
        <v>0</v>
      </c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>
        <v>0</v>
      </c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94"/>
      <c r="CX77" s="94"/>
      <c r="CY77" s="94"/>
      <c r="CZ77" s="94"/>
      <c r="DA77" s="94"/>
      <c r="DB77" s="94"/>
      <c r="DC77" s="94"/>
      <c r="DD77" s="94"/>
      <c r="DE77" s="94"/>
      <c r="DF77" s="94"/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94"/>
      <c r="DR77" s="94"/>
      <c r="DS77" s="94"/>
      <c r="DT77" s="94"/>
      <c r="DU77" s="94"/>
      <c r="DV77" s="94"/>
      <c r="DW77" s="94"/>
      <c r="DX77" s="94"/>
      <c r="DY77" s="94"/>
      <c r="DZ77" s="94"/>
      <c r="EA77" s="94"/>
      <c r="EB77" s="94"/>
      <c r="EC77" s="94"/>
      <c r="ED77" s="94"/>
      <c r="EE77" s="55">
        <f t="shared" si="5"/>
        <v>0</v>
      </c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86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7"/>
      <c r="FF77" s="87"/>
      <c r="FG77" s="87"/>
      <c r="FH77" s="87"/>
      <c r="FI77" s="87"/>
      <c r="FJ77" s="88"/>
      <c r="FK77" s="5"/>
    </row>
    <row r="78" spans="1:167" s="4" customFormat="1" ht="21" customHeight="1">
      <c r="A78" s="53" t="s">
        <v>216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4"/>
      <c r="AO78" s="54"/>
      <c r="AP78" s="54"/>
      <c r="AQ78" s="54"/>
      <c r="AR78" s="54"/>
      <c r="AS78" s="54"/>
      <c r="AT78" s="54" t="s">
        <v>219</v>
      </c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5">
        <v>0</v>
      </c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>
        <v>0</v>
      </c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94"/>
      <c r="CX78" s="94"/>
      <c r="CY78" s="94"/>
      <c r="CZ78" s="94"/>
      <c r="DA78" s="94"/>
      <c r="DB78" s="94"/>
      <c r="DC78" s="94"/>
      <c r="DD78" s="94"/>
      <c r="DE78" s="94"/>
      <c r="DF78" s="94"/>
      <c r="DG78" s="94"/>
      <c r="DH78" s="94"/>
      <c r="DI78" s="94"/>
      <c r="DJ78" s="94"/>
      <c r="DK78" s="94"/>
      <c r="DL78" s="94"/>
      <c r="DM78" s="94"/>
      <c r="DN78" s="94"/>
      <c r="DO78" s="94"/>
      <c r="DP78" s="94"/>
      <c r="DQ78" s="94"/>
      <c r="DR78" s="94"/>
      <c r="DS78" s="94"/>
      <c r="DT78" s="94"/>
      <c r="DU78" s="94"/>
      <c r="DV78" s="94"/>
      <c r="DW78" s="94"/>
      <c r="DX78" s="94"/>
      <c r="DY78" s="94"/>
      <c r="DZ78" s="94"/>
      <c r="EA78" s="94"/>
      <c r="EB78" s="94"/>
      <c r="EC78" s="94"/>
      <c r="ED78" s="94"/>
      <c r="EE78" s="55">
        <f t="shared" si="5"/>
        <v>0</v>
      </c>
      <c r="EF78" s="55"/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86"/>
      <c r="EU78" s="87"/>
      <c r="EV78" s="87"/>
      <c r="EW78" s="87"/>
      <c r="EX78" s="87"/>
      <c r="EY78" s="87"/>
      <c r="EZ78" s="87"/>
      <c r="FA78" s="87"/>
      <c r="FB78" s="87"/>
      <c r="FC78" s="87"/>
      <c r="FD78" s="87"/>
      <c r="FE78" s="87"/>
      <c r="FF78" s="87"/>
      <c r="FG78" s="87"/>
      <c r="FH78" s="87"/>
      <c r="FI78" s="87"/>
      <c r="FJ78" s="88"/>
      <c r="FK78" s="5"/>
    </row>
    <row r="79" spans="1:167" s="4" customFormat="1" ht="21" customHeight="1">
      <c r="A79" s="53" t="s">
        <v>216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4"/>
      <c r="AO79" s="54"/>
      <c r="AP79" s="54"/>
      <c r="AQ79" s="54"/>
      <c r="AR79" s="54"/>
      <c r="AS79" s="54"/>
      <c r="AT79" s="54" t="s">
        <v>268</v>
      </c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5">
        <v>0</v>
      </c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>
        <v>0</v>
      </c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55">
        <f aca="true" t="shared" si="6" ref="EE79:EE100">CF79</f>
        <v>0</v>
      </c>
      <c r="EF79" s="55"/>
      <c r="EG79" s="55"/>
      <c r="EH79" s="55"/>
      <c r="EI79" s="55"/>
      <c r="EJ79" s="55"/>
      <c r="EK79" s="55"/>
      <c r="EL79" s="55"/>
      <c r="EM79" s="55"/>
      <c r="EN79" s="55"/>
      <c r="EO79" s="55"/>
      <c r="EP79" s="55"/>
      <c r="EQ79" s="55"/>
      <c r="ER79" s="55"/>
      <c r="ES79" s="55"/>
      <c r="ET79" s="86"/>
      <c r="EU79" s="87"/>
      <c r="EV79" s="87"/>
      <c r="EW79" s="87"/>
      <c r="EX79" s="87"/>
      <c r="EY79" s="87"/>
      <c r="EZ79" s="87"/>
      <c r="FA79" s="87"/>
      <c r="FB79" s="87"/>
      <c r="FC79" s="87"/>
      <c r="FD79" s="87"/>
      <c r="FE79" s="87"/>
      <c r="FF79" s="87"/>
      <c r="FG79" s="87"/>
      <c r="FH79" s="87"/>
      <c r="FI79" s="87"/>
      <c r="FJ79" s="88"/>
      <c r="FK79" s="5"/>
    </row>
    <row r="80" spans="1:167" s="4" customFormat="1" ht="57.75" customHeight="1">
      <c r="A80" s="77" t="s">
        <v>149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4"/>
      <c r="AO80" s="54"/>
      <c r="AP80" s="54"/>
      <c r="AQ80" s="54"/>
      <c r="AR80" s="54"/>
      <c r="AS80" s="54"/>
      <c r="AT80" s="80" t="s">
        <v>112</v>
      </c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56">
        <f>BJ81</f>
        <v>80000</v>
      </c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>
        <f>CF81</f>
        <v>126875.78</v>
      </c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123"/>
      <c r="CX80" s="123"/>
      <c r="CY80" s="123"/>
      <c r="CZ80" s="123"/>
      <c r="DA80" s="123"/>
      <c r="DB80" s="123"/>
      <c r="DC80" s="123"/>
      <c r="DD80" s="123"/>
      <c r="DE80" s="123"/>
      <c r="DF80" s="123"/>
      <c r="DG80" s="123"/>
      <c r="DH80" s="123"/>
      <c r="DI80" s="123"/>
      <c r="DJ80" s="123"/>
      <c r="DK80" s="123"/>
      <c r="DL80" s="123"/>
      <c r="DM80" s="123"/>
      <c r="DN80" s="94"/>
      <c r="DO80" s="94"/>
      <c r="DP80" s="94"/>
      <c r="DQ80" s="94"/>
      <c r="DR80" s="94"/>
      <c r="DS80" s="94"/>
      <c r="DT80" s="94"/>
      <c r="DU80" s="94"/>
      <c r="DV80" s="94"/>
      <c r="DW80" s="94"/>
      <c r="DX80" s="94"/>
      <c r="DY80" s="94"/>
      <c r="DZ80" s="94"/>
      <c r="EA80" s="94"/>
      <c r="EB80" s="94"/>
      <c r="EC80" s="94"/>
      <c r="ED80" s="94"/>
      <c r="EE80" s="56">
        <f t="shared" si="6"/>
        <v>126875.78</v>
      </c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86"/>
      <c r="EU80" s="87"/>
      <c r="EV80" s="87"/>
      <c r="EW80" s="87"/>
      <c r="EX80" s="87"/>
      <c r="EY80" s="87"/>
      <c r="EZ80" s="87"/>
      <c r="FA80" s="87"/>
      <c r="FB80" s="87"/>
      <c r="FC80" s="87"/>
      <c r="FD80" s="87"/>
      <c r="FE80" s="87"/>
      <c r="FF80" s="87"/>
      <c r="FG80" s="87"/>
      <c r="FH80" s="88"/>
      <c r="FI80" s="16"/>
      <c r="FJ80" s="16"/>
      <c r="FK80" s="5"/>
    </row>
    <row r="81" spans="1:167" s="12" customFormat="1" ht="36" customHeight="1">
      <c r="A81" s="77" t="s">
        <v>169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80"/>
      <c r="AO81" s="80"/>
      <c r="AP81" s="80"/>
      <c r="AQ81" s="80"/>
      <c r="AR81" s="80"/>
      <c r="AS81" s="80"/>
      <c r="AT81" s="80" t="s">
        <v>113</v>
      </c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56">
        <f>BJ82+BJ84</f>
        <v>80000</v>
      </c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>
        <f>+CF84+CF82</f>
        <v>126875.78</v>
      </c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92"/>
      <c r="CX81" s="92"/>
      <c r="CY81" s="92"/>
      <c r="CZ81" s="92"/>
      <c r="DA81" s="92"/>
      <c r="DB81" s="92"/>
      <c r="DC81" s="92"/>
      <c r="DD81" s="92"/>
      <c r="DE81" s="92"/>
      <c r="DF81" s="92"/>
      <c r="DG81" s="92"/>
      <c r="DH81" s="92"/>
      <c r="DI81" s="92"/>
      <c r="DJ81" s="92"/>
      <c r="DK81" s="92"/>
      <c r="DL81" s="92"/>
      <c r="DM81" s="92"/>
      <c r="DN81" s="92"/>
      <c r="DO81" s="92"/>
      <c r="DP81" s="92"/>
      <c r="DQ81" s="92"/>
      <c r="DR81" s="92"/>
      <c r="DS81" s="92"/>
      <c r="DT81" s="92"/>
      <c r="DU81" s="92"/>
      <c r="DV81" s="92"/>
      <c r="DW81" s="92"/>
      <c r="DX81" s="92"/>
      <c r="DY81" s="92"/>
      <c r="DZ81" s="92"/>
      <c r="EA81" s="92"/>
      <c r="EB81" s="92"/>
      <c r="EC81" s="92"/>
      <c r="ED81" s="92"/>
      <c r="EE81" s="56">
        <f t="shared" si="6"/>
        <v>126875.78</v>
      </c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134"/>
      <c r="EU81" s="135"/>
      <c r="EV81" s="135"/>
      <c r="EW81" s="135"/>
      <c r="EX81" s="135"/>
      <c r="EY81" s="135"/>
      <c r="EZ81" s="135"/>
      <c r="FA81" s="135"/>
      <c r="FB81" s="135"/>
      <c r="FC81" s="135"/>
      <c r="FD81" s="135"/>
      <c r="FE81" s="135"/>
      <c r="FF81" s="135"/>
      <c r="FG81" s="135"/>
      <c r="FH81" s="135"/>
      <c r="FI81" s="135"/>
      <c r="FJ81" s="136"/>
      <c r="FK81" s="11"/>
    </row>
    <row r="82" spans="1:167" s="12" customFormat="1" ht="18.75" customHeight="1">
      <c r="A82" s="77" t="s">
        <v>114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80"/>
      <c r="AO82" s="80"/>
      <c r="AP82" s="80"/>
      <c r="AQ82" s="80"/>
      <c r="AR82" s="80"/>
      <c r="AS82" s="80"/>
      <c r="AT82" s="80" t="s">
        <v>115</v>
      </c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56">
        <f>BJ83</f>
        <v>80000</v>
      </c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>
        <f>CF83</f>
        <v>66875.78</v>
      </c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92"/>
      <c r="CX82" s="92"/>
      <c r="CY82" s="92"/>
      <c r="CZ82" s="92"/>
      <c r="DA82" s="92"/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92"/>
      <c r="DM82" s="92"/>
      <c r="DN82" s="92"/>
      <c r="DO82" s="92"/>
      <c r="DP82" s="92"/>
      <c r="DQ82" s="92"/>
      <c r="DR82" s="92"/>
      <c r="DS82" s="92"/>
      <c r="DT82" s="92"/>
      <c r="DU82" s="92"/>
      <c r="DV82" s="92"/>
      <c r="DW82" s="92"/>
      <c r="DX82" s="92"/>
      <c r="DY82" s="92"/>
      <c r="DZ82" s="92"/>
      <c r="EA82" s="92"/>
      <c r="EB82" s="92"/>
      <c r="EC82" s="92"/>
      <c r="ED82" s="92"/>
      <c r="EE82" s="56">
        <f t="shared" si="6"/>
        <v>66875.78</v>
      </c>
      <c r="EF82" s="56"/>
      <c r="EG82" s="56"/>
      <c r="EH82" s="56"/>
      <c r="EI82" s="56"/>
      <c r="EJ82" s="56"/>
      <c r="EK82" s="56"/>
      <c r="EL82" s="56"/>
      <c r="EM82" s="56"/>
      <c r="EN82" s="56"/>
      <c r="EO82" s="56"/>
      <c r="EP82" s="56"/>
      <c r="EQ82" s="56"/>
      <c r="ER82" s="56"/>
      <c r="ES82" s="56"/>
      <c r="ET82" s="134"/>
      <c r="EU82" s="135"/>
      <c r="EV82" s="135"/>
      <c r="EW82" s="135"/>
      <c r="EX82" s="135"/>
      <c r="EY82" s="135"/>
      <c r="EZ82" s="135"/>
      <c r="FA82" s="135"/>
      <c r="FB82" s="135"/>
      <c r="FC82" s="135"/>
      <c r="FD82" s="135"/>
      <c r="FE82" s="135"/>
      <c r="FF82" s="135"/>
      <c r="FG82" s="135"/>
      <c r="FH82" s="135"/>
      <c r="FI82" s="135"/>
      <c r="FJ82" s="136"/>
      <c r="FK82" s="11"/>
    </row>
    <row r="83" spans="1:167" s="4" customFormat="1" ht="21" customHeight="1">
      <c r="A83" s="53" t="s">
        <v>114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4"/>
      <c r="AO83" s="54"/>
      <c r="AP83" s="54"/>
      <c r="AQ83" s="54"/>
      <c r="AR83" s="54"/>
      <c r="AS83" s="54"/>
      <c r="AT83" s="54" t="s">
        <v>226</v>
      </c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5">
        <v>80000</v>
      </c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>
        <v>66875.78</v>
      </c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94"/>
      <c r="CX83" s="94"/>
      <c r="CY83" s="94"/>
      <c r="CZ83" s="94"/>
      <c r="DA83" s="94"/>
      <c r="DB83" s="94"/>
      <c r="DC83" s="94"/>
      <c r="DD83" s="94"/>
      <c r="DE83" s="94"/>
      <c r="DF83" s="94"/>
      <c r="DG83" s="94"/>
      <c r="DH83" s="94"/>
      <c r="DI83" s="94"/>
      <c r="DJ83" s="94"/>
      <c r="DK83" s="94"/>
      <c r="DL83" s="94"/>
      <c r="DM83" s="94"/>
      <c r="DN83" s="94"/>
      <c r="DO83" s="94"/>
      <c r="DP83" s="94"/>
      <c r="DQ83" s="94"/>
      <c r="DR83" s="94"/>
      <c r="DS83" s="94"/>
      <c r="DT83" s="94"/>
      <c r="DU83" s="94"/>
      <c r="DV83" s="94"/>
      <c r="DW83" s="94"/>
      <c r="DX83" s="94"/>
      <c r="DY83" s="94"/>
      <c r="DZ83" s="94"/>
      <c r="EA83" s="94"/>
      <c r="EB83" s="94"/>
      <c r="EC83" s="94"/>
      <c r="ED83" s="94"/>
      <c r="EE83" s="55">
        <f t="shared" si="6"/>
        <v>66875.78</v>
      </c>
      <c r="EF83" s="55"/>
      <c r="EG83" s="55"/>
      <c r="EH83" s="55"/>
      <c r="EI83" s="55"/>
      <c r="EJ83" s="55"/>
      <c r="EK83" s="55"/>
      <c r="EL83" s="55"/>
      <c r="EM83" s="55"/>
      <c r="EN83" s="55"/>
      <c r="EO83" s="55"/>
      <c r="EP83" s="55"/>
      <c r="EQ83" s="55"/>
      <c r="ER83" s="55"/>
      <c r="ES83" s="55"/>
      <c r="ET83" s="86"/>
      <c r="EU83" s="87"/>
      <c r="EV83" s="87"/>
      <c r="EW83" s="87"/>
      <c r="EX83" s="87"/>
      <c r="EY83" s="87"/>
      <c r="EZ83" s="87"/>
      <c r="FA83" s="87"/>
      <c r="FB83" s="87"/>
      <c r="FC83" s="87"/>
      <c r="FD83" s="87"/>
      <c r="FE83" s="87"/>
      <c r="FF83" s="87"/>
      <c r="FG83" s="87"/>
      <c r="FH83" s="87"/>
      <c r="FI83" s="87"/>
      <c r="FJ83" s="88"/>
      <c r="FK83" s="5"/>
    </row>
    <row r="84" spans="1:167" s="36" customFormat="1" ht="18.75" customHeight="1">
      <c r="A84" s="169" t="s">
        <v>114</v>
      </c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46"/>
      <c r="AO84" s="46"/>
      <c r="AP84" s="46"/>
      <c r="AQ84" s="46"/>
      <c r="AR84" s="46"/>
      <c r="AS84" s="46"/>
      <c r="AT84" s="46" t="s">
        <v>277</v>
      </c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68">
        <f>BJ85</f>
        <v>0</v>
      </c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>
        <f>CF85</f>
        <v>60000</v>
      </c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210"/>
      <c r="CX84" s="210"/>
      <c r="CY84" s="210"/>
      <c r="CZ84" s="210"/>
      <c r="DA84" s="210"/>
      <c r="DB84" s="210"/>
      <c r="DC84" s="210"/>
      <c r="DD84" s="210"/>
      <c r="DE84" s="210"/>
      <c r="DF84" s="210"/>
      <c r="DG84" s="210"/>
      <c r="DH84" s="210"/>
      <c r="DI84" s="210"/>
      <c r="DJ84" s="210"/>
      <c r="DK84" s="210"/>
      <c r="DL84" s="210"/>
      <c r="DM84" s="210"/>
      <c r="DN84" s="210"/>
      <c r="DO84" s="210"/>
      <c r="DP84" s="210"/>
      <c r="DQ84" s="210"/>
      <c r="DR84" s="210"/>
      <c r="DS84" s="210"/>
      <c r="DT84" s="210"/>
      <c r="DU84" s="210"/>
      <c r="DV84" s="210"/>
      <c r="DW84" s="210"/>
      <c r="DX84" s="210"/>
      <c r="DY84" s="210"/>
      <c r="DZ84" s="210"/>
      <c r="EA84" s="210"/>
      <c r="EB84" s="210"/>
      <c r="EC84" s="210"/>
      <c r="ED84" s="210"/>
      <c r="EE84" s="68">
        <f>CF84</f>
        <v>60000</v>
      </c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T84" s="95"/>
      <c r="EU84" s="96"/>
      <c r="EV84" s="96"/>
      <c r="EW84" s="96"/>
      <c r="EX84" s="96"/>
      <c r="EY84" s="96"/>
      <c r="EZ84" s="96"/>
      <c r="FA84" s="96"/>
      <c r="FB84" s="96"/>
      <c r="FC84" s="96"/>
      <c r="FD84" s="96"/>
      <c r="FE84" s="96"/>
      <c r="FF84" s="96"/>
      <c r="FG84" s="96"/>
      <c r="FH84" s="96"/>
      <c r="FI84" s="96"/>
      <c r="FJ84" s="97"/>
      <c r="FK84" s="35"/>
    </row>
    <row r="85" spans="1:167" s="37" customFormat="1" ht="21" customHeight="1">
      <c r="A85" s="170" t="s">
        <v>114</v>
      </c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  <c r="AF85" s="170"/>
      <c r="AG85" s="170"/>
      <c r="AH85" s="170"/>
      <c r="AI85" s="170"/>
      <c r="AJ85" s="170"/>
      <c r="AK85" s="170"/>
      <c r="AL85" s="170"/>
      <c r="AM85" s="170"/>
      <c r="AN85" s="58"/>
      <c r="AO85" s="58"/>
      <c r="AP85" s="58"/>
      <c r="AQ85" s="58"/>
      <c r="AR85" s="58"/>
      <c r="AS85" s="58"/>
      <c r="AT85" s="58" t="s">
        <v>276</v>
      </c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9">
        <v>0</v>
      </c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>
        <v>60000</v>
      </c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144"/>
      <c r="CX85" s="144"/>
      <c r="CY85" s="144"/>
      <c r="CZ85" s="144"/>
      <c r="DA85" s="144"/>
      <c r="DB85" s="144"/>
      <c r="DC85" s="144"/>
      <c r="DD85" s="144"/>
      <c r="DE85" s="144"/>
      <c r="DF85" s="144"/>
      <c r="DG85" s="144"/>
      <c r="DH85" s="144"/>
      <c r="DI85" s="144"/>
      <c r="DJ85" s="144"/>
      <c r="DK85" s="144"/>
      <c r="DL85" s="144"/>
      <c r="DM85" s="144"/>
      <c r="DN85" s="144"/>
      <c r="DO85" s="144"/>
      <c r="DP85" s="144"/>
      <c r="DQ85" s="144"/>
      <c r="DR85" s="144"/>
      <c r="DS85" s="144"/>
      <c r="DT85" s="144"/>
      <c r="DU85" s="144"/>
      <c r="DV85" s="144"/>
      <c r="DW85" s="144"/>
      <c r="DX85" s="144"/>
      <c r="DY85" s="144"/>
      <c r="DZ85" s="144"/>
      <c r="EA85" s="144"/>
      <c r="EB85" s="144"/>
      <c r="EC85" s="144"/>
      <c r="ED85" s="144"/>
      <c r="EE85" s="59">
        <f>CF85</f>
        <v>60000</v>
      </c>
      <c r="EF85" s="59"/>
      <c r="EG85" s="59"/>
      <c r="EH85" s="59"/>
      <c r="EI85" s="59"/>
      <c r="EJ85" s="59"/>
      <c r="EK85" s="59"/>
      <c r="EL85" s="59"/>
      <c r="EM85" s="59"/>
      <c r="EN85" s="59"/>
      <c r="EO85" s="59"/>
      <c r="EP85" s="59"/>
      <c r="EQ85" s="59"/>
      <c r="ER85" s="59"/>
      <c r="ES85" s="59"/>
      <c r="ET85" s="191"/>
      <c r="EU85" s="192"/>
      <c r="EV85" s="192"/>
      <c r="EW85" s="192"/>
      <c r="EX85" s="192"/>
      <c r="EY85" s="192"/>
      <c r="EZ85" s="192"/>
      <c r="FA85" s="192"/>
      <c r="FB85" s="192"/>
      <c r="FC85" s="192"/>
      <c r="FD85" s="192"/>
      <c r="FE85" s="192"/>
      <c r="FF85" s="192"/>
      <c r="FG85" s="192"/>
      <c r="FH85" s="192"/>
      <c r="FI85" s="192"/>
      <c r="FJ85" s="193"/>
      <c r="FK85" s="38"/>
    </row>
    <row r="86" spans="1:167" s="4" customFormat="1" ht="36.75" customHeight="1">
      <c r="A86" s="143" t="s">
        <v>150</v>
      </c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80"/>
      <c r="AO86" s="80"/>
      <c r="AP86" s="80"/>
      <c r="AQ86" s="80"/>
      <c r="AR86" s="80"/>
      <c r="AS86" s="80"/>
      <c r="AT86" s="80" t="s">
        <v>117</v>
      </c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56">
        <f>BJ87+BJ89</f>
        <v>27600</v>
      </c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>
        <f>CF87+CF89</f>
        <v>40415.23</v>
      </c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92"/>
      <c r="CX86" s="92"/>
      <c r="CY86" s="92"/>
      <c r="CZ86" s="92"/>
      <c r="DA86" s="92"/>
      <c r="DB86" s="92"/>
      <c r="DC86" s="92"/>
      <c r="DD86" s="92"/>
      <c r="DE86" s="92"/>
      <c r="DF86" s="92"/>
      <c r="DG86" s="92"/>
      <c r="DH86" s="92"/>
      <c r="DI86" s="92"/>
      <c r="DJ86" s="92"/>
      <c r="DK86" s="92"/>
      <c r="DL86" s="92"/>
      <c r="DM86" s="92"/>
      <c r="DN86" s="92"/>
      <c r="DO86" s="92"/>
      <c r="DP86" s="92"/>
      <c r="DQ86" s="92"/>
      <c r="DR86" s="92"/>
      <c r="DS86" s="92"/>
      <c r="DT86" s="92"/>
      <c r="DU86" s="92"/>
      <c r="DV86" s="92"/>
      <c r="DW86" s="92"/>
      <c r="DX86" s="92"/>
      <c r="DY86" s="92"/>
      <c r="DZ86" s="92"/>
      <c r="EA86" s="92"/>
      <c r="EB86" s="92"/>
      <c r="EC86" s="92"/>
      <c r="ED86" s="92"/>
      <c r="EE86" s="56">
        <f t="shared" si="6"/>
        <v>40415.23</v>
      </c>
      <c r="EF86" s="56"/>
      <c r="EG86" s="56"/>
      <c r="EH86" s="56"/>
      <c r="EI86" s="56"/>
      <c r="EJ86" s="56"/>
      <c r="EK86" s="56"/>
      <c r="EL86" s="56"/>
      <c r="EM86" s="56"/>
      <c r="EN86" s="56"/>
      <c r="EO86" s="56"/>
      <c r="EP86" s="56"/>
      <c r="EQ86" s="56"/>
      <c r="ER86" s="56"/>
      <c r="ES86" s="56"/>
      <c r="ET86" s="134"/>
      <c r="EU86" s="135"/>
      <c r="EV86" s="135"/>
      <c r="EW86" s="135"/>
      <c r="EX86" s="135"/>
      <c r="EY86" s="135"/>
      <c r="EZ86" s="135"/>
      <c r="FA86" s="135"/>
      <c r="FB86" s="135"/>
      <c r="FC86" s="135"/>
      <c r="FD86" s="135"/>
      <c r="FE86" s="135"/>
      <c r="FF86" s="135"/>
      <c r="FG86" s="135"/>
      <c r="FH86" s="135"/>
      <c r="FI86" s="135"/>
      <c r="FJ86" s="136"/>
      <c r="FK86" s="5"/>
    </row>
    <row r="87" spans="1:176" s="37" customFormat="1" ht="39" customHeight="1">
      <c r="A87" s="171" t="s">
        <v>257</v>
      </c>
      <c r="B87" s="171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1"/>
      <c r="AH87" s="171"/>
      <c r="AI87" s="171"/>
      <c r="AJ87" s="171"/>
      <c r="AK87" s="172"/>
      <c r="AL87" s="33"/>
      <c r="AM87" s="33"/>
      <c r="AN87" s="34"/>
      <c r="AO87" s="34"/>
      <c r="AP87" s="34"/>
      <c r="AQ87" s="34"/>
      <c r="AR87" s="34"/>
      <c r="AS87" s="34"/>
      <c r="AT87" s="58" t="s">
        <v>260</v>
      </c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9">
        <f>BJ88</f>
        <v>0</v>
      </c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>
        <f>CF88</f>
        <v>0</v>
      </c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144"/>
      <c r="CX87" s="144"/>
      <c r="CY87" s="144"/>
      <c r="CZ87" s="144"/>
      <c r="DA87" s="144"/>
      <c r="DB87" s="144"/>
      <c r="DC87" s="144"/>
      <c r="DD87" s="144"/>
      <c r="DE87" s="144"/>
      <c r="DF87" s="144"/>
      <c r="DG87" s="144"/>
      <c r="DH87" s="144"/>
      <c r="DI87" s="144"/>
      <c r="DJ87" s="144"/>
      <c r="DK87" s="144"/>
      <c r="DL87" s="144"/>
      <c r="DM87" s="144"/>
      <c r="DN87" s="144"/>
      <c r="DO87" s="144"/>
      <c r="DP87" s="144"/>
      <c r="DQ87" s="144"/>
      <c r="DR87" s="144"/>
      <c r="DS87" s="144"/>
      <c r="DT87" s="144"/>
      <c r="DU87" s="144"/>
      <c r="DV87" s="144"/>
      <c r="DW87" s="144"/>
      <c r="DX87" s="144"/>
      <c r="DY87" s="144"/>
      <c r="DZ87" s="144"/>
      <c r="EA87" s="144"/>
      <c r="EB87" s="144"/>
      <c r="EC87" s="144"/>
      <c r="ED87" s="144"/>
      <c r="EE87" s="59">
        <f t="shared" si="6"/>
        <v>0</v>
      </c>
      <c r="EF87" s="59"/>
      <c r="EG87" s="59"/>
      <c r="EH87" s="59"/>
      <c r="EI87" s="59"/>
      <c r="EJ87" s="59"/>
      <c r="EK87" s="59"/>
      <c r="EL87" s="59"/>
      <c r="EM87" s="59"/>
      <c r="EN87" s="59"/>
      <c r="EO87" s="59"/>
      <c r="EP87" s="59"/>
      <c r="EQ87" s="59"/>
      <c r="ER87" s="59"/>
      <c r="ES87" s="59"/>
      <c r="ET87" s="95"/>
      <c r="EU87" s="96"/>
      <c r="EV87" s="96"/>
      <c r="EW87" s="96"/>
      <c r="EX87" s="96"/>
      <c r="EY87" s="96"/>
      <c r="EZ87" s="96"/>
      <c r="FA87" s="96"/>
      <c r="FB87" s="96"/>
      <c r="FC87" s="96"/>
      <c r="FD87" s="96"/>
      <c r="FE87" s="96"/>
      <c r="FF87" s="96"/>
      <c r="FG87" s="96"/>
      <c r="FH87" s="96"/>
      <c r="FI87" s="96"/>
      <c r="FJ87" s="97"/>
      <c r="FK87" s="35"/>
      <c r="FL87" s="36"/>
      <c r="FM87" s="36"/>
      <c r="FN87" s="36"/>
      <c r="FO87" s="36"/>
      <c r="FP87" s="36"/>
      <c r="FQ87" s="36"/>
      <c r="FR87" s="36"/>
      <c r="FS87" s="36"/>
      <c r="FT87" s="36"/>
    </row>
    <row r="88" spans="1:176" s="37" customFormat="1" ht="40.5" customHeight="1">
      <c r="A88" s="173" t="s">
        <v>258</v>
      </c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3"/>
      <c r="AI88" s="173"/>
      <c r="AJ88" s="173"/>
      <c r="AK88" s="174"/>
      <c r="AL88" s="33"/>
      <c r="AM88" s="33"/>
      <c r="AN88" s="34"/>
      <c r="AO88" s="34"/>
      <c r="AP88" s="34"/>
      <c r="AQ88" s="34"/>
      <c r="AR88" s="34"/>
      <c r="AS88" s="34"/>
      <c r="AT88" s="58" t="s">
        <v>261</v>
      </c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9">
        <v>0</v>
      </c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>
        <v>0</v>
      </c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144"/>
      <c r="CX88" s="144"/>
      <c r="CY88" s="144"/>
      <c r="CZ88" s="144"/>
      <c r="DA88" s="144"/>
      <c r="DB88" s="144"/>
      <c r="DC88" s="144"/>
      <c r="DD88" s="144"/>
      <c r="DE88" s="144"/>
      <c r="DF88" s="144"/>
      <c r="DG88" s="144"/>
      <c r="DH88" s="144"/>
      <c r="DI88" s="144"/>
      <c r="DJ88" s="144"/>
      <c r="DK88" s="144"/>
      <c r="DL88" s="144"/>
      <c r="DM88" s="144"/>
      <c r="DN88" s="144"/>
      <c r="DO88" s="144"/>
      <c r="DP88" s="144"/>
      <c r="DQ88" s="144"/>
      <c r="DR88" s="144"/>
      <c r="DS88" s="144"/>
      <c r="DT88" s="144"/>
      <c r="DU88" s="144"/>
      <c r="DV88" s="144"/>
      <c r="DW88" s="144"/>
      <c r="DX88" s="144"/>
      <c r="DY88" s="144"/>
      <c r="DZ88" s="144"/>
      <c r="EA88" s="144"/>
      <c r="EB88" s="144"/>
      <c r="EC88" s="144"/>
      <c r="ED88" s="144"/>
      <c r="EE88" s="59">
        <f t="shared" si="6"/>
        <v>0</v>
      </c>
      <c r="EF88" s="59"/>
      <c r="EG88" s="59"/>
      <c r="EH88" s="59"/>
      <c r="EI88" s="59"/>
      <c r="EJ88" s="59"/>
      <c r="EK88" s="59"/>
      <c r="EL88" s="59"/>
      <c r="EM88" s="59"/>
      <c r="EN88" s="59"/>
      <c r="EO88" s="59"/>
      <c r="EP88" s="59"/>
      <c r="EQ88" s="59"/>
      <c r="ER88" s="59"/>
      <c r="ES88" s="59"/>
      <c r="ET88" s="95"/>
      <c r="EU88" s="96"/>
      <c r="EV88" s="96"/>
      <c r="EW88" s="96"/>
      <c r="EX88" s="96"/>
      <c r="EY88" s="96"/>
      <c r="EZ88" s="96"/>
      <c r="FA88" s="96"/>
      <c r="FB88" s="96"/>
      <c r="FC88" s="96"/>
      <c r="FD88" s="96"/>
      <c r="FE88" s="96"/>
      <c r="FF88" s="96"/>
      <c r="FG88" s="96"/>
      <c r="FH88" s="96"/>
      <c r="FI88" s="96"/>
      <c r="FJ88" s="97"/>
      <c r="FK88" s="35"/>
      <c r="FL88" s="36"/>
      <c r="FM88" s="36"/>
      <c r="FN88" s="36"/>
      <c r="FO88" s="36"/>
      <c r="FP88" s="36"/>
      <c r="FQ88" s="36"/>
      <c r="FR88" s="36"/>
      <c r="FS88" s="36"/>
      <c r="FT88" s="36"/>
    </row>
    <row r="89" spans="1:167" s="12" customFormat="1" ht="38.25" customHeight="1">
      <c r="A89" s="48" t="s">
        <v>131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71"/>
      <c r="AN89" s="115"/>
      <c r="AO89" s="116"/>
      <c r="AP89" s="116"/>
      <c r="AQ89" s="116"/>
      <c r="AR89" s="116"/>
      <c r="AS89" s="117"/>
      <c r="AT89" s="115" t="s">
        <v>102</v>
      </c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7"/>
      <c r="BJ89" s="106">
        <f>BJ90+BJ92</f>
        <v>27600</v>
      </c>
      <c r="BK89" s="107"/>
      <c r="BL89" s="107"/>
      <c r="BM89" s="107"/>
      <c r="BN89" s="107"/>
      <c r="BO89" s="107"/>
      <c r="BP89" s="107"/>
      <c r="BQ89" s="107"/>
      <c r="BR89" s="107"/>
      <c r="BS89" s="107"/>
      <c r="BT89" s="107"/>
      <c r="BU89" s="107"/>
      <c r="BV89" s="107"/>
      <c r="BW89" s="107"/>
      <c r="BX89" s="107"/>
      <c r="BY89" s="107"/>
      <c r="BZ89" s="107"/>
      <c r="CA89" s="107"/>
      <c r="CB89" s="107"/>
      <c r="CC89" s="107"/>
      <c r="CD89" s="107"/>
      <c r="CE89" s="108"/>
      <c r="CF89" s="106">
        <f>CF91+CF92+CF93</f>
        <v>40415.23</v>
      </c>
      <c r="CG89" s="107"/>
      <c r="CH89" s="107"/>
      <c r="CI89" s="107"/>
      <c r="CJ89" s="107"/>
      <c r="CK89" s="107"/>
      <c r="CL89" s="107"/>
      <c r="CM89" s="107"/>
      <c r="CN89" s="107"/>
      <c r="CO89" s="107"/>
      <c r="CP89" s="107"/>
      <c r="CQ89" s="107"/>
      <c r="CR89" s="107"/>
      <c r="CS89" s="107"/>
      <c r="CT89" s="107"/>
      <c r="CU89" s="107"/>
      <c r="CV89" s="108"/>
      <c r="CW89" s="86"/>
      <c r="CX89" s="87"/>
      <c r="CY89" s="87"/>
      <c r="CZ89" s="87"/>
      <c r="DA89" s="87"/>
      <c r="DB89" s="87"/>
      <c r="DC89" s="87"/>
      <c r="DD89" s="87"/>
      <c r="DE89" s="87"/>
      <c r="DF89" s="87"/>
      <c r="DG89" s="87"/>
      <c r="DH89" s="87"/>
      <c r="DI89" s="87"/>
      <c r="DJ89" s="87"/>
      <c r="DK89" s="87"/>
      <c r="DL89" s="87"/>
      <c r="DM89" s="88"/>
      <c r="DN89" s="86"/>
      <c r="DO89" s="87"/>
      <c r="DP89" s="87"/>
      <c r="DQ89" s="87"/>
      <c r="DR89" s="87"/>
      <c r="DS89" s="87"/>
      <c r="DT89" s="87"/>
      <c r="DU89" s="87"/>
      <c r="DV89" s="87"/>
      <c r="DW89" s="87"/>
      <c r="DX89" s="87"/>
      <c r="DY89" s="87"/>
      <c r="DZ89" s="87"/>
      <c r="EA89" s="87"/>
      <c r="EB89" s="87"/>
      <c r="EC89" s="87"/>
      <c r="ED89" s="88"/>
      <c r="EE89" s="106">
        <f t="shared" si="6"/>
        <v>40415.23</v>
      </c>
      <c r="EF89" s="107"/>
      <c r="EG89" s="107"/>
      <c r="EH89" s="107"/>
      <c r="EI89" s="107"/>
      <c r="EJ89" s="107"/>
      <c r="EK89" s="107"/>
      <c r="EL89" s="107"/>
      <c r="EM89" s="107"/>
      <c r="EN89" s="107"/>
      <c r="EO89" s="107"/>
      <c r="EP89" s="107"/>
      <c r="EQ89" s="107"/>
      <c r="ER89" s="107"/>
      <c r="ES89" s="108"/>
      <c r="ET89" s="134"/>
      <c r="EU89" s="135"/>
      <c r="EV89" s="135"/>
      <c r="EW89" s="135"/>
      <c r="EX89" s="135"/>
      <c r="EY89" s="135"/>
      <c r="EZ89" s="135"/>
      <c r="FA89" s="135"/>
      <c r="FB89" s="135"/>
      <c r="FC89" s="135"/>
      <c r="FD89" s="135"/>
      <c r="FE89" s="135"/>
      <c r="FF89" s="135"/>
      <c r="FG89" s="135"/>
      <c r="FH89" s="135"/>
      <c r="FI89" s="135"/>
      <c r="FJ89" s="136"/>
      <c r="FK89" s="11"/>
    </row>
    <row r="90" spans="1:167" s="12" customFormat="1" ht="54.75" customHeight="1">
      <c r="A90" s="78" t="s">
        <v>132</v>
      </c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54"/>
      <c r="AO90" s="54"/>
      <c r="AP90" s="54"/>
      <c r="AQ90" s="54"/>
      <c r="AR90" s="54"/>
      <c r="AS90" s="54"/>
      <c r="AT90" s="54" t="s">
        <v>116</v>
      </c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5">
        <f>BJ91</f>
        <v>27600</v>
      </c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>
        <f>CF91</f>
        <v>40415.23</v>
      </c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94"/>
      <c r="CX90" s="94"/>
      <c r="CY90" s="94"/>
      <c r="CZ90" s="94"/>
      <c r="DA90" s="94"/>
      <c r="DB90" s="94"/>
      <c r="DC90" s="94"/>
      <c r="DD90" s="94"/>
      <c r="DE90" s="94"/>
      <c r="DF90" s="94"/>
      <c r="DG90" s="94"/>
      <c r="DH90" s="94"/>
      <c r="DI90" s="94"/>
      <c r="DJ90" s="94"/>
      <c r="DK90" s="94"/>
      <c r="DL90" s="94"/>
      <c r="DM90" s="94"/>
      <c r="DN90" s="94"/>
      <c r="DO90" s="94"/>
      <c r="DP90" s="94"/>
      <c r="DQ90" s="94"/>
      <c r="DR90" s="94"/>
      <c r="DS90" s="94"/>
      <c r="DT90" s="94"/>
      <c r="DU90" s="94"/>
      <c r="DV90" s="94"/>
      <c r="DW90" s="94"/>
      <c r="DX90" s="94"/>
      <c r="DY90" s="94"/>
      <c r="DZ90" s="94"/>
      <c r="EA90" s="94"/>
      <c r="EB90" s="94"/>
      <c r="EC90" s="94"/>
      <c r="ED90" s="94"/>
      <c r="EE90" s="55">
        <f t="shared" si="6"/>
        <v>40415.23</v>
      </c>
      <c r="EF90" s="55"/>
      <c r="EG90" s="55"/>
      <c r="EH90" s="55"/>
      <c r="EI90" s="55"/>
      <c r="EJ90" s="55"/>
      <c r="EK90" s="55"/>
      <c r="EL90" s="55"/>
      <c r="EM90" s="55"/>
      <c r="EN90" s="55"/>
      <c r="EO90" s="55"/>
      <c r="EP90" s="55"/>
      <c r="EQ90" s="55"/>
      <c r="ER90" s="55"/>
      <c r="ES90" s="55"/>
      <c r="ET90" s="134"/>
      <c r="EU90" s="135"/>
      <c r="EV90" s="135"/>
      <c r="EW90" s="135"/>
      <c r="EX90" s="135"/>
      <c r="EY90" s="135"/>
      <c r="EZ90" s="135"/>
      <c r="FA90" s="135"/>
      <c r="FB90" s="135"/>
      <c r="FC90" s="135"/>
      <c r="FD90" s="135"/>
      <c r="FE90" s="135"/>
      <c r="FF90" s="135"/>
      <c r="FG90" s="135"/>
      <c r="FH90" s="135"/>
      <c r="FI90" s="135"/>
      <c r="FJ90" s="136"/>
      <c r="FK90" s="11"/>
    </row>
    <row r="91" spans="1:167" s="4" customFormat="1" ht="72.75" customHeight="1">
      <c r="A91" s="78" t="s">
        <v>133</v>
      </c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54"/>
      <c r="AO91" s="54"/>
      <c r="AP91" s="54"/>
      <c r="AQ91" s="54"/>
      <c r="AR91" s="54"/>
      <c r="AS91" s="54"/>
      <c r="AT91" s="54" t="s">
        <v>194</v>
      </c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5">
        <v>27600</v>
      </c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>
        <v>40415.23</v>
      </c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94"/>
      <c r="CX91" s="94"/>
      <c r="CY91" s="94"/>
      <c r="CZ91" s="94"/>
      <c r="DA91" s="94"/>
      <c r="DB91" s="94"/>
      <c r="DC91" s="94"/>
      <c r="DD91" s="94"/>
      <c r="DE91" s="94"/>
      <c r="DF91" s="94"/>
      <c r="DG91" s="94"/>
      <c r="DH91" s="94"/>
      <c r="DI91" s="94"/>
      <c r="DJ91" s="94"/>
      <c r="DK91" s="94"/>
      <c r="DL91" s="94"/>
      <c r="DM91" s="94"/>
      <c r="DN91" s="94"/>
      <c r="DO91" s="94"/>
      <c r="DP91" s="94"/>
      <c r="DQ91" s="94"/>
      <c r="DR91" s="94"/>
      <c r="DS91" s="94"/>
      <c r="DT91" s="94"/>
      <c r="DU91" s="94"/>
      <c r="DV91" s="94"/>
      <c r="DW91" s="94"/>
      <c r="DX91" s="94"/>
      <c r="DY91" s="94"/>
      <c r="DZ91" s="94"/>
      <c r="EA91" s="94"/>
      <c r="EB91" s="94"/>
      <c r="EC91" s="94"/>
      <c r="ED91" s="94"/>
      <c r="EE91" s="55">
        <f t="shared" si="6"/>
        <v>40415.23</v>
      </c>
      <c r="EF91" s="55"/>
      <c r="EG91" s="55"/>
      <c r="EH91" s="55"/>
      <c r="EI91" s="55"/>
      <c r="EJ91" s="55"/>
      <c r="EK91" s="55"/>
      <c r="EL91" s="55"/>
      <c r="EM91" s="55"/>
      <c r="EN91" s="55"/>
      <c r="EO91" s="55"/>
      <c r="EP91" s="55"/>
      <c r="EQ91" s="55"/>
      <c r="ER91" s="55"/>
      <c r="ES91" s="55"/>
      <c r="ET91" s="86"/>
      <c r="EU91" s="87"/>
      <c r="EV91" s="87"/>
      <c r="EW91" s="87"/>
      <c r="EX91" s="87"/>
      <c r="EY91" s="87"/>
      <c r="EZ91" s="87"/>
      <c r="FA91" s="87"/>
      <c r="FB91" s="87"/>
      <c r="FC91" s="87"/>
      <c r="FD91" s="87"/>
      <c r="FE91" s="87"/>
      <c r="FF91" s="87"/>
      <c r="FG91" s="87"/>
      <c r="FH91" s="87"/>
      <c r="FI91" s="87"/>
      <c r="FJ91" s="88"/>
      <c r="FK91" s="5"/>
    </row>
    <row r="92" spans="1:167" s="37" customFormat="1" ht="72.75" customHeight="1">
      <c r="A92" s="168" t="s">
        <v>279</v>
      </c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  <c r="AM92" s="168"/>
      <c r="AN92" s="58"/>
      <c r="AO92" s="58"/>
      <c r="AP92" s="58"/>
      <c r="AQ92" s="58"/>
      <c r="AR92" s="58"/>
      <c r="AS92" s="58"/>
      <c r="AT92" s="58" t="s">
        <v>280</v>
      </c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9">
        <f>BJ93</f>
        <v>0</v>
      </c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>
        <v>0</v>
      </c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144"/>
      <c r="CX92" s="144"/>
      <c r="CY92" s="144"/>
      <c r="CZ92" s="144"/>
      <c r="DA92" s="144"/>
      <c r="DB92" s="144"/>
      <c r="DC92" s="144"/>
      <c r="DD92" s="144"/>
      <c r="DE92" s="144"/>
      <c r="DF92" s="144"/>
      <c r="DG92" s="144"/>
      <c r="DH92" s="144"/>
      <c r="DI92" s="144"/>
      <c r="DJ92" s="144"/>
      <c r="DK92" s="144"/>
      <c r="DL92" s="144"/>
      <c r="DM92" s="144"/>
      <c r="DN92" s="144"/>
      <c r="DO92" s="144"/>
      <c r="DP92" s="144"/>
      <c r="DQ92" s="144"/>
      <c r="DR92" s="144"/>
      <c r="DS92" s="144"/>
      <c r="DT92" s="144"/>
      <c r="DU92" s="144"/>
      <c r="DV92" s="144"/>
      <c r="DW92" s="144"/>
      <c r="DX92" s="144"/>
      <c r="DY92" s="144"/>
      <c r="DZ92" s="144"/>
      <c r="EA92" s="144"/>
      <c r="EB92" s="144"/>
      <c r="EC92" s="144"/>
      <c r="ED92" s="144"/>
      <c r="EE92" s="59">
        <f>CF92</f>
        <v>0</v>
      </c>
      <c r="EF92" s="59"/>
      <c r="EG92" s="59"/>
      <c r="EH92" s="59"/>
      <c r="EI92" s="59"/>
      <c r="EJ92" s="59"/>
      <c r="EK92" s="59"/>
      <c r="EL92" s="59"/>
      <c r="EM92" s="59"/>
      <c r="EN92" s="59"/>
      <c r="EO92" s="59"/>
      <c r="EP92" s="59"/>
      <c r="EQ92" s="59"/>
      <c r="ER92" s="59"/>
      <c r="ES92" s="59"/>
      <c r="ET92" s="191"/>
      <c r="EU92" s="192"/>
      <c r="EV92" s="192"/>
      <c r="EW92" s="192"/>
      <c r="EX92" s="192"/>
      <c r="EY92" s="192"/>
      <c r="EZ92" s="192"/>
      <c r="FA92" s="192"/>
      <c r="FB92" s="192"/>
      <c r="FC92" s="192"/>
      <c r="FD92" s="192"/>
      <c r="FE92" s="192"/>
      <c r="FF92" s="192"/>
      <c r="FG92" s="192"/>
      <c r="FH92" s="192"/>
      <c r="FI92" s="192"/>
      <c r="FJ92" s="193"/>
      <c r="FK92" s="38"/>
    </row>
    <row r="93" spans="1:167" s="37" customFormat="1" ht="72.75" customHeight="1">
      <c r="A93" s="168" t="s">
        <v>278</v>
      </c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  <c r="AM93" s="168"/>
      <c r="AN93" s="58"/>
      <c r="AO93" s="58"/>
      <c r="AP93" s="58"/>
      <c r="AQ93" s="58"/>
      <c r="AR93" s="58"/>
      <c r="AS93" s="58"/>
      <c r="AT93" s="58" t="s">
        <v>281</v>
      </c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9">
        <v>0</v>
      </c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>
        <v>0</v>
      </c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144"/>
      <c r="CX93" s="144"/>
      <c r="CY93" s="144"/>
      <c r="CZ93" s="144"/>
      <c r="DA93" s="144"/>
      <c r="DB93" s="144"/>
      <c r="DC93" s="144"/>
      <c r="DD93" s="144"/>
      <c r="DE93" s="144"/>
      <c r="DF93" s="144"/>
      <c r="DG93" s="144"/>
      <c r="DH93" s="144"/>
      <c r="DI93" s="144"/>
      <c r="DJ93" s="144"/>
      <c r="DK93" s="144"/>
      <c r="DL93" s="144"/>
      <c r="DM93" s="144"/>
      <c r="DN93" s="144"/>
      <c r="DO93" s="144"/>
      <c r="DP93" s="144"/>
      <c r="DQ93" s="144"/>
      <c r="DR93" s="144"/>
      <c r="DS93" s="144"/>
      <c r="DT93" s="144"/>
      <c r="DU93" s="144"/>
      <c r="DV93" s="144"/>
      <c r="DW93" s="144"/>
      <c r="DX93" s="144"/>
      <c r="DY93" s="144"/>
      <c r="DZ93" s="144"/>
      <c r="EA93" s="144"/>
      <c r="EB93" s="144"/>
      <c r="EC93" s="144"/>
      <c r="ED93" s="144"/>
      <c r="EE93" s="59">
        <f>CF93</f>
        <v>0</v>
      </c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191"/>
      <c r="EU93" s="192"/>
      <c r="EV93" s="192"/>
      <c r="EW93" s="192"/>
      <c r="EX93" s="192"/>
      <c r="EY93" s="192"/>
      <c r="EZ93" s="192"/>
      <c r="FA93" s="192"/>
      <c r="FB93" s="192"/>
      <c r="FC93" s="192"/>
      <c r="FD93" s="192"/>
      <c r="FE93" s="192"/>
      <c r="FF93" s="192"/>
      <c r="FG93" s="192"/>
      <c r="FH93" s="192"/>
      <c r="FI93" s="192"/>
      <c r="FJ93" s="193"/>
      <c r="FK93" s="38"/>
    </row>
    <row r="94" spans="1:167" s="4" customFormat="1" ht="23.25" customHeight="1">
      <c r="A94" s="143" t="s">
        <v>262</v>
      </c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80"/>
      <c r="AO94" s="80"/>
      <c r="AP94" s="80"/>
      <c r="AQ94" s="80"/>
      <c r="AR94" s="80"/>
      <c r="AS94" s="80"/>
      <c r="AT94" s="80" t="s">
        <v>265</v>
      </c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56">
        <f>BJ95+BJ99</f>
        <v>200</v>
      </c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>
        <f>CF99+CF95+CF97</f>
        <v>0</v>
      </c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92"/>
      <c r="CX94" s="92"/>
      <c r="CY94" s="92"/>
      <c r="CZ94" s="92"/>
      <c r="DA94" s="92"/>
      <c r="DB94" s="92"/>
      <c r="DC94" s="92"/>
      <c r="DD94" s="92"/>
      <c r="DE94" s="92"/>
      <c r="DF94" s="92"/>
      <c r="DG94" s="92"/>
      <c r="DH94" s="92"/>
      <c r="DI94" s="92"/>
      <c r="DJ94" s="92"/>
      <c r="DK94" s="92"/>
      <c r="DL94" s="92"/>
      <c r="DM94" s="92"/>
      <c r="DN94" s="92"/>
      <c r="DO94" s="92"/>
      <c r="DP94" s="92"/>
      <c r="DQ94" s="92"/>
      <c r="DR94" s="92"/>
      <c r="DS94" s="92"/>
      <c r="DT94" s="92"/>
      <c r="DU94" s="92"/>
      <c r="DV94" s="92"/>
      <c r="DW94" s="92"/>
      <c r="DX94" s="92"/>
      <c r="DY94" s="92"/>
      <c r="DZ94" s="92"/>
      <c r="EA94" s="92"/>
      <c r="EB94" s="92"/>
      <c r="EC94" s="92"/>
      <c r="ED94" s="92"/>
      <c r="EE94" s="56">
        <f t="shared" si="6"/>
        <v>0</v>
      </c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6"/>
      <c r="ES94" s="56"/>
      <c r="ET94" s="134"/>
      <c r="EU94" s="135"/>
      <c r="EV94" s="135"/>
      <c r="EW94" s="135"/>
      <c r="EX94" s="135"/>
      <c r="EY94" s="135"/>
      <c r="EZ94" s="135"/>
      <c r="FA94" s="135"/>
      <c r="FB94" s="135"/>
      <c r="FC94" s="135"/>
      <c r="FD94" s="135"/>
      <c r="FE94" s="135"/>
      <c r="FF94" s="135"/>
      <c r="FG94" s="135"/>
      <c r="FH94" s="135"/>
      <c r="FI94" s="135"/>
      <c r="FJ94" s="136"/>
      <c r="FK94" s="5"/>
    </row>
    <row r="95" spans="1:176" s="37" customFormat="1" ht="57" customHeight="1">
      <c r="A95" s="171" t="s">
        <v>270</v>
      </c>
      <c r="B95" s="171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71"/>
      <c r="AH95" s="171"/>
      <c r="AI95" s="171"/>
      <c r="AJ95" s="171"/>
      <c r="AK95" s="172"/>
      <c r="AL95" s="33"/>
      <c r="AM95" s="33"/>
      <c r="AN95" s="34"/>
      <c r="AO95" s="34"/>
      <c r="AP95" s="34"/>
      <c r="AQ95" s="34"/>
      <c r="AR95" s="34"/>
      <c r="AS95" s="34"/>
      <c r="AT95" s="58" t="s">
        <v>271</v>
      </c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9">
        <f>BJ96</f>
        <v>0</v>
      </c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>
        <f>CF96</f>
        <v>0</v>
      </c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144"/>
      <c r="CX95" s="144"/>
      <c r="CY95" s="144"/>
      <c r="CZ95" s="144"/>
      <c r="DA95" s="144"/>
      <c r="DB95" s="144"/>
      <c r="DC95" s="144"/>
      <c r="DD95" s="144"/>
      <c r="DE95" s="144"/>
      <c r="DF95" s="144"/>
      <c r="DG95" s="144"/>
      <c r="DH95" s="144"/>
      <c r="DI95" s="144"/>
      <c r="DJ95" s="144"/>
      <c r="DK95" s="144"/>
      <c r="DL95" s="144"/>
      <c r="DM95" s="144"/>
      <c r="DN95" s="144"/>
      <c r="DO95" s="144"/>
      <c r="DP95" s="144"/>
      <c r="DQ95" s="144"/>
      <c r="DR95" s="144"/>
      <c r="DS95" s="144"/>
      <c r="DT95" s="144"/>
      <c r="DU95" s="144"/>
      <c r="DV95" s="144"/>
      <c r="DW95" s="144"/>
      <c r="DX95" s="144"/>
      <c r="DY95" s="144"/>
      <c r="DZ95" s="144"/>
      <c r="EA95" s="144"/>
      <c r="EB95" s="144"/>
      <c r="EC95" s="144"/>
      <c r="ED95" s="144"/>
      <c r="EE95" s="59">
        <f t="shared" si="6"/>
        <v>0</v>
      </c>
      <c r="EF95" s="59"/>
      <c r="EG95" s="59"/>
      <c r="EH95" s="59"/>
      <c r="EI95" s="59"/>
      <c r="EJ95" s="59"/>
      <c r="EK95" s="59"/>
      <c r="EL95" s="59"/>
      <c r="EM95" s="59"/>
      <c r="EN95" s="59"/>
      <c r="EO95" s="59"/>
      <c r="EP95" s="59"/>
      <c r="EQ95" s="59"/>
      <c r="ER95" s="59"/>
      <c r="ES95" s="59"/>
      <c r="ET95" s="95"/>
      <c r="EU95" s="96"/>
      <c r="EV95" s="96"/>
      <c r="EW95" s="96"/>
      <c r="EX95" s="96"/>
      <c r="EY95" s="96"/>
      <c r="EZ95" s="96"/>
      <c r="FA95" s="96"/>
      <c r="FB95" s="96"/>
      <c r="FC95" s="96"/>
      <c r="FD95" s="96"/>
      <c r="FE95" s="96"/>
      <c r="FF95" s="96"/>
      <c r="FG95" s="96"/>
      <c r="FH95" s="96"/>
      <c r="FI95" s="96"/>
      <c r="FJ95" s="97"/>
      <c r="FK95" s="35"/>
      <c r="FL95" s="36"/>
      <c r="FM95" s="36"/>
      <c r="FN95" s="36"/>
      <c r="FO95" s="36"/>
      <c r="FP95" s="36"/>
      <c r="FQ95" s="36"/>
      <c r="FR95" s="36"/>
      <c r="FS95" s="36"/>
      <c r="FT95" s="36"/>
    </row>
    <row r="96" spans="1:176" s="37" customFormat="1" ht="57" customHeight="1">
      <c r="A96" s="171" t="s">
        <v>270</v>
      </c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1"/>
      <c r="AC96" s="171"/>
      <c r="AD96" s="171"/>
      <c r="AE96" s="171"/>
      <c r="AF96" s="171"/>
      <c r="AG96" s="171"/>
      <c r="AH96" s="171"/>
      <c r="AI96" s="171"/>
      <c r="AJ96" s="171"/>
      <c r="AK96" s="172"/>
      <c r="AL96" s="33"/>
      <c r="AM96" s="33"/>
      <c r="AN96" s="34"/>
      <c r="AO96" s="34"/>
      <c r="AP96" s="34"/>
      <c r="AQ96" s="34"/>
      <c r="AR96" s="34"/>
      <c r="AS96" s="34"/>
      <c r="AT96" s="58" t="s">
        <v>269</v>
      </c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9">
        <v>0</v>
      </c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>
        <v>0</v>
      </c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144"/>
      <c r="CX96" s="144"/>
      <c r="CY96" s="144"/>
      <c r="CZ96" s="144"/>
      <c r="DA96" s="144"/>
      <c r="DB96" s="144"/>
      <c r="DC96" s="144"/>
      <c r="DD96" s="144"/>
      <c r="DE96" s="144"/>
      <c r="DF96" s="144"/>
      <c r="DG96" s="144"/>
      <c r="DH96" s="144"/>
      <c r="DI96" s="144"/>
      <c r="DJ96" s="144"/>
      <c r="DK96" s="144"/>
      <c r="DL96" s="144"/>
      <c r="DM96" s="144"/>
      <c r="DN96" s="144"/>
      <c r="DO96" s="144"/>
      <c r="DP96" s="144"/>
      <c r="DQ96" s="144"/>
      <c r="DR96" s="144"/>
      <c r="DS96" s="144"/>
      <c r="DT96" s="144"/>
      <c r="DU96" s="144"/>
      <c r="DV96" s="144"/>
      <c r="DW96" s="144"/>
      <c r="DX96" s="144"/>
      <c r="DY96" s="144"/>
      <c r="DZ96" s="144"/>
      <c r="EA96" s="144"/>
      <c r="EB96" s="144"/>
      <c r="EC96" s="144"/>
      <c r="ED96" s="144"/>
      <c r="EE96" s="59">
        <f t="shared" si="6"/>
        <v>0</v>
      </c>
      <c r="EF96" s="59"/>
      <c r="EG96" s="59"/>
      <c r="EH96" s="59"/>
      <c r="EI96" s="59"/>
      <c r="EJ96" s="59"/>
      <c r="EK96" s="59"/>
      <c r="EL96" s="59"/>
      <c r="EM96" s="59"/>
      <c r="EN96" s="59"/>
      <c r="EO96" s="59"/>
      <c r="EP96" s="59"/>
      <c r="EQ96" s="59"/>
      <c r="ER96" s="59"/>
      <c r="ES96" s="59"/>
      <c r="ET96" s="95"/>
      <c r="EU96" s="96"/>
      <c r="EV96" s="96"/>
      <c r="EW96" s="96"/>
      <c r="EX96" s="96"/>
      <c r="EY96" s="96"/>
      <c r="EZ96" s="96"/>
      <c r="FA96" s="96"/>
      <c r="FB96" s="96"/>
      <c r="FC96" s="96"/>
      <c r="FD96" s="96"/>
      <c r="FE96" s="96"/>
      <c r="FF96" s="96"/>
      <c r="FG96" s="96"/>
      <c r="FH96" s="96"/>
      <c r="FI96" s="96"/>
      <c r="FJ96" s="97"/>
      <c r="FK96" s="35"/>
      <c r="FL96" s="36"/>
      <c r="FM96" s="36"/>
      <c r="FN96" s="36"/>
      <c r="FO96" s="36"/>
      <c r="FP96" s="36"/>
      <c r="FQ96" s="36"/>
      <c r="FR96" s="36"/>
      <c r="FS96" s="36"/>
      <c r="FT96" s="36"/>
    </row>
    <row r="97" spans="1:176" s="37" customFormat="1" ht="56.25" customHeight="1">
      <c r="A97" s="171" t="s">
        <v>284</v>
      </c>
      <c r="B97" s="171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E97" s="171"/>
      <c r="AF97" s="171"/>
      <c r="AG97" s="171"/>
      <c r="AH97" s="171"/>
      <c r="AI97" s="171"/>
      <c r="AJ97" s="171"/>
      <c r="AK97" s="172"/>
      <c r="AL97" s="33"/>
      <c r="AM97" s="33"/>
      <c r="AN97" s="34"/>
      <c r="AO97" s="34"/>
      <c r="AP97" s="34"/>
      <c r="AQ97" s="34"/>
      <c r="AR97" s="34"/>
      <c r="AS97" s="34"/>
      <c r="AT97" s="58" t="s">
        <v>283</v>
      </c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9">
        <f>BJ98</f>
        <v>0</v>
      </c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>
        <f>CF98</f>
        <v>0</v>
      </c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144"/>
      <c r="CX97" s="144"/>
      <c r="CY97" s="144"/>
      <c r="CZ97" s="144"/>
      <c r="DA97" s="144"/>
      <c r="DB97" s="144"/>
      <c r="DC97" s="144"/>
      <c r="DD97" s="144"/>
      <c r="DE97" s="144"/>
      <c r="DF97" s="144"/>
      <c r="DG97" s="144"/>
      <c r="DH97" s="144"/>
      <c r="DI97" s="144"/>
      <c r="DJ97" s="144"/>
      <c r="DK97" s="144"/>
      <c r="DL97" s="144"/>
      <c r="DM97" s="144"/>
      <c r="DN97" s="144"/>
      <c r="DO97" s="144"/>
      <c r="DP97" s="144"/>
      <c r="DQ97" s="144"/>
      <c r="DR97" s="144"/>
      <c r="DS97" s="144"/>
      <c r="DT97" s="144"/>
      <c r="DU97" s="144"/>
      <c r="DV97" s="144"/>
      <c r="DW97" s="144"/>
      <c r="DX97" s="144"/>
      <c r="DY97" s="144"/>
      <c r="DZ97" s="144"/>
      <c r="EA97" s="144"/>
      <c r="EB97" s="144"/>
      <c r="EC97" s="144"/>
      <c r="ED97" s="144"/>
      <c r="EE97" s="59">
        <f>CF97</f>
        <v>0</v>
      </c>
      <c r="EF97" s="59"/>
      <c r="EG97" s="59"/>
      <c r="EH97" s="59"/>
      <c r="EI97" s="59"/>
      <c r="EJ97" s="59"/>
      <c r="EK97" s="59"/>
      <c r="EL97" s="59"/>
      <c r="EM97" s="59"/>
      <c r="EN97" s="59"/>
      <c r="EO97" s="59"/>
      <c r="EP97" s="59"/>
      <c r="EQ97" s="59"/>
      <c r="ER97" s="59"/>
      <c r="ES97" s="59"/>
      <c r="ET97" s="95"/>
      <c r="EU97" s="96"/>
      <c r="EV97" s="96"/>
      <c r="EW97" s="96"/>
      <c r="EX97" s="96"/>
      <c r="EY97" s="96"/>
      <c r="EZ97" s="96"/>
      <c r="FA97" s="96"/>
      <c r="FB97" s="96"/>
      <c r="FC97" s="96"/>
      <c r="FD97" s="96"/>
      <c r="FE97" s="96"/>
      <c r="FF97" s="96"/>
      <c r="FG97" s="96"/>
      <c r="FH97" s="96"/>
      <c r="FI97" s="96"/>
      <c r="FJ97" s="97"/>
      <c r="FK97" s="35"/>
      <c r="FL97" s="36"/>
      <c r="FM97" s="36"/>
      <c r="FN97" s="36"/>
      <c r="FO97" s="36"/>
      <c r="FP97" s="36"/>
      <c r="FQ97" s="36"/>
      <c r="FR97" s="36"/>
      <c r="FS97" s="36"/>
      <c r="FT97" s="36"/>
    </row>
    <row r="98" spans="1:167" s="37" customFormat="1" ht="72.75" customHeight="1">
      <c r="A98" s="168" t="s">
        <v>285</v>
      </c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168"/>
      <c r="AI98" s="168"/>
      <c r="AJ98" s="168"/>
      <c r="AK98" s="168"/>
      <c r="AL98" s="168"/>
      <c r="AM98" s="168"/>
      <c r="AN98" s="58"/>
      <c r="AO98" s="58"/>
      <c r="AP98" s="58"/>
      <c r="AQ98" s="58"/>
      <c r="AR98" s="58"/>
      <c r="AS98" s="58"/>
      <c r="AT98" s="58" t="s">
        <v>282</v>
      </c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9">
        <v>0</v>
      </c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>
        <v>0</v>
      </c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144"/>
      <c r="CX98" s="144"/>
      <c r="CY98" s="144"/>
      <c r="CZ98" s="144"/>
      <c r="DA98" s="144"/>
      <c r="DB98" s="144"/>
      <c r="DC98" s="144"/>
      <c r="DD98" s="144"/>
      <c r="DE98" s="144"/>
      <c r="DF98" s="144"/>
      <c r="DG98" s="144"/>
      <c r="DH98" s="144"/>
      <c r="DI98" s="144"/>
      <c r="DJ98" s="144"/>
      <c r="DK98" s="144"/>
      <c r="DL98" s="144"/>
      <c r="DM98" s="144"/>
      <c r="DN98" s="144"/>
      <c r="DO98" s="144"/>
      <c r="DP98" s="144"/>
      <c r="DQ98" s="144"/>
      <c r="DR98" s="144"/>
      <c r="DS98" s="144"/>
      <c r="DT98" s="144"/>
      <c r="DU98" s="144"/>
      <c r="DV98" s="144"/>
      <c r="DW98" s="144"/>
      <c r="DX98" s="144"/>
      <c r="DY98" s="144"/>
      <c r="DZ98" s="144"/>
      <c r="EA98" s="144"/>
      <c r="EB98" s="144"/>
      <c r="EC98" s="144"/>
      <c r="ED98" s="144"/>
      <c r="EE98" s="59">
        <f>CF98</f>
        <v>0</v>
      </c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59"/>
      <c r="EQ98" s="59"/>
      <c r="ER98" s="59"/>
      <c r="ES98" s="59"/>
      <c r="ET98" s="191"/>
      <c r="EU98" s="192"/>
      <c r="EV98" s="192"/>
      <c r="EW98" s="192"/>
      <c r="EX98" s="192"/>
      <c r="EY98" s="192"/>
      <c r="EZ98" s="192"/>
      <c r="FA98" s="192"/>
      <c r="FB98" s="192"/>
      <c r="FC98" s="192"/>
      <c r="FD98" s="192"/>
      <c r="FE98" s="192"/>
      <c r="FF98" s="192"/>
      <c r="FG98" s="192"/>
      <c r="FH98" s="192"/>
      <c r="FI98" s="192"/>
      <c r="FJ98" s="193"/>
      <c r="FK98" s="38"/>
    </row>
    <row r="99" spans="1:176" s="37" customFormat="1" ht="39" customHeight="1">
      <c r="A99" s="171" t="s">
        <v>263</v>
      </c>
      <c r="B99" s="171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W99" s="171"/>
      <c r="X99" s="171"/>
      <c r="Y99" s="171"/>
      <c r="Z99" s="171"/>
      <c r="AA99" s="171"/>
      <c r="AB99" s="171"/>
      <c r="AC99" s="171"/>
      <c r="AD99" s="171"/>
      <c r="AE99" s="171"/>
      <c r="AF99" s="171"/>
      <c r="AG99" s="171"/>
      <c r="AH99" s="171"/>
      <c r="AI99" s="171"/>
      <c r="AJ99" s="171"/>
      <c r="AK99" s="172"/>
      <c r="AL99" s="33"/>
      <c r="AM99" s="33"/>
      <c r="AN99" s="34"/>
      <c r="AO99" s="34"/>
      <c r="AP99" s="34"/>
      <c r="AQ99" s="34"/>
      <c r="AR99" s="34"/>
      <c r="AS99" s="34"/>
      <c r="AT99" s="58" t="s">
        <v>267</v>
      </c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9">
        <f>BJ100</f>
        <v>200</v>
      </c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>
        <f>CF100</f>
        <v>0</v>
      </c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144"/>
      <c r="CX99" s="144"/>
      <c r="CY99" s="144"/>
      <c r="CZ99" s="144"/>
      <c r="DA99" s="144"/>
      <c r="DB99" s="144"/>
      <c r="DC99" s="144"/>
      <c r="DD99" s="144"/>
      <c r="DE99" s="144"/>
      <c r="DF99" s="144"/>
      <c r="DG99" s="144"/>
      <c r="DH99" s="144"/>
      <c r="DI99" s="144"/>
      <c r="DJ99" s="144"/>
      <c r="DK99" s="144"/>
      <c r="DL99" s="144"/>
      <c r="DM99" s="144"/>
      <c r="DN99" s="144"/>
      <c r="DO99" s="144"/>
      <c r="DP99" s="144"/>
      <c r="DQ99" s="144"/>
      <c r="DR99" s="144"/>
      <c r="DS99" s="144"/>
      <c r="DT99" s="144"/>
      <c r="DU99" s="144"/>
      <c r="DV99" s="144"/>
      <c r="DW99" s="144"/>
      <c r="DX99" s="144"/>
      <c r="DY99" s="144"/>
      <c r="DZ99" s="144"/>
      <c r="EA99" s="144"/>
      <c r="EB99" s="144"/>
      <c r="EC99" s="144"/>
      <c r="ED99" s="144"/>
      <c r="EE99" s="59">
        <f t="shared" si="6"/>
        <v>0</v>
      </c>
      <c r="EF99" s="59"/>
      <c r="EG99" s="59"/>
      <c r="EH99" s="59"/>
      <c r="EI99" s="59"/>
      <c r="EJ99" s="59"/>
      <c r="EK99" s="59"/>
      <c r="EL99" s="59"/>
      <c r="EM99" s="59"/>
      <c r="EN99" s="59"/>
      <c r="EO99" s="59"/>
      <c r="EP99" s="59"/>
      <c r="EQ99" s="59"/>
      <c r="ER99" s="59"/>
      <c r="ES99" s="59"/>
      <c r="ET99" s="95"/>
      <c r="EU99" s="96"/>
      <c r="EV99" s="96"/>
      <c r="EW99" s="96"/>
      <c r="EX99" s="96"/>
      <c r="EY99" s="96"/>
      <c r="EZ99" s="96"/>
      <c r="FA99" s="96"/>
      <c r="FB99" s="96"/>
      <c r="FC99" s="96"/>
      <c r="FD99" s="96"/>
      <c r="FE99" s="96"/>
      <c r="FF99" s="96"/>
      <c r="FG99" s="96"/>
      <c r="FH99" s="96"/>
      <c r="FI99" s="96"/>
      <c r="FJ99" s="97"/>
      <c r="FK99" s="35"/>
      <c r="FL99" s="36"/>
      <c r="FM99" s="36"/>
      <c r="FN99" s="36"/>
      <c r="FO99" s="36"/>
      <c r="FP99" s="36"/>
      <c r="FQ99" s="36"/>
      <c r="FR99" s="36"/>
      <c r="FS99" s="36"/>
      <c r="FT99" s="36"/>
    </row>
    <row r="100" spans="1:167" s="4" customFormat="1" ht="55.5" customHeight="1">
      <c r="A100" s="78" t="s">
        <v>264</v>
      </c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54"/>
      <c r="AO100" s="54"/>
      <c r="AP100" s="54"/>
      <c r="AQ100" s="54"/>
      <c r="AR100" s="54"/>
      <c r="AS100" s="54"/>
      <c r="AT100" s="54" t="s">
        <v>266</v>
      </c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5">
        <v>200</v>
      </c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>
        <v>0</v>
      </c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94"/>
      <c r="CX100" s="94"/>
      <c r="CY100" s="94"/>
      <c r="CZ100" s="94"/>
      <c r="DA100" s="94"/>
      <c r="DB100" s="94"/>
      <c r="DC100" s="94"/>
      <c r="DD100" s="94"/>
      <c r="DE100" s="94"/>
      <c r="DF100" s="94"/>
      <c r="DG100" s="94"/>
      <c r="DH100" s="94"/>
      <c r="DI100" s="94"/>
      <c r="DJ100" s="94"/>
      <c r="DK100" s="94"/>
      <c r="DL100" s="94"/>
      <c r="DM100" s="94"/>
      <c r="DN100" s="94"/>
      <c r="DO100" s="94"/>
      <c r="DP100" s="94"/>
      <c r="DQ100" s="94"/>
      <c r="DR100" s="94"/>
      <c r="DS100" s="94"/>
      <c r="DT100" s="94"/>
      <c r="DU100" s="94"/>
      <c r="DV100" s="94"/>
      <c r="DW100" s="94"/>
      <c r="DX100" s="94"/>
      <c r="DY100" s="94"/>
      <c r="DZ100" s="94"/>
      <c r="EA100" s="94"/>
      <c r="EB100" s="94"/>
      <c r="EC100" s="94"/>
      <c r="ED100" s="94"/>
      <c r="EE100" s="55">
        <f t="shared" si="6"/>
        <v>0</v>
      </c>
      <c r="EF100" s="55"/>
      <c r="EG100" s="55"/>
      <c r="EH100" s="55"/>
      <c r="EI100" s="55"/>
      <c r="EJ100" s="55"/>
      <c r="EK100" s="55"/>
      <c r="EL100" s="55"/>
      <c r="EM100" s="55"/>
      <c r="EN100" s="55"/>
      <c r="EO100" s="55"/>
      <c r="EP100" s="55"/>
      <c r="EQ100" s="55"/>
      <c r="ER100" s="55"/>
      <c r="ES100" s="55"/>
      <c r="ET100" s="86"/>
      <c r="EU100" s="87"/>
      <c r="EV100" s="87"/>
      <c r="EW100" s="87"/>
      <c r="EX100" s="87"/>
      <c r="EY100" s="87"/>
      <c r="EZ100" s="87"/>
      <c r="FA100" s="87"/>
      <c r="FB100" s="87"/>
      <c r="FC100" s="87"/>
      <c r="FD100" s="87"/>
      <c r="FE100" s="87"/>
      <c r="FF100" s="87"/>
      <c r="FG100" s="87"/>
      <c r="FH100" s="87"/>
      <c r="FI100" s="87"/>
      <c r="FJ100" s="88"/>
      <c r="FK100" s="5"/>
    </row>
    <row r="101" spans="1:167" s="4" customFormat="1" ht="27" customHeight="1">
      <c r="A101" s="82" t="s">
        <v>235</v>
      </c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0"/>
      <c r="AO101" s="80"/>
      <c r="AP101" s="80"/>
      <c r="AQ101" s="80"/>
      <c r="AR101" s="80"/>
      <c r="AS101" s="80"/>
      <c r="AT101" s="80" t="s">
        <v>236</v>
      </c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56">
        <f>BJ103</f>
        <v>0</v>
      </c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>
        <f>CF103</f>
        <v>0</v>
      </c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92"/>
      <c r="CX101" s="92"/>
      <c r="CY101" s="92"/>
      <c r="CZ101" s="92"/>
      <c r="DA101" s="92"/>
      <c r="DB101" s="92"/>
      <c r="DC101" s="92"/>
      <c r="DD101" s="92"/>
      <c r="DE101" s="92"/>
      <c r="DF101" s="92"/>
      <c r="DG101" s="92"/>
      <c r="DH101" s="92"/>
      <c r="DI101" s="92"/>
      <c r="DJ101" s="92"/>
      <c r="DK101" s="92"/>
      <c r="DL101" s="92"/>
      <c r="DM101" s="92"/>
      <c r="DN101" s="92"/>
      <c r="DO101" s="92"/>
      <c r="DP101" s="92"/>
      <c r="DQ101" s="92"/>
      <c r="DR101" s="92"/>
      <c r="DS101" s="92"/>
      <c r="DT101" s="92"/>
      <c r="DU101" s="92"/>
      <c r="DV101" s="92"/>
      <c r="DW101" s="92"/>
      <c r="DX101" s="92"/>
      <c r="DY101" s="92"/>
      <c r="DZ101" s="92"/>
      <c r="EA101" s="92"/>
      <c r="EB101" s="92"/>
      <c r="EC101" s="92"/>
      <c r="ED101" s="92"/>
      <c r="EE101" s="56">
        <f>EE103</f>
        <v>0</v>
      </c>
      <c r="EF101" s="56"/>
      <c r="EG101" s="56"/>
      <c r="EH101" s="56"/>
      <c r="EI101" s="56"/>
      <c r="EJ101" s="56"/>
      <c r="EK101" s="56"/>
      <c r="EL101" s="56"/>
      <c r="EM101" s="56"/>
      <c r="EN101" s="56"/>
      <c r="EO101" s="56"/>
      <c r="EP101" s="56"/>
      <c r="EQ101" s="56"/>
      <c r="ER101" s="56"/>
      <c r="ES101" s="56"/>
      <c r="ET101" s="94"/>
      <c r="EU101" s="94"/>
      <c r="EV101" s="94"/>
      <c r="EW101" s="94"/>
      <c r="EX101" s="94"/>
      <c r="EY101" s="94"/>
      <c r="EZ101" s="94"/>
      <c r="FA101" s="94"/>
      <c r="FB101" s="94"/>
      <c r="FC101" s="94"/>
      <c r="FD101" s="94"/>
      <c r="FE101" s="94"/>
      <c r="FF101" s="94"/>
      <c r="FG101" s="94"/>
      <c r="FH101" s="16"/>
      <c r="FI101" s="16"/>
      <c r="FJ101" s="16"/>
      <c r="FK101" s="5"/>
    </row>
    <row r="102" spans="1:167" s="4" customFormat="1" ht="23.25" customHeight="1">
      <c r="A102" s="53" t="s">
        <v>237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80"/>
      <c r="AO102" s="80"/>
      <c r="AP102" s="80"/>
      <c r="AQ102" s="80"/>
      <c r="AR102" s="80"/>
      <c r="AS102" s="80"/>
      <c r="AT102" s="80" t="s">
        <v>238</v>
      </c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56">
        <v>0</v>
      </c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>
        <f>CF103</f>
        <v>0</v>
      </c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92"/>
      <c r="CX102" s="92"/>
      <c r="CY102" s="92"/>
      <c r="CZ102" s="92"/>
      <c r="DA102" s="92"/>
      <c r="DB102" s="92"/>
      <c r="DC102" s="92"/>
      <c r="DD102" s="92"/>
      <c r="DE102" s="92"/>
      <c r="DF102" s="92"/>
      <c r="DG102" s="92"/>
      <c r="DH102" s="92"/>
      <c r="DI102" s="92"/>
      <c r="DJ102" s="92"/>
      <c r="DK102" s="92"/>
      <c r="DL102" s="92"/>
      <c r="DM102" s="92"/>
      <c r="DN102" s="92"/>
      <c r="DO102" s="92"/>
      <c r="DP102" s="92"/>
      <c r="DQ102" s="92"/>
      <c r="DR102" s="92"/>
      <c r="DS102" s="92"/>
      <c r="DT102" s="92"/>
      <c r="DU102" s="92"/>
      <c r="DV102" s="92"/>
      <c r="DW102" s="92"/>
      <c r="DX102" s="92"/>
      <c r="DY102" s="92"/>
      <c r="DZ102" s="92"/>
      <c r="EA102" s="92"/>
      <c r="EB102" s="92"/>
      <c r="EC102" s="92"/>
      <c r="ED102" s="92"/>
      <c r="EE102" s="56">
        <f aca="true" t="shared" si="7" ref="EE102:EE108">CF102</f>
        <v>0</v>
      </c>
      <c r="EF102" s="56"/>
      <c r="EG102" s="56"/>
      <c r="EH102" s="56"/>
      <c r="EI102" s="56"/>
      <c r="EJ102" s="56"/>
      <c r="EK102" s="56"/>
      <c r="EL102" s="56"/>
      <c r="EM102" s="56"/>
      <c r="EN102" s="56"/>
      <c r="EO102" s="56"/>
      <c r="EP102" s="56"/>
      <c r="EQ102" s="56"/>
      <c r="ER102" s="56"/>
      <c r="ES102" s="56"/>
      <c r="ET102" s="92"/>
      <c r="EU102" s="92"/>
      <c r="EV102" s="92"/>
      <c r="EW102" s="92"/>
      <c r="EX102" s="92"/>
      <c r="EY102" s="92"/>
      <c r="EZ102" s="92"/>
      <c r="FA102" s="92"/>
      <c r="FB102" s="92"/>
      <c r="FC102" s="92"/>
      <c r="FD102" s="92"/>
      <c r="FE102" s="92"/>
      <c r="FF102" s="92"/>
      <c r="FG102" s="92"/>
      <c r="FH102" s="92"/>
      <c r="FI102" s="92"/>
      <c r="FJ102" s="92"/>
      <c r="FK102" s="5"/>
    </row>
    <row r="103" spans="1:167" s="12" customFormat="1" ht="38.25" customHeight="1">
      <c r="A103" s="78" t="s">
        <v>239</v>
      </c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54"/>
      <c r="AO103" s="54"/>
      <c r="AP103" s="54"/>
      <c r="AQ103" s="54"/>
      <c r="AR103" s="54"/>
      <c r="AS103" s="54"/>
      <c r="AT103" s="54" t="s">
        <v>240</v>
      </c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5">
        <v>0</v>
      </c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>
        <v>0</v>
      </c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94"/>
      <c r="CX103" s="94"/>
      <c r="CY103" s="94"/>
      <c r="CZ103" s="94"/>
      <c r="DA103" s="94"/>
      <c r="DB103" s="94"/>
      <c r="DC103" s="94"/>
      <c r="DD103" s="94"/>
      <c r="DE103" s="94"/>
      <c r="DF103" s="94"/>
      <c r="DG103" s="94"/>
      <c r="DH103" s="94"/>
      <c r="DI103" s="94"/>
      <c r="DJ103" s="94"/>
      <c r="DK103" s="94"/>
      <c r="DL103" s="94"/>
      <c r="DM103" s="94"/>
      <c r="DN103" s="94"/>
      <c r="DO103" s="94"/>
      <c r="DP103" s="94"/>
      <c r="DQ103" s="94"/>
      <c r="DR103" s="94"/>
      <c r="DS103" s="94"/>
      <c r="DT103" s="94"/>
      <c r="DU103" s="94"/>
      <c r="DV103" s="94"/>
      <c r="DW103" s="94"/>
      <c r="DX103" s="94"/>
      <c r="DY103" s="94"/>
      <c r="DZ103" s="94"/>
      <c r="EA103" s="94"/>
      <c r="EB103" s="94"/>
      <c r="EC103" s="94"/>
      <c r="ED103" s="94"/>
      <c r="EE103" s="55">
        <f t="shared" si="7"/>
        <v>0</v>
      </c>
      <c r="EF103" s="55"/>
      <c r="EG103" s="55"/>
      <c r="EH103" s="55"/>
      <c r="EI103" s="55"/>
      <c r="EJ103" s="55"/>
      <c r="EK103" s="55"/>
      <c r="EL103" s="55"/>
      <c r="EM103" s="55"/>
      <c r="EN103" s="55"/>
      <c r="EO103" s="55"/>
      <c r="EP103" s="55"/>
      <c r="EQ103" s="55"/>
      <c r="ER103" s="55"/>
      <c r="ES103" s="55"/>
      <c r="ET103" s="92"/>
      <c r="EU103" s="92"/>
      <c r="EV103" s="92"/>
      <c r="EW103" s="92"/>
      <c r="EX103" s="92"/>
      <c r="EY103" s="92"/>
      <c r="EZ103" s="92"/>
      <c r="FA103" s="92"/>
      <c r="FB103" s="92"/>
      <c r="FC103" s="92"/>
      <c r="FD103" s="92"/>
      <c r="FE103" s="92"/>
      <c r="FF103" s="92"/>
      <c r="FG103" s="92"/>
      <c r="FH103" s="92"/>
      <c r="FI103" s="92"/>
      <c r="FJ103" s="92"/>
      <c r="FK103" s="11"/>
    </row>
    <row r="104" spans="1:167" s="12" customFormat="1" ht="22.5" customHeight="1">
      <c r="A104" s="143" t="s">
        <v>151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80"/>
      <c r="AO104" s="80"/>
      <c r="AP104" s="80"/>
      <c r="AQ104" s="80"/>
      <c r="AR104" s="80"/>
      <c r="AS104" s="80"/>
      <c r="AT104" s="80" t="s">
        <v>122</v>
      </c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56">
        <f>BJ105</f>
        <v>4859900</v>
      </c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>
        <f>CF105</f>
        <v>2711400</v>
      </c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92"/>
      <c r="CX104" s="92"/>
      <c r="CY104" s="92"/>
      <c r="CZ104" s="92"/>
      <c r="DA104" s="92"/>
      <c r="DB104" s="92"/>
      <c r="DC104" s="92"/>
      <c r="DD104" s="92"/>
      <c r="DE104" s="92"/>
      <c r="DF104" s="92"/>
      <c r="DG104" s="92"/>
      <c r="DH104" s="92"/>
      <c r="DI104" s="92"/>
      <c r="DJ104" s="92"/>
      <c r="DK104" s="92"/>
      <c r="DL104" s="92"/>
      <c r="DM104" s="92"/>
      <c r="DN104" s="92"/>
      <c r="DO104" s="92"/>
      <c r="DP104" s="92"/>
      <c r="DQ104" s="92"/>
      <c r="DR104" s="92"/>
      <c r="DS104" s="92"/>
      <c r="DT104" s="92"/>
      <c r="DU104" s="92"/>
      <c r="DV104" s="92"/>
      <c r="DW104" s="92"/>
      <c r="DX104" s="92"/>
      <c r="DY104" s="92"/>
      <c r="DZ104" s="92"/>
      <c r="EA104" s="92"/>
      <c r="EB104" s="92"/>
      <c r="EC104" s="92"/>
      <c r="ED104" s="92"/>
      <c r="EE104" s="56">
        <f t="shared" si="7"/>
        <v>2711400</v>
      </c>
      <c r="EF104" s="56"/>
      <c r="EG104" s="56"/>
      <c r="EH104" s="56"/>
      <c r="EI104" s="56"/>
      <c r="EJ104" s="56"/>
      <c r="EK104" s="56"/>
      <c r="EL104" s="56"/>
      <c r="EM104" s="56"/>
      <c r="EN104" s="56"/>
      <c r="EO104" s="56"/>
      <c r="EP104" s="56"/>
      <c r="EQ104" s="56"/>
      <c r="ER104" s="56"/>
      <c r="ES104" s="56"/>
      <c r="ET104" s="134"/>
      <c r="EU104" s="135"/>
      <c r="EV104" s="135"/>
      <c r="EW104" s="135"/>
      <c r="EX104" s="135"/>
      <c r="EY104" s="135"/>
      <c r="EZ104" s="135"/>
      <c r="FA104" s="135"/>
      <c r="FB104" s="135"/>
      <c r="FC104" s="135"/>
      <c r="FD104" s="135"/>
      <c r="FE104" s="135"/>
      <c r="FF104" s="135"/>
      <c r="FG104" s="135"/>
      <c r="FH104" s="135"/>
      <c r="FI104" s="135"/>
      <c r="FJ104" s="136"/>
      <c r="FK104" s="11"/>
    </row>
    <row r="105" spans="1:256" s="12" customFormat="1" ht="57" customHeight="1">
      <c r="A105" s="143" t="s">
        <v>170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80"/>
      <c r="AO105" s="80"/>
      <c r="AP105" s="80"/>
      <c r="AQ105" s="80"/>
      <c r="AR105" s="80"/>
      <c r="AS105" s="80"/>
      <c r="AT105" s="80" t="s">
        <v>96</v>
      </c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56">
        <f>BJ106+BJ109+BJ116+BJ114</f>
        <v>4859900</v>
      </c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>
        <f>CF106+CF109+CF116+CF114</f>
        <v>2711400</v>
      </c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6"/>
      <c r="CW105" s="92"/>
      <c r="CX105" s="92"/>
      <c r="CY105" s="92"/>
      <c r="CZ105" s="92"/>
      <c r="DA105" s="92"/>
      <c r="DB105" s="92"/>
      <c r="DC105" s="92"/>
      <c r="DD105" s="92"/>
      <c r="DE105" s="92"/>
      <c r="DF105" s="92"/>
      <c r="DG105" s="92"/>
      <c r="DH105" s="92"/>
      <c r="DI105" s="92"/>
      <c r="DJ105" s="92"/>
      <c r="DK105" s="92"/>
      <c r="DL105" s="92"/>
      <c r="DM105" s="92"/>
      <c r="DN105" s="92"/>
      <c r="DO105" s="92"/>
      <c r="DP105" s="92"/>
      <c r="DQ105" s="92"/>
      <c r="DR105" s="92"/>
      <c r="DS105" s="92"/>
      <c r="DT105" s="92"/>
      <c r="DU105" s="92"/>
      <c r="DV105" s="92"/>
      <c r="DW105" s="92"/>
      <c r="DX105" s="92"/>
      <c r="DY105" s="92"/>
      <c r="DZ105" s="92"/>
      <c r="EA105" s="92"/>
      <c r="EB105" s="92"/>
      <c r="EC105" s="92"/>
      <c r="ED105" s="92"/>
      <c r="EE105" s="56">
        <f t="shared" si="7"/>
        <v>2711400</v>
      </c>
      <c r="EF105" s="56"/>
      <c r="EG105" s="56"/>
      <c r="EH105" s="56"/>
      <c r="EI105" s="56"/>
      <c r="EJ105" s="56"/>
      <c r="EK105" s="56"/>
      <c r="EL105" s="56"/>
      <c r="EM105" s="56"/>
      <c r="EN105" s="56"/>
      <c r="EO105" s="56"/>
      <c r="EP105" s="56"/>
      <c r="EQ105" s="56"/>
      <c r="ER105" s="56"/>
      <c r="ES105" s="56"/>
      <c r="ET105" s="134"/>
      <c r="EU105" s="135"/>
      <c r="EV105" s="135"/>
      <c r="EW105" s="135"/>
      <c r="EX105" s="135"/>
      <c r="EY105" s="135"/>
      <c r="EZ105" s="135"/>
      <c r="FA105" s="135"/>
      <c r="FB105" s="135"/>
      <c r="FC105" s="135"/>
      <c r="FD105" s="135"/>
      <c r="FE105" s="135"/>
      <c r="FF105" s="135"/>
      <c r="FG105" s="135"/>
      <c r="FH105" s="135"/>
      <c r="FI105" s="135"/>
      <c r="FJ105" s="136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  <c r="IV105" s="11"/>
    </row>
    <row r="106" spans="1:256" s="12" customFormat="1" ht="42" customHeight="1">
      <c r="A106" s="143" t="s">
        <v>123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80"/>
      <c r="AO106" s="80"/>
      <c r="AP106" s="80"/>
      <c r="AQ106" s="80"/>
      <c r="AR106" s="80"/>
      <c r="AS106" s="80"/>
      <c r="AT106" s="80" t="s">
        <v>124</v>
      </c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56">
        <f>BJ108</f>
        <v>4357000</v>
      </c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>
        <f>CF108</f>
        <v>2557000</v>
      </c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92"/>
      <c r="CX106" s="92"/>
      <c r="CY106" s="92"/>
      <c r="CZ106" s="92"/>
      <c r="DA106" s="92"/>
      <c r="DB106" s="92"/>
      <c r="DC106" s="92"/>
      <c r="DD106" s="92"/>
      <c r="DE106" s="92"/>
      <c r="DF106" s="92"/>
      <c r="DG106" s="92"/>
      <c r="DH106" s="92"/>
      <c r="DI106" s="92"/>
      <c r="DJ106" s="92"/>
      <c r="DK106" s="92"/>
      <c r="DL106" s="92"/>
      <c r="DM106" s="92"/>
      <c r="DN106" s="92"/>
      <c r="DO106" s="92"/>
      <c r="DP106" s="92"/>
      <c r="DQ106" s="92"/>
      <c r="DR106" s="92"/>
      <c r="DS106" s="92"/>
      <c r="DT106" s="92"/>
      <c r="DU106" s="92"/>
      <c r="DV106" s="92"/>
      <c r="DW106" s="92"/>
      <c r="DX106" s="92"/>
      <c r="DY106" s="92"/>
      <c r="DZ106" s="92"/>
      <c r="EA106" s="92"/>
      <c r="EB106" s="92"/>
      <c r="EC106" s="92"/>
      <c r="ED106" s="92"/>
      <c r="EE106" s="56">
        <f t="shared" si="7"/>
        <v>2557000</v>
      </c>
      <c r="EF106" s="56"/>
      <c r="EG106" s="56"/>
      <c r="EH106" s="56"/>
      <c r="EI106" s="56"/>
      <c r="EJ106" s="56"/>
      <c r="EK106" s="56"/>
      <c r="EL106" s="56"/>
      <c r="EM106" s="56"/>
      <c r="EN106" s="56"/>
      <c r="EO106" s="56"/>
      <c r="EP106" s="56"/>
      <c r="EQ106" s="56"/>
      <c r="ER106" s="56"/>
      <c r="ES106" s="56"/>
      <c r="ET106" s="134"/>
      <c r="EU106" s="135"/>
      <c r="EV106" s="135"/>
      <c r="EW106" s="135"/>
      <c r="EX106" s="135"/>
      <c r="EY106" s="135"/>
      <c r="EZ106" s="135"/>
      <c r="FA106" s="135"/>
      <c r="FB106" s="135"/>
      <c r="FC106" s="135"/>
      <c r="FD106" s="135"/>
      <c r="FE106" s="135"/>
      <c r="FF106" s="135"/>
      <c r="FG106" s="135"/>
      <c r="FH106" s="135"/>
      <c r="FI106" s="135"/>
      <c r="FJ106" s="136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  <c r="IV106" s="11"/>
    </row>
    <row r="107" spans="1:256" s="4" customFormat="1" ht="27.75" customHeight="1">
      <c r="A107" s="78" t="s">
        <v>126</v>
      </c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54"/>
      <c r="AO107" s="54"/>
      <c r="AP107" s="54"/>
      <c r="AQ107" s="54"/>
      <c r="AR107" s="54"/>
      <c r="AS107" s="54"/>
      <c r="AT107" s="54" t="s">
        <v>125</v>
      </c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5">
        <f>BJ108</f>
        <v>4357000</v>
      </c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>
        <f>CF108</f>
        <v>2557000</v>
      </c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94" t="s">
        <v>119</v>
      </c>
      <c r="CX107" s="94"/>
      <c r="CY107" s="94"/>
      <c r="CZ107" s="94"/>
      <c r="DA107" s="94"/>
      <c r="DB107" s="94"/>
      <c r="DC107" s="94"/>
      <c r="DD107" s="94"/>
      <c r="DE107" s="94"/>
      <c r="DF107" s="94"/>
      <c r="DG107" s="94"/>
      <c r="DH107" s="94"/>
      <c r="DI107" s="94"/>
      <c r="DJ107" s="94"/>
      <c r="DK107" s="94"/>
      <c r="DL107" s="94"/>
      <c r="DM107" s="94"/>
      <c r="DN107" s="94"/>
      <c r="DO107" s="94"/>
      <c r="DP107" s="94"/>
      <c r="DQ107" s="94"/>
      <c r="DR107" s="94"/>
      <c r="DS107" s="94"/>
      <c r="DT107" s="94"/>
      <c r="DU107" s="94"/>
      <c r="DV107" s="94"/>
      <c r="DW107" s="94"/>
      <c r="DX107" s="94"/>
      <c r="DY107" s="94"/>
      <c r="DZ107" s="94"/>
      <c r="EA107" s="94"/>
      <c r="EB107" s="94"/>
      <c r="EC107" s="94"/>
      <c r="ED107" s="94"/>
      <c r="EE107" s="55">
        <f t="shared" si="7"/>
        <v>2557000</v>
      </c>
      <c r="EF107" s="55"/>
      <c r="EG107" s="55"/>
      <c r="EH107" s="55"/>
      <c r="EI107" s="55"/>
      <c r="EJ107" s="55"/>
      <c r="EK107" s="55"/>
      <c r="EL107" s="55"/>
      <c r="EM107" s="55"/>
      <c r="EN107" s="55"/>
      <c r="EO107" s="55"/>
      <c r="EP107" s="55"/>
      <c r="EQ107" s="55"/>
      <c r="ER107" s="55"/>
      <c r="ES107" s="55"/>
      <c r="ET107" s="86"/>
      <c r="EU107" s="87"/>
      <c r="EV107" s="87"/>
      <c r="EW107" s="87"/>
      <c r="EX107" s="87"/>
      <c r="EY107" s="87"/>
      <c r="EZ107" s="87"/>
      <c r="FA107" s="87"/>
      <c r="FB107" s="87"/>
      <c r="FC107" s="87"/>
      <c r="FD107" s="87"/>
      <c r="FE107" s="87"/>
      <c r="FF107" s="87"/>
      <c r="FG107" s="87"/>
      <c r="FH107" s="87"/>
      <c r="FI107" s="87"/>
      <c r="FJ107" s="88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 s="4" customFormat="1" ht="39" customHeight="1">
      <c r="A108" s="78" t="s">
        <v>127</v>
      </c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54"/>
      <c r="AO108" s="54"/>
      <c r="AP108" s="54"/>
      <c r="AQ108" s="54"/>
      <c r="AR108" s="54"/>
      <c r="AS108" s="54"/>
      <c r="AT108" s="54" t="s">
        <v>97</v>
      </c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5">
        <v>4357000</v>
      </c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>
        <v>2557000</v>
      </c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94"/>
      <c r="CX108" s="94"/>
      <c r="CY108" s="94"/>
      <c r="CZ108" s="94"/>
      <c r="DA108" s="94"/>
      <c r="DB108" s="94"/>
      <c r="DC108" s="94"/>
      <c r="DD108" s="94"/>
      <c r="DE108" s="94"/>
      <c r="DF108" s="94"/>
      <c r="DG108" s="94"/>
      <c r="DH108" s="94"/>
      <c r="DI108" s="94"/>
      <c r="DJ108" s="94"/>
      <c r="DK108" s="94"/>
      <c r="DL108" s="94"/>
      <c r="DM108" s="94"/>
      <c r="DN108" s="94"/>
      <c r="DO108" s="94"/>
      <c r="DP108" s="94"/>
      <c r="DQ108" s="94"/>
      <c r="DR108" s="94"/>
      <c r="DS108" s="94"/>
      <c r="DT108" s="94"/>
      <c r="DU108" s="94"/>
      <c r="DV108" s="94"/>
      <c r="DW108" s="94"/>
      <c r="DX108" s="94"/>
      <c r="DY108" s="94"/>
      <c r="DZ108" s="94"/>
      <c r="EA108" s="94"/>
      <c r="EB108" s="94"/>
      <c r="EC108" s="94"/>
      <c r="ED108" s="94"/>
      <c r="EE108" s="55">
        <f t="shared" si="7"/>
        <v>2557000</v>
      </c>
      <c r="EF108" s="55"/>
      <c r="EG108" s="55"/>
      <c r="EH108" s="55"/>
      <c r="EI108" s="55"/>
      <c r="EJ108" s="55"/>
      <c r="EK108" s="55"/>
      <c r="EL108" s="55"/>
      <c r="EM108" s="55"/>
      <c r="EN108" s="55"/>
      <c r="EO108" s="55"/>
      <c r="EP108" s="55"/>
      <c r="EQ108" s="55"/>
      <c r="ER108" s="55"/>
      <c r="ES108" s="55"/>
      <c r="ET108" s="86"/>
      <c r="EU108" s="87"/>
      <c r="EV108" s="87"/>
      <c r="EW108" s="87"/>
      <c r="EX108" s="87"/>
      <c r="EY108" s="87"/>
      <c r="EZ108" s="87"/>
      <c r="FA108" s="87"/>
      <c r="FB108" s="87"/>
      <c r="FC108" s="87"/>
      <c r="FD108" s="87"/>
      <c r="FE108" s="87"/>
      <c r="FF108" s="87"/>
      <c r="FG108" s="87"/>
      <c r="FH108" s="87"/>
      <c r="FI108" s="87"/>
      <c r="FJ108" s="88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 s="12" customFormat="1" ht="40.5" customHeight="1">
      <c r="A109" s="143" t="s">
        <v>158</v>
      </c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80"/>
      <c r="AO109" s="80"/>
      <c r="AP109" s="80"/>
      <c r="AQ109" s="80"/>
      <c r="AR109" s="80"/>
      <c r="AS109" s="80"/>
      <c r="AT109" s="80" t="s">
        <v>128</v>
      </c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56">
        <f>BJ110+BJ112</f>
        <v>154600</v>
      </c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>
        <f>CF110+CF112</f>
        <v>154400</v>
      </c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92"/>
      <c r="CX109" s="92"/>
      <c r="CY109" s="92"/>
      <c r="CZ109" s="92"/>
      <c r="DA109" s="92"/>
      <c r="DB109" s="92"/>
      <c r="DC109" s="92"/>
      <c r="DD109" s="92"/>
      <c r="DE109" s="92"/>
      <c r="DF109" s="92"/>
      <c r="DG109" s="92"/>
      <c r="DH109" s="92"/>
      <c r="DI109" s="92"/>
      <c r="DJ109" s="92"/>
      <c r="DK109" s="92"/>
      <c r="DL109" s="92"/>
      <c r="DM109" s="92"/>
      <c r="DN109" s="92"/>
      <c r="DO109" s="92"/>
      <c r="DP109" s="92"/>
      <c r="DQ109" s="92"/>
      <c r="DR109" s="92"/>
      <c r="DS109" s="92"/>
      <c r="DT109" s="92"/>
      <c r="DU109" s="92"/>
      <c r="DV109" s="92"/>
      <c r="DW109" s="92"/>
      <c r="DX109" s="92"/>
      <c r="DY109" s="92"/>
      <c r="DZ109" s="92"/>
      <c r="EA109" s="92"/>
      <c r="EB109" s="92"/>
      <c r="EC109" s="92"/>
      <c r="ED109" s="92"/>
      <c r="EE109" s="56">
        <f aca="true" t="shared" si="8" ref="EE109:EE116">CF109</f>
        <v>154400</v>
      </c>
      <c r="EF109" s="56"/>
      <c r="EG109" s="56"/>
      <c r="EH109" s="56"/>
      <c r="EI109" s="56"/>
      <c r="EJ109" s="56"/>
      <c r="EK109" s="56"/>
      <c r="EL109" s="56"/>
      <c r="EM109" s="56"/>
      <c r="EN109" s="56"/>
      <c r="EO109" s="56"/>
      <c r="EP109" s="56"/>
      <c r="EQ109" s="56"/>
      <c r="ER109" s="56"/>
      <c r="ES109" s="56"/>
      <c r="ET109" s="134"/>
      <c r="EU109" s="135"/>
      <c r="EV109" s="135"/>
      <c r="EW109" s="135"/>
      <c r="EX109" s="135"/>
      <c r="EY109" s="135"/>
      <c r="EZ109" s="135"/>
      <c r="FA109" s="135"/>
      <c r="FB109" s="135"/>
      <c r="FC109" s="135"/>
      <c r="FD109" s="135"/>
      <c r="FE109" s="135"/>
      <c r="FF109" s="135"/>
      <c r="FG109" s="135"/>
      <c r="FH109" s="135"/>
      <c r="FI109" s="135"/>
      <c r="FJ109" s="136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  <c r="IV109" s="11"/>
    </row>
    <row r="110" spans="1:256" s="12" customFormat="1" ht="42" customHeight="1">
      <c r="A110" s="143" t="s">
        <v>171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80"/>
      <c r="AO110" s="80"/>
      <c r="AP110" s="80"/>
      <c r="AQ110" s="80"/>
      <c r="AR110" s="80"/>
      <c r="AS110" s="80"/>
      <c r="AT110" s="80" t="s">
        <v>157</v>
      </c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56">
        <f>BJ111</f>
        <v>154400</v>
      </c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>
        <f>CF111</f>
        <v>154400</v>
      </c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92"/>
      <c r="CX110" s="92"/>
      <c r="CY110" s="92"/>
      <c r="CZ110" s="92"/>
      <c r="DA110" s="92"/>
      <c r="DB110" s="92"/>
      <c r="DC110" s="92"/>
      <c r="DD110" s="92"/>
      <c r="DE110" s="92"/>
      <c r="DF110" s="92"/>
      <c r="DG110" s="92"/>
      <c r="DH110" s="92"/>
      <c r="DI110" s="92"/>
      <c r="DJ110" s="92"/>
      <c r="DK110" s="92"/>
      <c r="DL110" s="92"/>
      <c r="DM110" s="92"/>
      <c r="DN110" s="92"/>
      <c r="DO110" s="92"/>
      <c r="DP110" s="92"/>
      <c r="DQ110" s="92"/>
      <c r="DR110" s="92"/>
      <c r="DS110" s="92"/>
      <c r="DT110" s="92"/>
      <c r="DU110" s="92"/>
      <c r="DV110" s="92"/>
      <c r="DW110" s="92"/>
      <c r="DX110" s="92"/>
      <c r="DY110" s="92"/>
      <c r="DZ110" s="92"/>
      <c r="EA110" s="92"/>
      <c r="EB110" s="92"/>
      <c r="EC110" s="92"/>
      <c r="ED110" s="92"/>
      <c r="EE110" s="56">
        <f t="shared" si="8"/>
        <v>154400</v>
      </c>
      <c r="EF110" s="56"/>
      <c r="EG110" s="56"/>
      <c r="EH110" s="56"/>
      <c r="EI110" s="56"/>
      <c r="EJ110" s="56"/>
      <c r="EK110" s="56"/>
      <c r="EL110" s="56"/>
      <c r="EM110" s="56"/>
      <c r="EN110" s="56"/>
      <c r="EO110" s="56"/>
      <c r="EP110" s="56"/>
      <c r="EQ110" s="56"/>
      <c r="ER110" s="56"/>
      <c r="ES110" s="56"/>
      <c r="ET110" s="134"/>
      <c r="EU110" s="135"/>
      <c r="EV110" s="135"/>
      <c r="EW110" s="135"/>
      <c r="EX110" s="135"/>
      <c r="EY110" s="135"/>
      <c r="EZ110" s="135"/>
      <c r="FA110" s="135"/>
      <c r="FB110" s="135"/>
      <c r="FC110" s="135"/>
      <c r="FD110" s="135"/>
      <c r="FE110" s="135"/>
      <c r="FF110" s="135"/>
      <c r="FG110" s="135"/>
      <c r="FH110" s="135"/>
      <c r="FI110" s="135"/>
      <c r="FJ110" s="136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  <c r="IR110" s="11"/>
      <c r="IS110" s="11"/>
      <c r="IT110" s="11"/>
      <c r="IU110" s="11"/>
      <c r="IV110" s="11"/>
    </row>
    <row r="111" spans="1:256" s="17" customFormat="1" ht="42.75" customHeight="1">
      <c r="A111" s="78" t="s">
        <v>171</v>
      </c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54"/>
      <c r="AO111" s="54"/>
      <c r="AP111" s="54"/>
      <c r="AQ111" s="54"/>
      <c r="AR111" s="54"/>
      <c r="AS111" s="54"/>
      <c r="AT111" s="54" t="s">
        <v>98</v>
      </c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5">
        <v>154400</v>
      </c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>
        <v>154400</v>
      </c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94"/>
      <c r="CX111" s="94"/>
      <c r="CY111" s="94"/>
      <c r="CZ111" s="94"/>
      <c r="DA111" s="94"/>
      <c r="DB111" s="94"/>
      <c r="DC111" s="94"/>
      <c r="DD111" s="94"/>
      <c r="DE111" s="94"/>
      <c r="DF111" s="94"/>
      <c r="DG111" s="94"/>
      <c r="DH111" s="94"/>
      <c r="DI111" s="94"/>
      <c r="DJ111" s="94"/>
      <c r="DK111" s="94"/>
      <c r="DL111" s="94"/>
      <c r="DM111" s="94"/>
      <c r="DN111" s="94"/>
      <c r="DO111" s="94"/>
      <c r="DP111" s="94"/>
      <c r="DQ111" s="94"/>
      <c r="DR111" s="94"/>
      <c r="DS111" s="94"/>
      <c r="DT111" s="94"/>
      <c r="DU111" s="94"/>
      <c r="DV111" s="94"/>
      <c r="DW111" s="94"/>
      <c r="DX111" s="94"/>
      <c r="DY111" s="94"/>
      <c r="DZ111" s="94"/>
      <c r="EA111" s="94"/>
      <c r="EB111" s="94"/>
      <c r="EC111" s="94"/>
      <c r="ED111" s="94"/>
      <c r="EE111" s="55">
        <f t="shared" si="8"/>
        <v>154400</v>
      </c>
      <c r="EF111" s="55"/>
      <c r="EG111" s="55"/>
      <c r="EH111" s="55"/>
      <c r="EI111" s="55"/>
      <c r="EJ111" s="55"/>
      <c r="EK111" s="55"/>
      <c r="EL111" s="55"/>
      <c r="EM111" s="55"/>
      <c r="EN111" s="55"/>
      <c r="EO111" s="55"/>
      <c r="EP111" s="55"/>
      <c r="EQ111" s="55"/>
      <c r="ER111" s="55"/>
      <c r="ES111" s="55"/>
      <c r="ET111" s="86"/>
      <c r="EU111" s="87"/>
      <c r="EV111" s="87"/>
      <c r="EW111" s="87"/>
      <c r="EX111" s="87"/>
      <c r="EY111" s="87"/>
      <c r="EZ111" s="87"/>
      <c r="FA111" s="87"/>
      <c r="FB111" s="87"/>
      <c r="FC111" s="87"/>
      <c r="FD111" s="87"/>
      <c r="FE111" s="87"/>
      <c r="FF111" s="87"/>
      <c r="FG111" s="87"/>
      <c r="FH111" s="87"/>
      <c r="FI111" s="87"/>
      <c r="FJ111" s="88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</row>
    <row r="112" spans="1:166" s="11" customFormat="1" ht="56.25" customHeight="1">
      <c r="A112" s="143" t="s">
        <v>176</v>
      </c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80"/>
      <c r="AO112" s="80"/>
      <c r="AP112" s="80"/>
      <c r="AQ112" s="80"/>
      <c r="AR112" s="80"/>
      <c r="AS112" s="80"/>
      <c r="AT112" s="80" t="s">
        <v>175</v>
      </c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56">
        <f>BJ113</f>
        <v>200</v>
      </c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>
        <f>CF113</f>
        <v>0</v>
      </c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92"/>
      <c r="CX112" s="92"/>
      <c r="CY112" s="92"/>
      <c r="CZ112" s="92"/>
      <c r="DA112" s="92"/>
      <c r="DB112" s="92"/>
      <c r="DC112" s="92"/>
      <c r="DD112" s="92"/>
      <c r="DE112" s="92"/>
      <c r="DF112" s="92"/>
      <c r="DG112" s="92"/>
      <c r="DH112" s="92"/>
      <c r="DI112" s="92"/>
      <c r="DJ112" s="92"/>
      <c r="DK112" s="92"/>
      <c r="DL112" s="92"/>
      <c r="DM112" s="92"/>
      <c r="DN112" s="92"/>
      <c r="DO112" s="92"/>
      <c r="DP112" s="92"/>
      <c r="DQ112" s="92"/>
      <c r="DR112" s="92"/>
      <c r="DS112" s="92"/>
      <c r="DT112" s="92"/>
      <c r="DU112" s="92"/>
      <c r="DV112" s="92"/>
      <c r="DW112" s="92"/>
      <c r="DX112" s="92"/>
      <c r="DY112" s="92"/>
      <c r="DZ112" s="92"/>
      <c r="EA112" s="92"/>
      <c r="EB112" s="92"/>
      <c r="EC112" s="92"/>
      <c r="ED112" s="92"/>
      <c r="EE112" s="56">
        <f>CF112</f>
        <v>0</v>
      </c>
      <c r="EF112" s="56"/>
      <c r="EG112" s="56"/>
      <c r="EH112" s="56"/>
      <c r="EI112" s="56"/>
      <c r="EJ112" s="56"/>
      <c r="EK112" s="56"/>
      <c r="EL112" s="56"/>
      <c r="EM112" s="56"/>
      <c r="EN112" s="56"/>
      <c r="EO112" s="56"/>
      <c r="EP112" s="56"/>
      <c r="EQ112" s="56"/>
      <c r="ER112" s="56"/>
      <c r="ES112" s="56"/>
      <c r="ET112" s="92"/>
      <c r="EU112" s="92"/>
      <c r="EV112" s="92"/>
      <c r="EW112" s="92"/>
      <c r="EX112" s="92"/>
      <c r="EY112" s="92"/>
      <c r="EZ112" s="92"/>
      <c r="FA112" s="92"/>
      <c r="FB112" s="92"/>
      <c r="FC112" s="92"/>
      <c r="FD112" s="92"/>
      <c r="FE112" s="92"/>
      <c r="FF112" s="92"/>
      <c r="FG112" s="92"/>
      <c r="FH112" s="10"/>
      <c r="FI112" s="10"/>
      <c r="FJ112" s="10"/>
    </row>
    <row r="113" spans="1:166" s="5" customFormat="1" ht="57" customHeight="1">
      <c r="A113" s="78" t="s">
        <v>176</v>
      </c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54"/>
      <c r="AO113" s="54"/>
      <c r="AP113" s="54"/>
      <c r="AQ113" s="54"/>
      <c r="AR113" s="54"/>
      <c r="AS113" s="54"/>
      <c r="AT113" s="54" t="s">
        <v>174</v>
      </c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5">
        <v>200</v>
      </c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>
        <v>0</v>
      </c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94"/>
      <c r="CX113" s="94"/>
      <c r="CY113" s="94"/>
      <c r="CZ113" s="94"/>
      <c r="DA113" s="94"/>
      <c r="DB113" s="94"/>
      <c r="DC113" s="94"/>
      <c r="DD113" s="94"/>
      <c r="DE113" s="94"/>
      <c r="DF113" s="94"/>
      <c r="DG113" s="94"/>
      <c r="DH113" s="94"/>
      <c r="DI113" s="94"/>
      <c r="DJ113" s="94"/>
      <c r="DK113" s="94"/>
      <c r="DL113" s="94"/>
      <c r="DM113" s="94"/>
      <c r="DN113" s="94"/>
      <c r="DO113" s="94"/>
      <c r="DP113" s="94"/>
      <c r="DQ113" s="94"/>
      <c r="DR113" s="94"/>
      <c r="DS113" s="94"/>
      <c r="DT113" s="94"/>
      <c r="DU113" s="94"/>
      <c r="DV113" s="94"/>
      <c r="DW113" s="94"/>
      <c r="DX113" s="94"/>
      <c r="DY113" s="94"/>
      <c r="DZ113" s="94"/>
      <c r="EA113" s="94"/>
      <c r="EB113" s="94"/>
      <c r="EC113" s="94"/>
      <c r="ED113" s="94"/>
      <c r="EE113" s="55">
        <f>CF113</f>
        <v>0</v>
      </c>
      <c r="EF113" s="55"/>
      <c r="EG113" s="55"/>
      <c r="EH113" s="55"/>
      <c r="EI113" s="55"/>
      <c r="EJ113" s="55"/>
      <c r="EK113" s="55"/>
      <c r="EL113" s="55"/>
      <c r="EM113" s="55"/>
      <c r="EN113" s="55"/>
      <c r="EO113" s="55"/>
      <c r="EP113" s="55"/>
      <c r="EQ113" s="55"/>
      <c r="ER113" s="55"/>
      <c r="ES113" s="55"/>
      <c r="ET113" s="94"/>
      <c r="EU113" s="94"/>
      <c r="EV113" s="94"/>
      <c r="EW113" s="94"/>
      <c r="EX113" s="94"/>
      <c r="EY113" s="94"/>
      <c r="EZ113" s="94"/>
      <c r="FA113" s="94"/>
      <c r="FB113" s="94"/>
      <c r="FC113" s="94"/>
      <c r="FD113" s="94"/>
      <c r="FE113" s="94"/>
      <c r="FF113" s="94"/>
      <c r="FG113" s="94"/>
      <c r="FH113" s="16"/>
      <c r="FI113" s="16"/>
      <c r="FJ113" s="16"/>
    </row>
    <row r="114" spans="1:167" s="12" customFormat="1" ht="72.75" customHeight="1">
      <c r="A114" s="143" t="s">
        <v>273</v>
      </c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80"/>
      <c r="AO114" s="80"/>
      <c r="AP114" s="80"/>
      <c r="AQ114" s="80"/>
      <c r="AR114" s="80"/>
      <c r="AS114" s="80"/>
      <c r="AT114" s="80" t="s">
        <v>274</v>
      </c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56">
        <f>BJ115</f>
        <v>0</v>
      </c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>
        <f>CF115</f>
        <v>0</v>
      </c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  <c r="CT114" s="56"/>
      <c r="CU114" s="56"/>
      <c r="CV114" s="56"/>
      <c r="CW114" s="92"/>
      <c r="CX114" s="92"/>
      <c r="CY114" s="92"/>
      <c r="CZ114" s="92"/>
      <c r="DA114" s="92"/>
      <c r="DB114" s="92"/>
      <c r="DC114" s="92"/>
      <c r="DD114" s="92"/>
      <c r="DE114" s="92"/>
      <c r="DF114" s="92"/>
      <c r="DG114" s="92"/>
      <c r="DH114" s="92"/>
      <c r="DI114" s="92"/>
      <c r="DJ114" s="92"/>
      <c r="DK114" s="92"/>
      <c r="DL114" s="92"/>
      <c r="DM114" s="92"/>
      <c r="DN114" s="92"/>
      <c r="DO114" s="92"/>
      <c r="DP114" s="92"/>
      <c r="DQ114" s="92"/>
      <c r="DR114" s="92"/>
      <c r="DS114" s="92"/>
      <c r="DT114" s="92"/>
      <c r="DU114" s="92"/>
      <c r="DV114" s="92"/>
      <c r="DW114" s="92"/>
      <c r="DX114" s="92"/>
      <c r="DY114" s="92"/>
      <c r="DZ114" s="92"/>
      <c r="EA114" s="92"/>
      <c r="EB114" s="92"/>
      <c r="EC114" s="92"/>
      <c r="ED114" s="92"/>
      <c r="EE114" s="56">
        <f>CF114</f>
        <v>0</v>
      </c>
      <c r="EF114" s="56"/>
      <c r="EG114" s="56"/>
      <c r="EH114" s="56"/>
      <c r="EI114" s="56"/>
      <c r="EJ114" s="56"/>
      <c r="EK114" s="56"/>
      <c r="EL114" s="56"/>
      <c r="EM114" s="56"/>
      <c r="EN114" s="56"/>
      <c r="EO114" s="56"/>
      <c r="EP114" s="56"/>
      <c r="EQ114" s="56"/>
      <c r="ER114" s="56"/>
      <c r="ES114" s="56"/>
      <c r="ET114" s="134"/>
      <c r="EU114" s="135"/>
      <c r="EV114" s="135"/>
      <c r="EW114" s="135"/>
      <c r="EX114" s="135"/>
      <c r="EY114" s="135"/>
      <c r="EZ114" s="135"/>
      <c r="FA114" s="135"/>
      <c r="FB114" s="135"/>
      <c r="FC114" s="135"/>
      <c r="FD114" s="135"/>
      <c r="FE114" s="135"/>
      <c r="FF114" s="135"/>
      <c r="FG114" s="135"/>
      <c r="FH114" s="135"/>
      <c r="FI114" s="135"/>
      <c r="FJ114" s="136"/>
      <c r="FK114" s="11"/>
    </row>
    <row r="115" spans="1:167" s="4" customFormat="1" ht="73.5" customHeight="1">
      <c r="A115" s="78" t="s">
        <v>273</v>
      </c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54"/>
      <c r="AO115" s="54"/>
      <c r="AP115" s="54"/>
      <c r="AQ115" s="54"/>
      <c r="AR115" s="54"/>
      <c r="AS115" s="54"/>
      <c r="AT115" s="54" t="s">
        <v>275</v>
      </c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5">
        <v>0</v>
      </c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>
        <v>0</v>
      </c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94"/>
      <c r="CX115" s="94"/>
      <c r="CY115" s="94"/>
      <c r="CZ115" s="94"/>
      <c r="DA115" s="94"/>
      <c r="DB115" s="94"/>
      <c r="DC115" s="94"/>
      <c r="DD115" s="94"/>
      <c r="DE115" s="94"/>
      <c r="DF115" s="94"/>
      <c r="DG115" s="94"/>
      <c r="DH115" s="94"/>
      <c r="DI115" s="94"/>
      <c r="DJ115" s="94"/>
      <c r="DK115" s="94"/>
      <c r="DL115" s="94"/>
      <c r="DM115" s="94"/>
      <c r="DN115" s="94"/>
      <c r="DO115" s="94"/>
      <c r="DP115" s="94"/>
      <c r="DQ115" s="94"/>
      <c r="DR115" s="94"/>
      <c r="DS115" s="94"/>
      <c r="DT115" s="94"/>
      <c r="DU115" s="94"/>
      <c r="DV115" s="94"/>
      <c r="DW115" s="94"/>
      <c r="DX115" s="94"/>
      <c r="DY115" s="94"/>
      <c r="DZ115" s="94"/>
      <c r="EA115" s="94"/>
      <c r="EB115" s="94"/>
      <c r="EC115" s="94"/>
      <c r="ED115" s="94"/>
      <c r="EE115" s="55">
        <f>CF115</f>
        <v>0</v>
      </c>
      <c r="EF115" s="55"/>
      <c r="EG115" s="55"/>
      <c r="EH115" s="55"/>
      <c r="EI115" s="55"/>
      <c r="EJ115" s="55"/>
      <c r="EK115" s="55"/>
      <c r="EL115" s="55"/>
      <c r="EM115" s="55"/>
      <c r="EN115" s="55"/>
      <c r="EO115" s="55"/>
      <c r="EP115" s="55"/>
      <c r="EQ115" s="55"/>
      <c r="ER115" s="55"/>
      <c r="ES115" s="55"/>
      <c r="ET115" s="86"/>
      <c r="EU115" s="87"/>
      <c r="EV115" s="87"/>
      <c r="EW115" s="87"/>
      <c r="EX115" s="87"/>
      <c r="EY115" s="87"/>
      <c r="EZ115" s="87"/>
      <c r="FA115" s="87"/>
      <c r="FB115" s="87"/>
      <c r="FC115" s="87"/>
      <c r="FD115" s="87"/>
      <c r="FE115" s="87"/>
      <c r="FF115" s="87"/>
      <c r="FG115" s="87"/>
      <c r="FH115" s="87"/>
      <c r="FI115" s="87"/>
      <c r="FJ115" s="88"/>
      <c r="FK115" s="5"/>
    </row>
    <row r="116" spans="1:167" s="12" customFormat="1" ht="36" customHeight="1">
      <c r="A116" s="73" t="s">
        <v>172</v>
      </c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5"/>
      <c r="AN116" s="80"/>
      <c r="AO116" s="80"/>
      <c r="AP116" s="80"/>
      <c r="AQ116" s="80"/>
      <c r="AR116" s="80"/>
      <c r="AS116" s="80"/>
      <c r="AT116" s="80" t="s">
        <v>130</v>
      </c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56">
        <f>BJ117</f>
        <v>348300</v>
      </c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>
        <f>CF117</f>
        <v>0</v>
      </c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6"/>
      <c r="CW116" s="92"/>
      <c r="CX116" s="92"/>
      <c r="CY116" s="92"/>
      <c r="CZ116" s="92"/>
      <c r="DA116" s="92"/>
      <c r="DB116" s="92"/>
      <c r="DC116" s="92"/>
      <c r="DD116" s="92"/>
      <c r="DE116" s="92"/>
      <c r="DF116" s="92"/>
      <c r="DG116" s="92"/>
      <c r="DH116" s="92"/>
      <c r="DI116" s="92"/>
      <c r="DJ116" s="92"/>
      <c r="DK116" s="92"/>
      <c r="DL116" s="92"/>
      <c r="DM116" s="92"/>
      <c r="DN116" s="92"/>
      <c r="DO116" s="92"/>
      <c r="DP116" s="92"/>
      <c r="DQ116" s="92"/>
      <c r="DR116" s="92"/>
      <c r="DS116" s="92"/>
      <c r="DT116" s="92"/>
      <c r="DU116" s="92"/>
      <c r="DV116" s="92"/>
      <c r="DW116" s="92"/>
      <c r="DX116" s="92"/>
      <c r="DY116" s="92"/>
      <c r="DZ116" s="92"/>
      <c r="EA116" s="92"/>
      <c r="EB116" s="92"/>
      <c r="EC116" s="92"/>
      <c r="ED116" s="92"/>
      <c r="EE116" s="56">
        <f t="shared" si="8"/>
        <v>0</v>
      </c>
      <c r="EF116" s="56"/>
      <c r="EG116" s="56"/>
      <c r="EH116" s="56"/>
      <c r="EI116" s="56"/>
      <c r="EJ116" s="56"/>
      <c r="EK116" s="56"/>
      <c r="EL116" s="56"/>
      <c r="EM116" s="56"/>
      <c r="EN116" s="56"/>
      <c r="EO116" s="56"/>
      <c r="EP116" s="56"/>
      <c r="EQ116" s="56"/>
      <c r="ER116" s="56"/>
      <c r="ES116" s="56"/>
      <c r="ET116" s="134"/>
      <c r="EU116" s="135"/>
      <c r="EV116" s="135"/>
      <c r="EW116" s="135"/>
      <c r="EX116" s="135"/>
      <c r="EY116" s="135"/>
      <c r="EZ116" s="135"/>
      <c r="FA116" s="135"/>
      <c r="FB116" s="135"/>
      <c r="FC116" s="135"/>
      <c r="FD116" s="135"/>
      <c r="FE116" s="135"/>
      <c r="FF116" s="135"/>
      <c r="FG116" s="135"/>
      <c r="FH116" s="135"/>
      <c r="FI116" s="135"/>
      <c r="FJ116" s="136"/>
      <c r="FK116" s="11"/>
    </row>
    <row r="117" spans="1:167" s="63" customFormat="1" ht="37.5" customHeight="1">
      <c r="A117" s="194" t="s">
        <v>129</v>
      </c>
      <c r="B117" s="194"/>
      <c r="C117" s="194"/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  <c r="N117" s="194"/>
      <c r="O117" s="194"/>
      <c r="P117" s="194"/>
      <c r="Q117" s="194"/>
      <c r="R117" s="194"/>
      <c r="S117" s="194"/>
      <c r="T117" s="194"/>
      <c r="U117" s="194"/>
      <c r="V117" s="194"/>
      <c r="W117" s="194"/>
      <c r="X117" s="194"/>
      <c r="Y117" s="194"/>
      <c r="Z117" s="194"/>
      <c r="AA117" s="194"/>
      <c r="AB117" s="194"/>
      <c r="AC117" s="194"/>
      <c r="AD117" s="194"/>
      <c r="AE117" s="194"/>
      <c r="AF117" s="194"/>
      <c r="AG117" s="194"/>
      <c r="AH117" s="194"/>
      <c r="AI117" s="194"/>
      <c r="AJ117" s="194"/>
      <c r="AK117" s="194"/>
      <c r="AL117" s="194"/>
      <c r="AM117" s="194"/>
      <c r="AN117" s="179"/>
      <c r="AO117" s="179"/>
      <c r="AP117" s="179"/>
      <c r="AQ117" s="179"/>
      <c r="AR117" s="179"/>
      <c r="AS117" s="179"/>
      <c r="AT117" s="179" t="s">
        <v>99</v>
      </c>
      <c r="AU117" s="179"/>
      <c r="AV117" s="179"/>
      <c r="AW117" s="179"/>
      <c r="AX117" s="179"/>
      <c r="AY117" s="179"/>
      <c r="AZ117" s="179"/>
      <c r="BA117" s="179"/>
      <c r="BB117" s="179"/>
      <c r="BC117" s="179"/>
      <c r="BD117" s="179"/>
      <c r="BE117" s="179"/>
      <c r="BF117" s="179"/>
      <c r="BG117" s="179"/>
      <c r="BH117" s="179"/>
      <c r="BI117" s="179"/>
      <c r="BJ117" s="93">
        <v>348300</v>
      </c>
      <c r="BK117" s="93"/>
      <c r="BL117" s="93"/>
      <c r="BM117" s="93"/>
      <c r="BN117" s="93"/>
      <c r="BO117" s="93"/>
      <c r="BP117" s="93"/>
      <c r="BQ117" s="93"/>
      <c r="BR117" s="93"/>
      <c r="BS117" s="93"/>
      <c r="BT117" s="93"/>
      <c r="BU117" s="93"/>
      <c r="BV117" s="93"/>
      <c r="BW117" s="93"/>
      <c r="BX117" s="93"/>
      <c r="BY117" s="93"/>
      <c r="BZ117" s="93"/>
      <c r="CA117" s="93"/>
      <c r="CB117" s="93"/>
      <c r="CC117" s="93"/>
      <c r="CD117" s="93"/>
      <c r="CE117" s="93"/>
      <c r="CF117" s="93">
        <v>0</v>
      </c>
      <c r="CG117" s="93"/>
      <c r="CH117" s="93"/>
      <c r="CI117" s="93"/>
      <c r="CJ117" s="93"/>
      <c r="CK117" s="93"/>
      <c r="CL117" s="93"/>
      <c r="CM117" s="93"/>
      <c r="CN117" s="93"/>
      <c r="CO117" s="93"/>
      <c r="CP117" s="93"/>
      <c r="CQ117" s="93"/>
      <c r="CR117" s="93"/>
      <c r="CS117" s="93"/>
      <c r="CT117" s="93"/>
      <c r="CU117" s="93"/>
      <c r="CV117" s="93"/>
      <c r="CW117" s="98"/>
      <c r="CX117" s="98"/>
      <c r="CY117" s="98"/>
      <c r="CZ117" s="98"/>
      <c r="DA117" s="98"/>
      <c r="DB117" s="98"/>
      <c r="DC117" s="98"/>
      <c r="DD117" s="98"/>
      <c r="DE117" s="98"/>
      <c r="DF117" s="98"/>
      <c r="DG117" s="98"/>
      <c r="DH117" s="98"/>
      <c r="DI117" s="98"/>
      <c r="DJ117" s="98"/>
      <c r="DK117" s="98"/>
      <c r="DL117" s="98"/>
      <c r="DM117" s="98"/>
      <c r="DN117" s="98"/>
      <c r="DO117" s="98"/>
      <c r="DP117" s="98"/>
      <c r="DQ117" s="98"/>
      <c r="DR117" s="98"/>
      <c r="DS117" s="98"/>
      <c r="DT117" s="98"/>
      <c r="DU117" s="98"/>
      <c r="DV117" s="98"/>
      <c r="DW117" s="98"/>
      <c r="DX117" s="98"/>
      <c r="DY117" s="98"/>
      <c r="DZ117" s="98"/>
      <c r="EA117" s="98"/>
      <c r="EB117" s="98"/>
      <c r="EC117" s="98"/>
      <c r="ED117" s="98"/>
      <c r="EE117" s="93">
        <f>CF117</f>
        <v>0</v>
      </c>
      <c r="EF117" s="93"/>
      <c r="EG117" s="93"/>
      <c r="EH117" s="93"/>
      <c r="EI117" s="93"/>
      <c r="EJ117" s="93"/>
      <c r="EK117" s="93"/>
      <c r="EL117" s="93"/>
      <c r="EM117" s="93"/>
      <c r="EN117" s="93"/>
      <c r="EO117" s="93"/>
      <c r="EP117" s="93"/>
      <c r="EQ117" s="93"/>
      <c r="ER117" s="93"/>
      <c r="ES117" s="93"/>
      <c r="ET117" s="207"/>
      <c r="EU117" s="208"/>
      <c r="EV117" s="208"/>
      <c r="EW117" s="208"/>
      <c r="EX117" s="208"/>
      <c r="EY117" s="208"/>
      <c r="EZ117" s="208"/>
      <c r="FA117" s="208"/>
      <c r="FB117" s="208"/>
      <c r="FC117" s="208"/>
      <c r="FD117" s="208"/>
      <c r="FE117" s="208"/>
      <c r="FF117" s="208"/>
      <c r="FG117" s="208"/>
      <c r="FH117" s="208"/>
      <c r="FI117" s="208"/>
      <c r="FJ117" s="209"/>
      <c r="FK117" s="62"/>
    </row>
    <row r="118" spans="1:167" s="4" customFormat="1" ht="18.75">
      <c r="A118" s="150"/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  <c r="X118" s="151"/>
      <c r="Y118" s="151"/>
      <c r="Z118" s="151"/>
      <c r="AA118" s="151"/>
      <c r="AB118" s="151"/>
      <c r="AC118" s="151"/>
      <c r="AD118" s="151"/>
      <c r="AE118" s="151"/>
      <c r="AF118" s="151"/>
      <c r="AG118" s="151"/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  <c r="BI118" s="151"/>
      <c r="BJ118" s="151"/>
      <c r="BK118" s="151"/>
      <c r="BL118" s="151"/>
      <c r="BM118" s="151"/>
      <c r="BN118" s="151"/>
      <c r="BO118" s="151"/>
      <c r="BP118" s="151"/>
      <c r="BQ118" s="151"/>
      <c r="BR118" s="151"/>
      <c r="BS118" s="151"/>
      <c r="BT118" s="151"/>
      <c r="BU118" s="151"/>
      <c r="BV118" s="151"/>
      <c r="BW118" s="151"/>
      <c r="BX118" s="151"/>
      <c r="BY118" s="151"/>
      <c r="BZ118" s="151"/>
      <c r="CA118" s="151"/>
      <c r="CB118" s="151"/>
      <c r="CC118" s="151"/>
      <c r="CD118" s="151"/>
      <c r="CE118" s="151"/>
      <c r="CF118" s="151"/>
      <c r="CG118" s="151"/>
      <c r="CH118" s="151"/>
      <c r="CI118" s="151"/>
      <c r="CJ118" s="151"/>
      <c r="CK118" s="151"/>
      <c r="CL118" s="151"/>
      <c r="CM118" s="151"/>
      <c r="CN118" s="151"/>
      <c r="CO118" s="151"/>
      <c r="CP118" s="151"/>
      <c r="CQ118" s="151"/>
      <c r="CR118" s="151"/>
      <c r="CS118" s="151"/>
      <c r="CT118" s="151"/>
      <c r="CU118" s="151"/>
      <c r="CV118" s="151"/>
      <c r="CW118" s="151"/>
      <c r="CX118" s="151"/>
      <c r="CY118" s="151"/>
      <c r="CZ118" s="151"/>
      <c r="DA118" s="151"/>
      <c r="DB118" s="151"/>
      <c r="DC118" s="151"/>
      <c r="DD118" s="151"/>
      <c r="DE118" s="151"/>
      <c r="DF118" s="151"/>
      <c r="DG118" s="151"/>
      <c r="DH118" s="151"/>
      <c r="DI118" s="151"/>
      <c r="DJ118" s="151"/>
      <c r="DK118" s="151"/>
      <c r="DL118" s="151"/>
      <c r="DM118" s="151"/>
      <c r="DN118" s="151"/>
      <c r="DO118" s="151"/>
      <c r="DP118" s="151"/>
      <c r="DQ118" s="151"/>
      <c r="DR118" s="151"/>
      <c r="DS118" s="151"/>
      <c r="DT118" s="151"/>
      <c r="DU118" s="151"/>
      <c r="DV118" s="151"/>
      <c r="DW118" s="151"/>
      <c r="DX118" s="151"/>
      <c r="DY118" s="151"/>
      <c r="DZ118" s="151"/>
      <c r="EA118" s="151"/>
      <c r="EB118" s="151"/>
      <c r="EC118" s="151"/>
      <c r="ED118" s="151"/>
      <c r="EE118" s="151"/>
      <c r="EF118" s="151"/>
      <c r="EG118" s="151"/>
      <c r="EH118" s="151"/>
      <c r="EI118" s="151"/>
      <c r="EJ118" s="151"/>
      <c r="EK118" s="151"/>
      <c r="EL118" s="151"/>
      <c r="EM118" s="151"/>
      <c r="EN118" s="151"/>
      <c r="EO118" s="151"/>
      <c r="EP118" s="151"/>
      <c r="EQ118" s="151"/>
      <c r="ER118" s="151"/>
      <c r="ES118" s="151"/>
      <c r="ET118" s="151"/>
      <c r="EU118" s="151"/>
      <c r="EV118" s="151"/>
      <c r="EW118" s="151"/>
      <c r="EX118" s="151"/>
      <c r="EY118" s="151"/>
      <c r="EZ118" s="151"/>
      <c r="FA118" s="151"/>
      <c r="FB118" s="151"/>
      <c r="FC118" s="151"/>
      <c r="FD118" s="151"/>
      <c r="FE118" s="151"/>
      <c r="FF118" s="151"/>
      <c r="FG118" s="152"/>
      <c r="FH118" s="13"/>
      <c r="FI118" s="13"/>
      <c r="FJ118" s="18" t="s">
        <v>39</v>
      </c>
      <c r="FK118" s="5"/>
    </row>
    <row r="119" spans="1:167" s="4" customFormat="1" ht="18.75">
      <c r="A119" s="150" t="s">
        <v>81</v>
      </c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  <c r="BI119" s="151"/>
      <c r="BJ119" s="151"/>
      <c r="BK119" s="151"/>
      <c r="BL119" s="151"/>
      <c r="BM119" s="151"/>
      <c r="BN119" s="151"/>
      <c r="BO119" s="151"/>
      <c r="BP119" s="151"/>
      <c r="BQ119" s="151"/>
      <c r="BR119" s="151"/>
      <c r="BS119" s="151"/>
      <c r="BT119" s="151"/>
      <c r="BU119" s="151"/>
      <c r="BV119" s="151"/>
      <c r="BW119" s="151"/>
      <c r="BX119" s="151"/>
      <c r="BY119" s="151"/>
      <c r="BZ119" s="151"/>
      <c r="CA119" s="151"/>
      <c r="CB119" s="151"/>
      <c r="CC119" s="151"/>
      <c r="CD119" s="151"/>
      <c r="CE119" s="151"/>
      <c r="CF119" s="151"/>
      <c r="CG119" s="151"/>
      <c r="CH119" s="151"/>
      <c r="CI119" s="151"/>
      <c r="CJ119" s="151"/>
      <c r="CK119" s="151"/>
      <c r="CL119" s="151"/>
      <c r="CM119" s="151"/>
      <c r="CN119" s="151"/>
      <c r="CO119" s="151"/>
      <c r="CP119" s="151"/>
      <c r="CQ119" s="151"/>
      <c r="CR119" s="151"/>
      <c r="CS119" s="151"/>
      <c r="CT119" s="151"/>
      <c r="CU119" s="151"/>
      <c r="CV119" s="151"/>
      <c r="CW119" s="151"/>
      <c r="CX119" s="151"/>
      <c r="CY119" s="151"/>
      <c r="CZ119" s="151"/>
      <c r="DA119" s="151"/>
      <c r="DB119" s="151"/>
      <c r="DC119" s="151"/>
      <c r="DD119" s="151"/>
      <c r="DE119" s="151"/>
      <c r="DF119" s="151"/>
      <c r="DG119" s="151"/>
      <c r="DH119" s="151"/>
      <c r="DI119" s="151"/>
      <c r="DJ119" s="151"/>
      <c r="DK119" s="151"/>
      <c r="DL119" s="151"/>
      <c r="DM119" s="151"/>
      <c r="DN119" s="151"/>
      <c r="DO119" s="151"/>
      <c r="DP119" s="151"/>
      <c r="DQ119" s="151"/>
      <c r="DR119" s="151"/>
      <c r="DS119" s="151"/>
      <c r="DT119" s="151"/>
      <c r="DU119" s="151"/>
      <c r="DV119" s="151"/>
      <c r="DW119" s="151"/>
      <c r="DX119" s="151"/>
      <c r="DY119" s="151"/>
      <c r="DZ119" s="151"/>
      <c r="EA119" s="151"/>
      <c r="EB119" s="151"/>
      <c r="EC119" s="151"/>
      <c r="ED119" s="151"/>
      <c r="EE119" s="151"/>
      <c r="EF119" s="151"/>
      <c r="EG119" s="151"/>
      <c r="EH119" s="151"/>
      <c r="EI119" s="151"/>
      <c r="EJ119" s="151"/>
      <c r="EK119" s="151"/>
      <c r="EL119" s="151"/>
      <c r="EM119" s="151"/>
      <c r="EN119" s="151"/>
      <c r="EO119" s="151"/>
      <c r="EP119" s="151"/>
      <c r="EQ119" s="151"/>
      <c r="ER119" s="151"/>
      <c r="ES119" s="151"/>
      <c r="ET119" s="151"/>
      <c r="EU119" s="151"/>
      <c r="EV119" s="151"/>
      <c r="EW119" s="151"/>
      <c r="EX119" s="151"/>
      <c r="EY119" s="151"/>
      <c r="EZ119" s="151"/>
      <c r="FA119" s="151"/>
      <c r="FB119" s="151"/>
      <c r="FC119" s="151"/>
      <c r="FD119" s="151"/>
      <c r="FE119" s="151"/>
      <c r="FF119" s="151"/>
      <c r="FG119" s="151"/>
      <c r="FH119" s="151"/>
      <c r="FI119" s="151"/>
      <c r="FJ119" s="152"/>
      <c r="FK119" s="5"/>
    </row>
    <row r="120" spans="1:167" s="4" customFormat="1" ht="18" customHeight="1">
      <c r="A120" s="45" t="s">
        <v>8</v>
      </c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 t="s">
        <v>23</v>
      </c>
      <c r="AL120" s="45"/>
      <c r="AM120" s="45"/>
      <c r="AN120" s="45"/>
      <c r="AO120" s="45"/>
      <c r="AP120" s="45"/>
      <c r="AQ120" s="19" t="s">
        <v>35</v>
      </c>
      <c r="AR120" s="19"/>
      <c r="AS120" s="19"/>
      <c r="AT120" s="137"/>
      <c r="AU120" s="138"/>
      <c r="AV120" s="138"/>
      <c r="AW120" s="138"/>
      <c r="AX120" s="138"/>
      <c r="AY120" s="138"/>
      <c r="AZ120" s="138"/>
      <c r="BA120" s="138"/>
      <c r="BB120" s="139"/>
      <c r="BC120" s="45" t="s">
        <v>137</v>
      </c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 t="s">
        <v>37</v>
      </c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 t="s">
        <v>24</v>
      </c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/>
      <c r="DM120" s="45"/>
      <c r="DN120" s="45"/>
      <c r="DO120" s="45"/>
      <c r="DP120" s="45"/>
      <c r="DQ120" s="45"/>
      <c r="DR120" s="45"/>
      <c r="DS120" s="45"/>
      <c r="DT120" s="45"/>
      <c r="DU120" s="45"/>
      <c r="DV120" s="45"/>
      <c r="DW120" s="45"/>
      <c r="DX120" s="45"/>
      <c r="DY120" s="45"/>
      <c r="DZ120" s="45"/>
      <c r="EA120" s="45"/>
      <c r="EB120" s="45"/>
      <c r="EC120" s="45"/>
      <c r="ED120" s="45"/>
      <c r="EE120" s="45"/>
      <c r="EF120" s="45"/>
      <c r="EG120" s="45"/>
      <c r="EH120" s="45"/>
      <c r="EI120" s="45"/>
      <c r="EJ120" s="45"/>
      <c r="EK120" s="99" t="s">
        <v>29</v>
      </c>
      <c r="EL120" s="100"/>
      <c r="EM120" s="100"/>
      <c r="EN120" s="100"/>
      <c r="EO120" s="100"/>
      <c r="EP120" s="100"/>
      <c r="EQ120" s="100"/>
      <c r="ER120" s="100"/>
      <c r="ES120" s="100"/>
      <c r="ET120" s="100"/>
      <c r="EU120" s="100"/>
      <c r="EV120" s="100"/>
      <c r="EW120" s="100"/>
      <c r="EX120" s="100"/>
      <c r="EY120" s="100"/>
      <c r="EZ120" s="100"/>
      <c r="FA120" s="100"/>
      <c r="FB120" s="100"/>
      <c r="FC120" s="100"/>
      <c r="FD120" s="100"/>
      <c r="FE120" s="100"/>
      <c r="FF120" s="100"/>
      <c r="FG120" s="100"/>
      <c r="FH120" s="100"/>
      <c r="FI120" s="100"/>
      <c r="FJ120" s="101"/>
      <c r="FK120" s="5"/>
    </row>
    <row r="121" spans="1:167" s="4" customFormat="1" ht="78.75" customHeight="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19"/>
      <c r="AR121" s="19"/>
      <c r="AS121" s="19"/>
      <c r="AT121" s="140"/>
      <c r="AU121" s="141"/>
      <c r="AV121" s="141"/>
      <c r="AW121" s="141"/>
      <c r="AX121" s="141"/>
      <c r="AY121" s="141"/>
      <c r="AZ121" s="141"/>
      <c r="BA121" s="141"/>
      <c r="BB121" s="142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 t="s">
        <v>45</v>
      </c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 t="s">
        <v>25</v>
      </c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 t="s">
        <v>26</v>
      </c>
      <c r="DL121" s="45"/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 t="s">
        <v>27</v>
      </c>
      <c r="DY121" s="45"/>
      <c r="DZ121" s="45"/>
      <c r="EA121" s="45"/>
      <c r="EB121" s="45"/>
      <c r="EC121" s="45"/>
      <c r="ED121" s="45"/>
      <c r="EE121" s="45"/>
      <c r="EF121" s="45"/>
      <c r="EG121" s="45"/>
      <c r="EH121" s="45"/>
      <c r="EI121" s="45"/>
      <c r="EJ121" s="45"/>
      <c r="EK121" s="45" t="s">
        <v>38</v>
      </c>
      <c r="EL121" s="45"/>
      <c r="EM121" s="45"/>
      <c r="EN121" s="45"/>
      <c r="EO121" s="45"/>
      <c r="EP121" s="45"/>
      <c r="EQ121" s="45"/>
      <c r="ER121" s="45"/>
      <c r="ES121" s="45"/>
      <c r="ET121" s="45"/>
      <c r="EU121" s="45"/>
      <c r="EV121" s="45"/>
      <c r="EW121" s="45"/>
      <c r="EX121" s="99" t="s">
        <v>46</v>
      </c>
      <c r="EY121" s="100"/>
      <c r="EZ121" s="100"/>
      <c r="FA121" s="100"/>
      <c r="FB121" s="100"/>
      <c r="FC121" s="100"/>
      <c r="FD121" s="100"/>
      <c r="FE121" s="100"/>
      <c r="FF121" s="100"/>
      <c r="FG121" s="100"/>
      <c r="FH121" s="100"/>
      <c r="FI121" s="100"/>
      <c r="FJ121" s="101"/>
      <c r="FK121" s="5"/>
    </row>
    <row r="122" spans="1:167" s="4" customFormat="1" ht="18.75">
      <c r="A122" s="47">
        <v>1</v>
      </c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>
        <v>2</v>
      </c>
      <c r="AL122" s="47"/>
      <c r="AM122" s="47"/>
      <c r="AN122" s="47"/>
      <c r="AO122" s="47"/>
      <c r="AP122" s="47"/>
      <c r="AQ122" s="47">
        <v>3</v>
      </c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>
        <v>4</v>
      </c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>
        <v>5</v>
      </c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>
        <v>6</v>
      </c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>
        <v>7</v>
      </c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>
        <v>8</v>
      </c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>
        <v>9</v>
      </c>
      <c r="DY122" s="47"/>
      <c r="DZ122" s="47"/>
      <c r="EA122" s="47"/>
      <c r="EB122" s="47"/>
      <c r="EC122" s="47"/>
      <c r="ED122" s="47"/>
      <c r="EE122" s="47"/>
      <c r="EF122" s="47"/>
      <c r="EG122" s="47"/>
      <c r="EH122" s="47"/>
      <c r="EI122" s="47"/>
      <c r="EJ122" s="47"/>
      <c r="EK122" s="47">
        <v>10</v>
      </c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124">
        <v>11</v>
      </c>
      <c r="EY122" s="125"/>
      <c r="EZ122" s="125"/>
      <c r="FA122" s="125"/>
      <c r="FB122" s="125"/>
      <c r="FC122" s="125"/>
      <c r="FD122" s="125"/>
      <c r="FE122" s="125"/>
      <c r="FF122" s="125"/>
      <c r="FG122" s="125"/>
      <c r="FH122" s="125"/>
      <c r="FI122" s="125"/>
      <c r="FJ122" s="126"/>
      <c r="FK122" s="5"/>
    </row>
    <row r="123" spans="1:167" s="12" customFormat="1" ht="15" customHeight="1">
      <c r="A123" s="157" t="s">
        <v>32</v>
      </c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49" t="s">
        <v>33</v>
      </c>
      <c r="AL123" s="149"/>
      <c r="AM123" s="149"/>
      <c r="AN123" s="149"/>
      <c r="AO123" s="149"/>
      <c r="AP123" s="149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56">
        <f>BC129+BC133</f>
        <v>764200</v>
      </c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>
        <f>BU129+BU133</f>
        <v>406202.62</v>
      </c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>
        <f>CH129+CH133</f>
        <v>406202.62</v>
      </c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56"/>
      <c r="DF123" s="56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56"/>
      <c r="DR123" s="56"/>
      <c r="DS123" s="56"/>
      <c r="DT123" s="56"/>
      <c r="DU123" s="56"/>
      <c r="DV123" s="56"/>
      <c r="DW123" s="56"/>
      <c r="DX123" s="56">
        <f>DX129+DX133</f>
        <v>406202.62</v>
      </c>
      <c r="DY123" s="56"/>
      <c r="DZ123" s="56"/>
      <c r="EA123" s="56"/>
      <c r="EB123" s="56"/>
      <c r="EC123" s="56"/>
      <c r="ED123" s="56"/>
      <c r="EE123" s="56"/>
      <c r="EF123" s="56"/>
      <c r="EG123" s="56"/>
      <c r="EH123" s="56"/>
      <c r="EI123" s="56"/>
      <c r="EJ123" s="56"/>
      <c r="EK123" s="68">
        <f>EK130+EK133</f>
        <v>0</v>
      </c>
      <c r="EL123" s="68"/>
      <c r="EM123" s="68"/>
      <c r="EN123" s="68"/>
      <c r="EO123" s="68"/>
      <c r="EP123" s="68"/>
      <c r="EQ123" s="68"/>
      <c r="ER123" s="68"/>
      <c r="ES123" s="68"/>
      <c r="ET123" s="68"/>
      <c r="EU123" s="68"/>
      <c r="EV123" s="68"/>
      <c r="EW123" s="68"/>
      <c r="EX123" s="109">
        <f>EX129</f>
        <v>0</v>
      </c>
      <c r="EY123" s="110"/>
      <c r="EZ123" s="110"/>
      <c r="FA123" s="110"/>
      <c r="FB123" s="110"/>
      <c r="FC123" s="110"/>
      <c r="FD123" s="110"/>
      <c r="FE123" s="110"/>
      <c r="FF123" s="110"/>
      <c r="FG123" s="110"/>
      <c r="FH123" s="110"/>
      <c r="FI123" s="110"/>
      <c r="FJ123" s="111"/>
      <c r="FK123" s="11"/>
    </row>
    <row r="124" spans="1:167" s="4" customFormat="1" ht="20.25" customHeight="1">
      <c r="A124" s="167" t="s">
        <v>140</v>
      </c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  <c r="DG124" s="55"/>
      <c r="DH124" s="55"/>
      <c r="DI124" s="55"/>
      <c r="DJ124" s="55"/>
      <c r="DK124" s="55"/>
      <c r="DL124" s="55"/>
      <c r="DM124" s="55"/>
      <c r="DN124" s="55"/>
      <c r="DO124" s="55"/>
      <c r="DP124" s="55"/>
      <c r="DQ124" s="55"/>
      <c r="DR124" s="55"/>
      <c r="DS124" s="55"/>
      <c r="DT124" s="55"/>
      <c r="DU124" s="55"/>
      <c r="DV124" s="55"/>
      <c r="DW124" s="55"/>
      <c r="DX124" s="55"/>
      <c r="DY124" s="55"/>
      <c r="DZ124" s="55"/>
      <c r="EA124" s="55"/>
      <c r="EB124" s="55"/>
      <c r="EC124" s="55"/>
      <c r="ED124" s="55"/>
      <c r="EE124" s="55"/>
      <c r="EF124" s="55"/>
      <c r="EG124" s="55"/>
      <c r="EH124" s="55"/>
      <c r="EI124" s="55"/>
      <c r="EJ124" s="55"/>
      <c r="EK124" s="55"/>
      <c r="EL124" s="55"/>
      <c r="EM124" s="55"/>
      <c r="EN124" s="55"/>
      <c r="EO124" s="55"/>
      <c r="EP124" s="55"/>
      <c r="EQ124" s="55"/>
      <c r="ER124" s="55"/>
      <c r="ES124" s="55"/>
      <c r="ET124" s="55"/>
      <c r="EU124" s="55"/>
      <c r="EV124" s="55"/>
      <c r="EW124" s="55"/>
      <c r="EX124" s="106"/>
      <c r="EY124" s="107"/>
      <c r="EZ124" s="107"/>
      <c r="FA124" s="107"/>
      <c r="FB124" s="107"/>
      <c r="FC124" s="107"/>
      <c r="FD124" s="107"/>
      <c r="FE124" s="107"/>
      <c r="FF124" s="107"/>
      <c r="FG124" s="107"/>
      <c r="FH124" s="107"/>
      <c r="FI124" s="107"/>
      <c r="FJ124" s="108"/>
      <c r="FK124" s="5"/>
    </row>
    <row r="125" spans="1:167" s="22" customFormat="1" ht="15" customHeight="1" hidden="1">
      <c r="A125" s="72" t="s">
        <v>134</v>
      </c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147" t="s">
        <v>52</v>
      </c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83">
        <f>SUM(BC126:BT128)</f>
        <v>116900</v>
      </c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3">
        <f>BU128+BU127+BU126</f>
        <v>116769.88</v>
      </c>
      <c r="BV125" s="83"/>
      <c r="BW125" s="83"/>
      <c r="BX125" s="83"/>
      <c r="BY125" s="83"/>
      <c r="BZ125" s="83"/>
      <c r="CA125" s="83"/>
      <c r="CB125" s="83"/>
      <c r="CC125" s="83"/>
      <c r="CD125" s="83"/>
      <c r="CE125" s="83"/>
      <c r="CF125" s="83"/>
      <c r="CG125" s="83"/>
      <c r="CH125" s="83">
        <f>SUM(CH126:CW128)</f>
        <v>116769.88</v>
      </c>
      <c r="CI125" s="83"/>
      <c r="CJ125" s="83"/>
      <c r="CK125" s="83"/>
      <c r="CL125" s="83"/>
      <c r="CM125" s="83"/>
      <c r="CN125" s="83"/>
      <c r="CO125" s="83"/>
      <c r="CP125" s="83"/>
      <c r="CQ125" s="83"/>
      <c r="CR125" s="83"/>
      <c r="CS125" s="83"/>
      <c r="CT125" s="83"/>
      <c r="CU125" s="83"/>
      <c r="CV125" s="83"/>
      <c r="CW125" s="83"/>
      <c r="CX125" s="83"/>
      <c r="CY125" s="83"/>
      <c r="CZ125" s="83"/>
      <c r="DA125" s="83"/>
      <c r="DB125" s="83"/>
      <c r="DC125" s="83"/>
      <c r="DD125" s="83"/>
      <c r="DE125" s="83"/>
      <c r="DF125" s="83"/>
      <c r="DG125" s="83"/>
      <c r="DH125" s="83"/>
      <c r="DI125" s="83"/>
      <c r="DJ125" s="83"/>
      <c r="DK125" s="83"/>
      <c r="DL125" s="83"/>
      <c r="DM125" s="83"/>
      <c r="DN125" s="83"/>
      <c r="DO125" s="83"/>
      <c r="DP125" s="83"/>
      <c r="DQ125" s="83"/>
      <c r="DR125" s="83"/>
      <c r="DS125" s="83"/>
      <c r="DT125" s="83"/>
      <c r="DU125" s="83"/>
      <c r="DV125" s="83"/>
      <c r="DW125" s="83"/>
      <c r="DX125" s="83">
        <f>SUM(DX126:EJ128)</f>
        <v>116769.88</v>
      </c>
      <c r="DY125" s="83"/>
      <c r="DZ125" s="83"/>
      <c r="EA125" s="83"/>
      <c r="EB125" s="83"/>
      <c r="EC125" s="83"/>
      <c r="ED125" s="83"/>
      <c r="EE125" s="83"/>
      <c r="EF125" s="83"/>
      <c r="EG125" s="83"/>
      <c r="EH125" s="83"/>
      <c r="EI125" s="83"/>
      <c r="EJ125" s="83"/>
      <c r="EK125" s="83">
        <f>SUM(EK126:EW128)</f>
        <v>130.12000000000262</v>
      </c>
      <c r="EL125" s="83"/>
      <c r="EM125" s="83"/>
      <c r="EN125" s="83"/>
      <c r="EO125" s="83"/>
      <c r="EP125" s="83"/>
      <c r="EQ125" s="83"/>
      <c r="ER125" s="83"/>
      <c r="ES125" s="83"/>
      <c r="ET125" s="83"/>
      <c r="EU125" s="83"/>
      <c r="EV125" s="83"/>
      <c r="EW125" s="83"/>
      <c r="EX125" s="103">
        <v>0</v>
      </c>
      <c r="EY125" s="104"/>
      <c r="EZ125" s="104"/>
      <c r="FA125" s="104"/>
      <c r="FB125" s="104"/>
      <c r="FC125" s="104"/>
      <c r="FD125" s="104"/>
      <c r="FE125" s="104"/>
      <c r="FF125" s="104"/>
      <c r="FG125" s="104"/>
      <c r="FH125" s="104"/>
      <c r="FI125" s="104"/>
      <c r="FJ125" s="105"/>
      <c r="FK125" s="21"/>
    </row>
    <row r="126" spans="1:167" s="4" customFormat="1" ht="15" customHeight="1" hidden="1">
      <c r="A126" s="53" t="s">
        <v>56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4" t="s">
        <v>53</v>
      </c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5">
        <v>82900</v>
      </c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>
        <v>82880.2</v>
      </c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>
        <v>82880.2</v>
      </c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  <c r="DG126" s="55"/>
      <c r="DH126" s="55"/>
      <c r="DI126" s="55"/>
      <c r="DJ126" s="55"/>
      <c r="DK126" s="55"/>
      <c r="DL126" s="55"/>
      <c r="DM126" s="55"/>
      <c r="DN126" s="55"/>
      <c r="DO126" s="55"/>
      <c r="DP126" s="55"/>
      <c r="DQ126" s="55"/>
      <c r="DR126" s="55"/>
      <c r="DS126" s="55"/>
      <c r="DT126" s="55"/>
      <c r="DU126" s="55"/>
      <c r="DV126" s="55"/>
      <c r="DW126" s="55"/>
      <c r="DX126" s="55">
        <f>CH126</f>
        <v>82880.2</v>
      </c>
      <c r="DY126" s="55"/>
      <c r="DZ126" s="55"/>
      <c r="EA126" s="55"/>
      <c r="EB126" s="55"/>
      <c r="EC126" s="55"/>
      <c r="ED126" s="55"/>
      <c r="EE126" s="55"/>
      <c r="EF126" s="55"/>
      <c r="EG126" s="55"/>
      <c r="EH126" s="55"/>
      <c r="EI126" s="55"/>
      <c r="EJ126" s="55"/>
      <c r="EK126" s="15">
        <f>BC126-BU126</f>
        <v>19.80000000000291</v>
      </c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06">
        <f>BU126-CH126</f>
        <v>0</v>
      </c>
      <c r="EY126" s="107"/>
      <c r="EZ126" s="107"/>
      <c r="FA126" s="107"/>
      <c r="FB126" s="107"/>
      <c r="FC126" s="107"/>
      <c r="FD126" s="107"/>
      <c r="FE126" s="107"/>
      <c r="FF126" s="107"/>
      <c r="FG126" s="107"/>
      <c r="FH126" s="107"/>
      <c r="FI126" s="107"/>
      <c r="FJ126" s="108"/>
      <c r="FK126" s="5"/>
    </row>
    <row r="127" spans="1:167" s="4" customFormat="1" ht="15" customHeight="1" hidden="1">
      <c r="A127" s="53" t="s">
        <v>57</v>
      </c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4" t="s">
        <v>54</v>
      </c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5">
        <v>13200</v>
      </c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>
        <v>13172</v>
      </c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>
        <v>13172</v>
      </c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  <c r="DG127" s="55"/>
      <c r="DH127" s="55"/>
      <c r="DI127" s="55"/>
      <c r="DJ127" s="55"/>
      <c r="DK127" s="55"/>
      <c r="DL127" s="55"/>
      <c r="DM127" s="55"/>
      <c r="DN127" s="55"/>
      <c r="DO127" s="55"/>
      <c r="DP127" s="55"/>
      <c r="DQ127" s="55"/>
      <c r="DR127" s="55"/>
      <c r="DS127" s="55"/>
      <c r="DT127" s="55"/>
      <c r="DU127" s="55"/>
      <c r="DV127" s="55"/>
      <c r="DW127" s="55"/>
      <c r="DX127" s="55">
        <f>CH127</f>
        <v>13172</v>
      </c>
      <c r="DY127" s="55"/>
      <c r="DZ127" s="55"/>
      <c r="EA127" s="55"/>
      <c r="EB127" s="55"/>
      <c r="EC127" s="55"/>
      <c r="ED127" s="55"/>
      <c r="EE127" s="55"/>
      <c r="EF127" s="55"/>
      <c r="EG127" s="55"/>
      <c r="EH127" s="55"/>
      <c r="EI127" s="55"/>
      <c r="EJ127" s="55"/>
      <c r="EK127" s="55">
        <f>BC127-BU127</f>
        <v>28</v>
      </c>
      <c r="EL127" s="55"/>
      <c r="EM127" s="55"/>
      <c r="EN127" s="55"/>
      <c r="EO127" s="55"/>
      <c r="EP127" s="55"/>
      <c r="EQ127" s="55"/>
      <c r="ER127" s="55"/>
      <c r="ES127" s="55"/>
      <c r="ET127" s="55"/>
      <c r="EU127" s="55"/>
      <c r="EV127" s="55"/>
      <c r="EW127" s="55"/>
      <c r="EX127" s="106">
        <f>BU127-CH127</f>
        <v>0</v>
      </c>
      <c r="EY127" s="107"/>
      <c r="EZ127" s="107"/>
      <c r="FA127" s="107"/>
      <c r="FB127" s="107"/>
      <c r="FC127" s="107"/>
      <c r="FD127" s="107"/>
      <c r="FE127" s="107"/>
      <c r="FF127" s="107"/>
      <c r="FG127" s="107"/>
      <c r="FH127" s="107"/>
      <c r="FI127" s="107"/>
      <c r="FJ127" s="108"/>
      <c r="FK127" s="5"/>
    </row>
    <row r="128" spans="1:167" s="4" customFormat="1" ht="16.5" customHeight="1" hidden="1">
      <c r="A128" s="53" t="s">
        <v>58</v>
      </c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4" t="s">
        <v>55</v>
      </c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5">
        <v>20800</v>
      </c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>
        <v>20717.68</v>
      </c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>
        <v>20717.68</v>
      </c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  <c r="DK128" s="55"/>
      <c r="DL128" s="55"/>
      <c r="DM128" s="55"/>
      <c r="DN128" s="55"/>
      <c r="DO128" s="55"/>
      <c r="DP128" s="55"/>
      <c r="DQ128" s="55"/>
      <c r="DR128" s="55"/>
      <c r="DS128" s="55"/>
      <c r="DT128" s="55"/>
      <c r="DU128" s="55"/>
      <c r="DV128" s="55"/>
      <c r="DW128" s="55"/>
      <c r="DX128" s="55">
        <f>CH128</f>
        <v>20717.68</v>
      </c>
      <c r="DY128" s="55"/>
      <c r="DZ128" s="55"/>
      <c r="EA128" s="55"/>
      <c r="EB128" s="55"/>
      <c r="EC128" s="55"/>
      <c r="ED128" s="55"/>
      <c r="EE128" s="55"/>
      <c r="EF128" s="55"/>
      <c r="EG128" s="55"/>
      <c r="EH128" s="55"/>
      <c r="EI128" s="55"/>
      <c r="EJ128" s="55"/>
      <c r="EK128" s="55">
        <f>BC128-BU128</f>
        <v>82.31999999999971</v>
      </c>
      <c r="EL128" s="55"/>
      <c r="EM128" s="55"/>
      <c r="EN128" s="55"/>
      <c r="EO128" s="55"/>
      <c r="EP128" s="55"/>
      <c r="EQ128" s="55"/>
      <c r="ER128" s="55"/>
      <c r="ES128" s="55"/>
      <c r="ET128" s="55"/>
      <c r="EU128" s="55"/>
      <c r="EV128" s="55"/>
      <c r="EW128" s="55"/>
      <c r="EX128" s="106">
        <f>BU128-CH128</f>
        <v>0</v>
      </c>
      <c r="EY128" s="107"/>
      <c r="EZ128" s="107"/>
      <c r="FA128" s="107"/>
      <c r="FB128" s="107"/>
      <c r="FC128" s="107"/>
      <c r="FD128" s="107"/>
      <c r="FE128" s="107"/>
      <c r="FF128" s="107"/>
      <c r="FG128" s="107"/>
      <c r="FH128" s="107"/>
      <c r="FI128" s="107"/>
      <c r="FJ128" s="108"/>
      <c r="FK128" s="5"/>
    </row>
    <row r="129" spans="1:167" s="4" customFormat="1" ht="21" customHeight="1">
      <c r="A129" s="251" t="s">
        <v>139</v>
      </c>
      <c r="B129" s="251"/>
      <c r="C129" s="251"/>
      <c r="D129" s="251"/>
      <c r="E129" s="251"/>
      <c r="F129" s="251"/>
      <c r="G129" s="251"/>
      <c r="H129" s="251"/>
      <c r="I129" s="251"/>
      <c r="J129" s="251"/>
      <c r="K129" s="251"/>
      <c r="L129" s="251"/>
      <c r="M129" s="251"/>
      <c r="N129" s="251"/>
      <c r="O129" s="251"/>
      <c r="P129" s="251"/>
      <c r="Q129" s="251"/>
      <c r="R129" s="251"/>
      <c r="S129" s="251"/>
      <c r="T129" s="251"/>
      <c r="U129" s="251"/>
      <c r="V129" s="251"/>
      <c r="W129" s="251"/>
      <c r="X129" s="251"/>
      <c r="Y129" s="251"/>
      <c r="Z129" s="251"/>
      <c r="AA129" s="251"/>
      <c r="AB129" s="251"/>
      <c r="AC129" s="251"/>
      <c r="AD129" s="251"/>
      <c r="AE129" s="251"/>
      <c r="AF129" s="251"/>
      <c r="AG129" s="251"/>
      <c r="AH129" s="251"/>
      <c r="AI129" s="251"/>
      <c r="AJ129" s="251"/>
      <c r="AK129" s="80"/>
      <c r="AL129" s="80"/>
      <c r="AM129" s="80"/>
      <c r="AN129" s="80"/>
      <c r="AO129" s="80"/>
      <c r="AP129" s="80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6">
        <f>BC130</f>
        <v>694000</v>
      </c>
      <c r="BD129" s="92"/>
      <c r="BE129" s="92"/>
      <c r="BF129" s="92"/>
      <c r="BG129" s="92"/>
      <c r="BH129" s="92"/>
      <c r="BI129" s="92"/>
      <c r="BJ129" s="92"/>
      <c r="BK129" s="92"/>
      <c r="BL129" s="92"/>
      <c r="BM129" s="92"/>
      <c r="BN129" s="92"/>
      <c r="BO129" s="92"/>
      <c r="BP129" s="92"/>
      <c r="BQ129" s="92"/>
      <c r="BR129" s="92"/>
      <c r="BS129" s="92"/>
      <c r="BT129" s="92"/>
      <c r="BU129" s="56">
        <f>BU130</f>
        <v>357089.02</v>
      </c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>
        <f>CH130</f>
        <v>357089.02</v>
      </c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94"/>
      <c r="CY129" s="94"/>
      <c r="CZ129" s="94"/>
      <c r="DA129" s="94"/>
      <c r="DB129" s="94"/>
      <c r="DC129" s="94"/>
      <c r="DD129" s="94"/>
      <c r="DE129" s="94"/>
      <c r="DF129" s="94"/>
      <c r="DG129" s="94"/>
      <c r="DH129" s="94"/>
      <c r="DI129" s="94"/>
      <c r="DJ129" s="94"/>
      <c r="DK129" s="94"/>
      <c r="DL129" s="94"/>
      <c r="DM129" s="94"/>
      <c r="DN129" s="94"/>
      <c r="DO129" s="94"/>
      <c r="DP129" s="94"/>
      <c r="DQ129" s="94"/>
      <c r="DR129" s="94"/>
      <c r="DS129" s="94"/>
      <c r="DT129" s="94"/>
      <c r="DU129" s="94"/>
      <c r="DV129" s="94"/>
      <c r="DW129" s="94"/>
      <c r="DX129" s="102">
        <f>DX130</f>
        <v>357089.02</v>
      </c>
      <c r="DY129" s="102"/>
      <c r="DZ129" s="102"/>
      <c r="EA129" s="102"/>
      <c r="EB129" s="102"/>
      <c r="EC129" s="102"/>
      <c r="ED129" s="102"/>
      <c r="EE129" s="102"/>
      <c r="EF129" s="102"/>
      <c r="EG129" s="102"/>
      <c r="EH129" s="102"/>
      <c r="EI129" s="102"/>
      <c r="EJ129" s="102"/>
      <c r="EK129" s="102">
        <f>EK131+EK132+EK135</f>
        <v>0</v>
      </c>
      <c r="EL129" s="102"/>
      <c r="EM129" s="102"/>
      <c r="EN129" s="102"/>
      <c r="EO129" s="102"/>
      <c r="EP129" s="102"/>
      <c r="EQ129" s="102"/>
      <c r="ER129" s="102"/>
      <c r="ES129" s="102"/>
      <c r="ET129" s="102"/>
      <c r="EU129" s="102"/>
      <c r="EV129" s="102"/>
      <c r="EW129" s="102"/>
      <c r="EX129" s="237">
        <v>0</v>
      </c>
      <c r="EY129" s="238"/>
      <c r="EZ129" s="238"/>
      <c r="FA129" s="238"/>
      <c r="FB129" s="238"/>
      <c r="FC129" s="238"/>
      <c r="FD129" s="238"/>
      <c r="FE129" s="238"/>
      <c r="FF129" s="238"/>
      <c r="FG129" s="238"/>
      <c r="FH129" s="238"/>
      <c r="FI129" s="238"/>
      <c r="FJ129" s="239"/>
      <c r="FK129" s="5"/>
    </row>
    <row r="130" spans="1:167" s="4" customFormat="1" ht="22.5" customHeight="1">
      <c r="A130" s="72" t="s">
        <v>289</v>
      </c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118" t="s">
        <v>195</v>
      </c>
      <c r="AL130" s="119"/>
      <c r="AM130" s="119"/>
      <c r="AN130" s="119"/>
      <c r="AO130" s="119"/>
      <c r="AP130" s="120"/>
      <c r="AQ130" s="14"/>
      <c r="AR130" s="14"/>
      <c r="AS130" s="115"/>
      <c r="AT130" s="116"/>
      <c r="AU130" s="116"/>
      <c r="AV130" s="116"/>
      <c r="AW130" s="116"/>
      <c r="AX130" s="116"/>
      <c r="AY130" s="116"/>
      <c r="AZ130" s="116"/>
      <c r="BA130" s="116"/>
      <c r="BB130" s="117"/>
      <c r="BC130" s="56">
        <f>BC131+BC132</f>
        <v>694000</v>
      </c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10"/>
      <c r="BT130" s="10"/>
      <c r="BU130" s="56">
        <f>BU131+BU132</f>
        <v>357089.02</v>
      </c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>
        <f>CH131+CH132</f>
        <v>357089.02</v>
      </c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94"/>
      <c r="CY130" s="94"/>
      <c r="CZ130" s="94"/>
      <c r="DA130" s="94"/>
      <c r="DB130" s="94"/>
      <c r="DC130" s="94"/>
      <c r="DD130" s="94"/>
      <c r="DE130" s="94"/>
      <c r="DF130" s="94"/>
      <c r="DG130" s="94"/>
      <c r="DH130" s="94"/>
      <c r="DI130" s="94"/>
      <c r="DJ130" s="94"/>
      <c r="DK130" s="94"/>
      <c r="DL130" s="94"/>
      <c r="DM130" s="94"/>
      <c r="DN130" s="94"/>
      <c r="DO130" s="94"/>
      <c r="DP130" s="94"/>
      <c r="DQ130" s="94"/>
      <c r="DR130" s="94"/>
      <c r="DS130" s="94"/>
      <c r="DT130" s="94"/>
      <c r="DU130" s="94"/>
      <c r="DV130" s="94"/>
      <c r="DW130" s="94"/>
      <c r="DX130" s="102">
        <f>DX131+DX132</f>
        <v>357089.02</v>
      </c>
      <c r="DY130" s="102"/>
      <c r="DZ130" s="102"/>
      <c r="EA130" s="102"/>
      <c r="EB130" s="102"/>
      <c r="EC130" s="102"/>
      <c r="ED130" s="102"/>
      <c r="EE130" s="102"/>
      <c r="EF130" s="102"/>
      <c r="EG130" s="102"/>
      <c r="EH130" s="102"/>
      <c r="EI130" s="102"/>
      <c r="EJ130" s="102"/>
      <c r="EK130" s="102">
        <f>EK131+EK132+EK135</f>
        <v>0</v>
      </c>
      <c r="EL130" s="102"/>
      <c r="EM130" s="102"/>
      <c r="EN130" s="102"/>
      <c r="EO130" s="102"/>
      <c r="EP130" s="102"/>
      <c r="EQ130" s="102"/>
      <c r="ER130" s="102"/>
      <c r="ES130" s="102"/>
      <c r="ET130" s="102"/>
      <c r="EU130" s="102"/>
      <c r="EV130" s="102"/>
      <c r="EW130" s="102"/>
      <c r="EX130" s="102"/>
      <c r="EY130" s="102"/>
      <c r="EZ130" s="102"/>
      <c r="FA130" s="102"/>
      <c r="FB130" s="102"/>
      <c r="FC130" s="102"/>
      <c r="FD130" s="102"/>
      <c r="FE130" s="102"/>
      <c r="FF130" s="102"/>
      <c r="FG130" s="102"/>
      <c r="FH130" s="23"/>
      <c r="FI130" s="23"/>
      <c r="FJ130" s="23"/>
      <c r="FK130" s="5"/>
    </row>
    <row r="131" spans="1:167" s="4" customFormat="1" ht="19.5" customHeight="1">
      <c r="A131" s="53" t="s">
        <v>56</v>
      </c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4" t="s">
        <v>53</v>
      </c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5">
        <v>532500</v>
      </c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>
        <v>271537.46</v>
      </c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>
        <v>271537.46</v>
      </c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  <c r="DL131" s="55"/>
      <c r="DM131" s="55"/>
      <c r="DN131" s="55"/>
      <c r="DO131" s="55"/>
      <c r="DP131" s="55"/>
      <c r="DQ131" s="55"/>
      <c r="DR131" s="55"/>
      <c r="DS131" s="55"/>
      <c r="DT131" s="55"/>
      <c r="DU131" s="55"/>
      <c r="DV131" s="55"/>
      <c r="DW131" s="55"/>
      <c r="DX131" s="55">
        <f>CH131</f>
        <v>271537.46</v>
      </c>
      <c r="DY131" s="55"/>
      <c r="DZ131" s="55"/>
      <c r="EA131" s="55"/>
      <c r="EB131" s="55"/>
      <c r="EC131" s="55"/>
      <c r="ED131" s="55"/>
      <c r="EE131" s="55"/>
      <c r="EF131" s="55"/>
      <c r="EG131" s="55"/>
      <c r="EH131" s="55"/>
      <c r="EI131" s="55"/>
      <c r="EJ131" s="55"/>
      <c r="EK131" s="55">
        <v>0</v>
      </c>
      <c r="EL131" s="55"/>
      <c r="EM131" s="55"/>
      <c r="EN131" s="55"/>
      <c r="EO131" s="55"/>
      <c r="EP131" s="55"/>
      <c r="EQ131" s="55"/>
      <c r="ER131" s="55"/>
      <c r="ES131" s="55"/>
      <c r="ET131" s="55"/>
      <c r="EU131" s="55"/>
      <c r="EV131" s="55"/>
      <c r="EW131" s="55"/>
      <c r="EX131" s="112">
        <f>BU131-CH131</f>
        <v>0</v>
      </c>
      <c r="EY131" s="113"/>
      <c r="EZ131" s="113"/>
      <c r="FA131" s="113"/>
      <c r="FB131" s="113"/>
      <c r="FC131" s="113"/>
      <c r="FD131" s="113"/>
      <c r="FE131" s="113"/>
      <c r="FF131" s="113"/>
      <c r="FG131" s="113"/>
      <c r="FH131" s="113"/>
      <c r="FI131" s="113"/>
      <c r="FJ131" s="114"/>
      <c r="FK131" s="5"/>
    </row>
    <row r="132" spans="1:167" s="4" customFormat="1" ht="18" customHeight="1">
      <c r="A132" s="53" t="s">
        <v>58</v>
      </c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4" t="s">
        <v>55</v>
      </c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5">
        <v>161500</v>
      </c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>
        <v>85551.56</v>
      </c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>
        <v>85551.56</v>
      </c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  <c r="DH132" s="55"/>
      <c r="DI132" s="55"/>
      <c r="DJ132" s="55"/>
      <c r="DK132" s="55"/>
      <c r="DL132" s="55"/>
      <c r="DM132" s="55"/>
      <c r="DN132" s="55"/>
      <c r="DO132" s="55"/>
      <c r="DP132" s="55"/>
      <c r="DQ132" s="55"/>
      <c r="DR132" s="55"/>
      <c r="DS132" s="55"/>
      <c r="DT132" s="55"/>
      <c r="DU132" s="55"/>
      <c r="DV132" s="55"/>
      <c r="DW132" s="55"/>
      <c r="DX132" s="55">
        <f>CH132</f>
        <v>85551.56</v>
      </c>
      <c r="DY132" s="55"/>
      <c r="DZ132" s="55"/>
      <c r="EA132" s="55"/>
      <c r="EB132" s="55"/>
      <c r="EC132" s="55"/>
      <c r="ED132" s="55"/>
      <c r="EE132" s="55"/>
      <c r="EF132" s="55"/>
      <c r="EG132" s="55"/>
      <c r="EH132" s="55"/>
      <c r="EI132" s="55"/>
      <c r="EJ132" s="55"/>
      <c r="EK132" s="55">
        <v>0</v>
      </c>
      <c r="EL132" s="55"/>
      <c r="EM132" s="55"/>
      <c r="EN132" s="55"/>
      <c r="EO132" s="55"/>
      <c r="EP132" s="55"/>
      <c r="EQ132" s="55"/>
      <c r="ER132" s="55"/>
      <c r="ES132" s="55"/>
      <c r="ET132" s="55"/>
      <c r="EU132" s="55"/>
      <c r="EV132" s="55"/>
      <c r="EW132" s="55"/>
      <c r="EX132" s="112">
        <v>0</v>
      </c>
      <c r="EY132" s="113"/>
      <c r="EZ132" s="113"/>
      <c r="FA132" s="113"/>
      <c r="FB132" s="113"/>
      <c r="FC132" s="113"/>
      <c r="FD132" s="113"/>
      <c r="FE132" s="113"/>
      <c r="FF132" s="113"/>
      <c r="FG132" s="113"/>
      <c r="FH132" s="113"/>
      <c r="FI132" s="113"/>
      <c r="FJ132" s="114"/>
      <c r="FK132" s="5"/>
    </row>
    <row r="133" spans="1:167" s="4" customFormat="1" ht="23.25" customHeight="1">
      <c r="A133" s="72" t="s">
        <v>290</v>
      </c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118" t="s">
        <v>196</v>
      </c>
      <c r="AL133" s="119"/>
      <c r="AM133" s="119"/>
      <c r="AN133" s="119"/>
      <c r="AO133" s="119"/>
      <c r="AP133" s="120"/>
      <c r="AQ133" s="14"/>
      <c r="AR133" s="14"/>
      <c r="AS133" s="115"/>
      <c r="AT133" s="116"/>
      <c r="AU133" s="116"/>
      <c r="AV133" s="116"/>
      <c r="AW133" s="116"/>
      <c r="AX133" s="116"/>
      <c r="AY133" s="116"/>
      <c r="AZ133" s="116"/>
      <c r="BA133" s="116"/>
      <c r="BB133" s="117"/>
      <c r="BC133" s="56">
        <f>BC134+BC135</f>
        <v>70200</v>
      </c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10"/>
      <c r="BT133" s="10"/>
      <c r="BU133" s="56">
        <f>BU134+BU135</f>
        <v>49113.6</v>
      </c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>
        <f>CH134+CH135</f>
        <v>49113.6</v>
      </c>
      <c r="CI133" s="56"/>
      <c r="CJ133" s="56"/>
      <c r="CK133" s="56"/>
      <c r="CL133" s="56"/>
      <c r="CM133" s="56"/>
      <c r="CN133" s="56"/>
      <c r="CO133" s="56"/>
      <c r="CP133" s="56"/>
      <c r="CQ133" s="56"/>
      <c r="CR133" s="56"/>
      <c r="CS133" s="56"/>
      <c r="CT133" s="56"/>
      <c r="CU133" s="56"/>
      <c r="CV133" s="56"/>
      <c r="CW133" s="56"/>
      <c r="CX133" s="94"/>
      <c r="CY133" s="94"/>
      <c r="CZ133" s="94"/>
      <c r="DA133" s="94"/>
      <c r="DB133" s="94"/>
      <c r="DC133" s="94"/>
      <c r="DD133" s="94"/>
      <c r="DE133" s="94"/>
      <c r="DF133" s="94"/>
      <c r="DG133" s="94"/>
      <c r="DH133" s="94"/>
      <c r="DI133" s="94"/>
      <c r="DJ133" s="94"/>
      <c r="DK133" s="94"/>
      <c r="DL133" s="94"/>
      <c r="DM133" s="94"/>
      <c r="DN133" s="94"/>
      <c r="DO133" s="94"/>
      <c r="DP133" s="94"/>
      <c r="DQ133" s="94"/>
      <c r="DR133" s="94"/>
      <c r="DS133" s="94"/>
      <c r="DT133" s="94"/>
      <c r="DU133" s="94"/>
      <c r="DV133" s="94"/>
      <c r="DW133" s="94"/>
      <c r="DX133" s="102">
        <f>DX134+DX135+DX137</f>
        <v>49113.6</v>
      </c>
      <c r="DY133" s="102"/>
      <c r="DZ133" s="102"/>
      <c r="EA133" s="102"/>
      <c r="EB133" s="102"/>
      <c r="EC133" s="102"/>
      <c r="ED133" s="102"/>
      <c r="EE133" s="102"/>
      <c r="EF133" s="102"/>
      <c r="EG133" s="102"/>
      <c r="EH133" s="102"/>
      <c r="EI133" s="102"/>
      <c r="EJ133" s="102"/>
      <c r="EK133" s="102">
        <f>EK134+EK135</f>
        <v>0</v>
      </c>
      <c r="EL133" s="102"/>
      <c r="EM133" s="102"/>
      <c r="EN133" s="102"/>
      <c r="EO133" s="102"/>
      <c r="EP133" s="102"/>
      <c r="EQ133" s="102"/>
      <c r="ER133" s="102"/>
      <c r="ES133" s="102"/>
      <c r="ET133" s="102"/>
      <c r="EU133" s="102"/>
      <c r="EV133" s="102"/>
      <c r="EW133" s="102"/>
      <c r="EX133" s="102"/>
      <c r="EY133" s="102"/>
      <c r="EZ133" s="102"/>
      <c r="FA133" s="102"/>
      <c r="FB133" s="102"/>
      <c r="FC133" s="102"/>
      <c r="FD133" s="102"/>
      <c r="FE133" s="102"/>
      <c r="FF133" s="102"/>
      <c r="FG133" s="102"/>
      <c r="FH133" s="23"/>
      <c r="FI133" s="23"/>
      <c r="FJ133" s="23"/>
      <c r="FK133" s="5"/>
    </row>
    <row r="134" spans="1:167" s="4" customFormat="1" ht="20.25" customHeight="1">
      <c r="A134" s="53" t="s">
        <v>57</v>
      </c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4" t="s">
        <v>54</v>
      </c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5">
        <v>49200</v>
      </c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>
        <v>49113.6</v>
      </c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>
        <v>49113.6</v>
      </c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  <c r="DC134" s="55"/>
      <c r="DD134" s="55"/>
      <c r="DE134" s="55"/>
      <c r="DF134" s="55"/>
      <c r="DG134" s="55"/>
      <c r="DH134" s="55"/>
      <c r="DI134" s="55"/>
      <c r="DJ134" s="55"/>
      <c r="DK134" s="55"/>
      <c r="DL134" s="55"/>
      <c r="DM134" s="55"/>
      <c r="DN134" s="55"/>
      <c r="DO134" s="55"/>
      <c r="DP134" s="55"/>
      <c r="DQ134" s="55"/>
      <c r="DR134" s="55"/>
      <c r="DS134" s="55"/>
      <c r="DT134" s="55"/>
      <c r="DU134" s="55"/>
      <c r="DV134" s="55"/>
      <c r="DW134" s="55"/>
      <c r="DX134" s="55">
        <f>CH134</f>
        <v>49113.6</v>
      </c>
      <c r="DY134" s="55"/>
      <c r="DZ134" s="55"/>
      <c r="EA134" s="55"/>
      <c r="EB134" s="55"/>
      <c r="EC134" s="55"/>
      <c r="ED134" s="55"/>
      <c r="EE134" s="55"/>
      <c r="EF134" s="55"/>
      <c r="EG134" s="55"/>
      <c r="EH134" s="55"/>
      <c r="EI134" s="55"/>
      <c r="EJ134" s="55"/>
      <c r="EK134" s="55">
        <v>0</v>
      </c>
      <c r="EL134" s="55"/>
      <c r="EM134" s="55"/>
      <c r="EN134" s="55"/>
      <c r="EO134" s="55"/>
      <c r="EP134" s="55"/>
      <c r="EQ134" s="55"/>
      <c r="ER134" s="55"/>
      <c r="ES134" s="55"/>
      <c r="ET134" s="55"/>
      <c r="EU134" s="55"/>
      <c r="EV134" s="55"/>
      <c r="EW134" s="55"/>
      <c r="EX134" s="112">
        <f>BU134-CH134</f>
        <v>0</v>
      </c>
      <c r="EY134" s="113"/>
      <c r="EZ134" s="113"/>
      <c r="FA134" s="113"/>
      <c r="FB134" s="113"/>
      <c r="FC134" s="113"/>
      <c r="FD134" s="113"/>
      <c r="FE134" s="113"/>
      <c r="FF134" s="113"/>
      <c r="FG134" s="113"/>
      <c r="FH134" s="113"/>
      <c r="FI134" s="113"/>
      <c r="FJ134" s="114"/>
      <c r="FK134" s="5"/>
    </row>
    <row r="135" spans="1:167" s="4" customFormat="1" ht="20.25" customHeight="1">
      <c r="A135" s="53" t="s">
        <v>201</v>
      </c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4" t="s">
        <v>55</v>
      </c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5">
        <v>21000</v>
      </c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>
        <v>0</v>
      </c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>
        <v>0</v>
      </c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55"/>
      <c r="DO135" s="55"/>
      <c r="DP135" s="55"/>
      <c r="DQ135" s="55"/>
      <c r="DR135" s="55"/>
      <c r="DS135" s="55"/>
      <c r="DT135" s="55"/>
      <c r="DU135" s="55"/>
      <c r="DV135" s="55"/>
      <c r="DW135" s="55"/>
      <c r="DX135" s="55">
        <f>CH135</f>
        <v>0</v>
      </c>
      <c r="DY135" s="55"/>
      <c r="DZ135" s="55"/>
      <c r="EA135" s="55"/>
      <c r="EB135" s="55"/>
      <c r="EC135" s="55"/>
      <c r="ED135" s="55"/>
      <c r="EE135" s="55"/>
      <c r="EF135" s="55"/>
      <c r="EG135" s="55"/>
      <c r="EH135" s="55"/>
      <c r="EI135" s="55"/>
      <c r="EJ135" s="55"/>
      <c r="EK135" s="55">
        <v>0</v>
      </c>
      <c r="EL135" s="55"/>
      <c r="EM135" s="55"/>
      <c r="EN135" s="55"/>
      <c r="EO135" s="55"/>
      <c r="EP135" s="55"/>
      <c r="EQ135" s="55"/>
      <c r="ER135" s="55"/>
      <c r="ES135" s="55"/>
      <c r="ET135" s="55"/>
      <c r="EU135" s="55"/>
      <c r="EV135" s="55"/>
      <c r="EW135" s="55"/>
      <c r="EX135" s="112">
        <v>0</v>
      </c>
      <c r="EY135" s="113"/>
      <c r="EZ135" s="113"/>
      <c r="FA135" s="113"/>
      <c r="FB135" s="113"/>
      <c r="FC135" s="113"/>
      <c r="FD135" s="113"/>
      <c r="FE135" s="113"/>
      <c r="FF135" s="113"/>
      <c r="FG135" s="113"/>
      <c r="FH135" s="113"/>
      <c r="FI135" s="113"/>
      <c r="FJ135" s="114"/>
      <c r="FK135" s="5"/>
    </row>
    <row r="136" spans="1:167" s="4" customFormat="1" ht="18.75">
      <c r="A136" s="150"/>
      <c r="B136" s="151"/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  <c r="AA136" s="151"/>
      <c r="AB136" s="151"/>
      <c r="AC136" s="151"/>
      <c r="AD136" s="151"/>
      <c r="AE136" s="151"/>
      <c r="AF136" s="151"/>
      <c r="AG136" s="151"/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  <c r="BI136" s="151"/>
      <c r="BJ136" s="151"/>
      <c r="BK136" s="151"/>
      <c r="BL136" s="151"/>
      <c r="BM136" s="151"/>
      <c r="BN136" s="151"/>
      <c r="BO136" s="151"/>
      <c r="BP136" s="151"/>
      <c r="BQ136" s="151"/>
      <c r="BR136" s="151"/>
      <c r="BS136" s="151"/>
      <c r="BT136" s="151"/>
      <c r="BU136" s="151"/>
      <c r="BV136" s="151"/>
      <c r="BW136" s="151"/>
      <c r="BX136" s="151"/>
      <c r="BY136" s="151"/>
      <c r="BZ136" s="151"/>
      <c r="CA136" s="151"/>
      <c r="CB136" s="151"/>
      <c r="CC136" s="151"/>
      <c r="CD136" s="151"/>
      <c r="CE136" s="151"/>
      <c r="CF136" s="152"/>
      <c r="CG136" s="190" t="s">
        <v>81</v>
      </c>
      <c r="CH136" s="190"/>
      <c r="CI136" s="190"/>
      <c r="CJ136" s="190"/>
      <c r="CK136" s="190"/>
      <c r="CL136" s="190"/>
      <c r="CM136" s="190"/>
      <c r="CN136" s="190"/>
      <c r="CO136" s="190"/>
      <c r="CP136" s="190"/>
      <c r="CQ136" s="190"/>
      <c r="CR136" s="190"/>
      <c r="CS136" s="190"/>
      <c r="CT136" s="190"/>
      <c r="CU136" s="190"/>
      <c r="CV136" s="190"/>
      <c r="CW136" s="190"/>
      <c r="CX136" s="190"/>
      <c r="CY136" s="124"/>
      <c r="CZ136" s="125"/>
      <c r="DA136" s="125"/>
      <c r="DB136" s="125"/>
      <c r="DC136" s="125"/>
      <c r="DD136" s="125"/>
      <c r="DE136" s="125"/>
      <c r="DF136" s="125"/>
      <c r="DG136" s="125"/>
      <c r="DH136" s="125"/>
      <c r="DI136" s="125"/>
      <c r="DJ136" s="125"/>
      <c r="DK136" s="125"/>
      <c r="DL136" s="125"/>
      <c r="DM136" s="125"/>
      <c r="DN136" s="125"/>
      <c r="DO136" s="125"/>
      <c r="DP136" s="125"/>
      <c r="DQ136" s="125"/>
      <c r="DR136" s="125"/>
      <c r="DS136" s="125"/>
      <c r="DT136" s="125"/>
      <c r="DU136" s="125"/>
      <c r="DV136" s="125"/>
      <c r="DW136" s="125"/>
      <c r="DX136" s="125"/>
      <c r="DY136" s="125"/>
      <c r="DZ136" s="125"/>
      <c r="EA136" s="125"/>
      <c r="EB136" s="125"/>
      <c r="EC136" s="125"/>
      <c r="ED136" s="125"/>
      <c r="EE136" s="125"/>
      <c r="EF136" s="125"/>
      <c r="EG136" s="125"/>
      <c r="EH136" s="125"/>
      <c r="EI136" s="125"/>
      <c r="EJ136" s="125"/>
      <c r="EK136" s="125"/>
      <c r="EL136" s="125"/>
      <c r="EM136" s="125"/>
      <c r="EN136" s="125"/>
      <c r="EO136" s="125"/>
      <c r="EP136" s="125"/>
      <c r="EQ136" s="125"/>
      <c r="ER136" s="125"/>
      <c r="ES136" s="125"/>
      <c r="ET136" s="125"/>
      <c r="EU136" s="125"/>
      <c r="EV136" s="125"/>
      <c r="EW136" s="125"/>
      <c r="EX136" s="125"/>
      <c r="EY136" s="125"/>
      <c r="EZ136" s="125"/>
      <c r="FA136" s="125"/>
      <c r="FB136" s="125"/>
      <c r="FC136" s="125"/>
      <c r="FD136" s="125"/>
      <c r="FE136" s="125"/>
      <c r="FF136" s="125"/>
      <c r="FG136" s="126"/>
      <c r="FH136" s="13"/>
      <c r="FI136" s="13"/>
      <c r="FJ136" s="18" t="s">
        <v>39</v>
      </c>
      <c r="FK136" s="5"/>
    </row>
    <row r="137" spans="1:167" s="4" customFormat="1" ht="19.5" customHeight="1">
      <c r="A137" s="45" t="s">
        <v>8</v>
      </c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 t="s">
        <v>23</v>
      </c>
      <c r="AL137" s="45"/>
      <c r="AM137" s="45"/>
      <c r="AN137" s="45"/>
      <c r="AO137" s="45"/>
      <c r="AP137" s="45"/>
      <c r="AQ137" s="45" t="s">
        <v>35</v>
      </c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 t="s">
        <v>36</v>
      </c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 t="s">
        <v>37</v>
      </c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 t="s">
        <v>24</v>
      </c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5"/>
      <c r="DI137" s="45"/>
      <c r="DJ137" s="45"/>
      <c r="DK137" s="45"/>
      <c r="DL137" s="45"/>
      <c r="DM137" s="45"/>
      <c r="DN137" s="45"/>
      <c r="DO137" s="45"/>
      <c r="DP137" s="45"/>
      <c r="DQ137" s="45"/>
      <c r="DR137" s="45"/>
      <c r="DS137" s="45"/>
      <c r="DT137" s="45"/>
      <c r="DU137" s="45"/>
      <c r="DV137" s="45"/>
      <c r="DW137" s="45"/>
      <c r="DX137" s="45"/>
      <c r="DY137" s="45"/>
      <c r="DZ137" s="45"/>
      <c r="EA137" s="45"/>
      <c r="EB137" s="45"/>
      <c r="EC137" s="45"/>
      <c r="ED137" s="45"/>
      <c r="EE137" s="45"/>
      <c r="EF137" s="45"/>
      <c r="EG137" s="45"/>
      <c r="EH137" s="45"/>
      <c r="EI137" s="45"/>
      <c r="EJ137" s="45"/>
      <c r="EK137" s="99" t="s">
        <v>29</v>
      </c>
      <c r="EL137" s="100"/>
      <c r="EM137" s="100"/>
      <c r="EN137" s="100"/>
      <c r="EO137" s="100"/>
      <c r="EP137" s="100"/>
      <c r="EQ137" s="100"/>
      <c r="ER137" s="100"/>
      <c r="ES137" s="100"/>
      <c r="ET137" s="100"/>
      <c r="EU137" s="100"/>
      <c r="EV137" s="100"/>
      <c r="EW137" s="100"/>
      <c r="EX137" s="100"/>
      <c r="EY137" s="100"/>
      <c r="EZ137" s="100"/>
      <c r="FA137" s="100"/>
      <c r="FB137" s="100"/>
      <c r="FC137" s="100"/>
      <c r="FD137" s="100"/>
      <c r="FE137" s="100"/>
      <c r="FF137" s="100"/>
      <c r="FG137" s="100"/>
      <c r="FH137" s="100"/>
      <c r="FI137" s="100"/>
      <c r="FJ137" s="101"/>
      <c r="FK137" s="5"/>
    </row>
    <row r="138" spans="1:167" s="4" customFormat="1" ht="78.75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 t="s">
        <v>45</v>
      </c>
      <c r="CI138" s="45"/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 t="s">
        <v>25</v>
      </c>
      <c r="CY138" s="45"/>
      <c r="CZ138" s="45"/>
      <c r="DA138" s="45"/>
      <c r="DB138" s="45"/>
      <c r="DC138" s="45"/>
      <c r="DD138" s="45"/>
      <c r="DE138" s="45"/>
      <c r="DF138" s="45"/>
      <c r="DG138" s="45"/>
      <c r="DH138" s="45"/>
      <c r="DI138" s="45"/>
      <c r="DJ138" s="45"/>
      <c r="DK138" s="45" t="s">
        <v>26</v>
      </c>
      <c r="DL138" s="45"/>
      <c r="DM138" s="45"/>
      <c r="DN138" s="45"/>
      <c r="DO138" s="45"/>
      <c r="DP138" s="45"/>
      <c r="DQ138" s="45"/>
      <c r="DR138" s="45"/>
      <c r="DS138" s="45"/>
      <c r="DT138" s="45"/>
      <c r="DU138" s="45"/>
      <c r="DV138" s="45"/>
      <c r="DW138" s="45"/>
      <c r="DX138" s="45" t="s">
        <v>27</v>
      </c>
      <c r="DY138" s="45"/>
      <c r="DZ138" s="45"/>
      <c r="EA138" s="45"/>
      <c r="EB138" s="45"/>
      <c r="EC138" s="45"/>
      <c r="ED138" s="45"/>
      <c r="EE138" s="45"/>
      <c r="EF138" s="45"/>
      <c r="EG138" s="45"/>
      <c r="EH138" s="45"/>
      <c r="EI138" s="45"/>
      <c r="EJ138" s="45"/>
      <c r="EK138" s="45" t="s">
        <v>38</v>
      </c>
      <c r="EL138" s="45"/>
      <c r="EM138" s="45"/>
      <c r="EN138" s="45"/>
      <c r="EO138" s="45"/>
      <c r="EP138" s="45"/>
      <c r="EQ138" s="45"/>
      <c r="ER138" s="45"/>
      <c r="ES138" s="45"/>
      <c r="ET138" s="45"/>
      <c r="EU138" s="45"/>
      <c r="EV138" s="45"/>
      <c r="EW138" s="45"/>
      <c r="EX138" s="99" t="s">
        <v>46</v>
      </c>
      <c r="EY138" s="100"/>
      <c r="EZ138" s="100"/>
      <c r="FA138" s="100"/>
      <c r="FB138" s="100"/>
      <c r="FC138" s="100"/>
      <c r="FD138" s="100"/>
      <c r="FE138" s="100"/>
      <c r="FF138" s="100"/>
      <c r="FG138" s="100"/>
      <c r="FH138" s="100"/>
      <c r="FI138" s="100"/>
      <c r="FJ138" s="101"/>
      <c r="FK138" s="5"/>
    </row>
    <row r="139" spans="1:167" s="4" customFormat="1" ht="18.75">
      <c r="A139" s="47">
        <v>1</v>
      </c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>
        <v>2</v>
      </c>
      <c r="AL139" s="47"/>
      <c r="AM139" s="47"/>
      <c r="AN139" s="47"/>
      <c r="AO139" s="47"/>
      <c r="AP139" s="47"/>
      <c r="AQ139" s="47">
        <v>3</v>
      </c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>
        <v>4</v>
      </c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>
        <v>5</v>
      </c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>
        <v>6</v>
      </c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>
        <v>7</v>
      </c>
      <c r="CY139" s="47"/>
      <c r="CZ139" s="47"/>
      <c r="DA139" s="47"/>
      <c r="DB139" s="47"/>
      <c r="DC139" s="47"/>
      <c r="DD139" s="47"/>
      <c r="DE139" s="47"/>
      <c r="DF139" s="47"/>
      <c r="DG139" s="47"/>
      <c r="DH139" s="47"/>
      <c r="DI139" s="47"/>
      <c r="DJ139" s="47"/>
      <c r="DK139" s="47">
        <v>8</v>
      </c>
      <c r="DL139" s="47"/>
      <c r="DM139" s="47"/>
      <c r="DN139" s="47"/>
      <c r="DO139" s="47"/>
      <c r="DP139" s="47"/>
      <c r="DQ139" s="47"/>
      <c r="DR139" s="47"/>
      <c r="DS139" s="47"/>
      <c r="DT139" s="47"/>
      <c r="DU139" s="47"/>
      <c r="DV139" s="47"/>
      <c r="DW139" s="47"/>
      <c r="DX139" s="47">
        <v>9</v>
      </c>
      <c r="DY139" s="47"/>
      <c r="DZ139" s="47"/>
      <c r="EA139" s="47"/>
      <c r="EB139" s="47"/>
      <c r="EC139" s="47"/>
      <c r="ED139" s="47"/>
      <c r="EE139" s="47"/>
      <c r="EF139" s="47"/>
      <c r="EG139" s="47"/>
      <c r="EH139" s="47"/>
      <c r="EI139" s="47"/>
      <c r="EJ139" s="47"/>
      <c r="EK139" s="47">
        <v>10</v>
      </c>
      <c r="EL139" s="47"/>
      <c r="EM139" s="47"/>
      <c r="EN139" s="47"/>
      <c r="EO139" s="47"/>
      <c r="EP139" s="47"/>
      <c r="EQ139" s="47"/>
      <c r="ER139" s="47"/>
      <c r="ES139" s="47"/>
      <c r="ET139" s="47"/>
      <c r="EU139" s="47"/>
      <c r="EV139" s="47"/>
      <c r="EW139" s="47"/>
      <c r="EX139" s="124">
        <v>11</v>
      </c>
      <c r="EY139" s="125"/>
      <c r="EZ139" s="125"/>
      <c r="FA139" s="125"/>
      <c r="FB139" s="125"/>
      <c r="FC139" s="125"/>
      <c r="FD139" s="125"/>
      <c r="FE139" s="125"/>
      <c r="FF139" s="125"/>
      <c r="FG139" s="125"/>
      <c r="FH139" s="125"/>
      <c r="FI139" s="125"/>
      <c r="FJ139" s="126"/>
      <c r="FK139" s="5"/>
    </row>
    <row r="140" spans="1:167" s="261" customFormat="1" ht="21" customHeight="1">
      <c r="A140" s="254" t="s">
        <v>101</v>
      </c>
      <c r="B140" s="254"/>
      <c r="C140" s="254"/>
      <c r="D140" s="254"/>
      <c r="E140" s="254"/>
      <c r="F140" s="254"/>
      <c r="G140" s="254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4"/>
      <c r="S140" s="254"/>
      <c r="T140" s="254"/>
      <c r="U140" s="254"/>
      <c r="V140" s="254"/>
      <c r="W140" s="254"/>
      <c r="X140" s="254"/>
      <c r="Y140" s="254"/>
      <c r="Z140" s="254"/>
      <c r="AA140" s="254"/>
      <c r="AB140" s="254"/>
      <c r="AC140" s="254"/>
      <c r="AD140" s="254"/>
      <c r="AE140" s="254"/>
      <c r="AF140" s="254"/>
      <c r="AG140" s="254"/>
      <c r="AH140" s="254"/>
      <c r="AI140" s="254"/>
      <c r="AJ140" s="254"/>
      <c r="AK140" s="255" t="s">
        <v>33</v>
      </c>
      <c r="AL140" s="255"/>
      <c r="AM140" s="255"/>
      <c r="AN140" s="255"/>
      <c r="AO140" s="255"/>
      <c r="AP140" s="255"/>
      <c r="AQ140" s="255"/>
      <c r="AR140" s="255"/>
      <c r="AS140" s="255"/>
      <c r="AT140" s="255"/>
      <c r="AU140" s="255"/>
      <c r="AV140" s="255"/>
      <c r="AW140" s="255"/>
      <c r="AX140" s="255"/>
      <c r="AY140" s="255"/>
      <c r="AZ140" s="255"/>
      <c r="BA140" s="255"/>
      <c r="BB140" s="255"/>
      <c r="BC140" s="256">
        <f>BC144+BC153+BC150</f>
        <v>2525000</v>
      </c>
      <c r="BD140" s="256"/>
      <c r="BE140" s="256"/>
      <c r="BF140" s="256"/>
      <c r="BG140" s="256"/>
      <c r="BH140" s="256"/>
      <c r="BI140" s="256"/>
      <c r="BJ140" s="256"/>
      <c r="BK140" s="256"/>
      <c r="BL140" s="256"/>
      <c r="BM140" s="256"/>
      <c r="BN140" s="256"/>
      <c r="BO140" s="256"/>
      <c r="BP140" s="256"/>
      <c r="BQ140" s="256"/>
      <c r="BR140" s="256"/>
      <c r="BS140" s="256"/>
      <c r="BT140" s="256"/>
      <c r="BU140" s="256">
        <f>BU144+BU150+BU153</f>
        <v>941378.81</v>
      </c>
      <c r="BV140" s="256"/>
      <c r="BW140" s="256"/>
      <c r="BX140" s="256"/>
      <c r="BY140" s="256"/>
      <c r="BZ140" s="256"/>
      <c r="CA140" s="256"/>
      <c r="CB140" s="256"/>
      <c r="CC140" s="256"/>
      <c r="CD140" s="256"/>
      <c r="CE140" s="256"/>
      <c r="CF140" s="256"/>
      <c r="CG140" s="256"/>
      <c r="CH140" s="256">
        <f>CH144+CH150+CH153</f>
        <v>941378.81</v>
      </c>
      <c r="CI140" s="256"/>
      <c r="CJ140" s="256"/>
      <c r="CK140" s="256"/>
      <c r="CL140" s="256"/>
      <c r="CM140" s="256"/>
      <c r="CN140" s="256"/>
      <c r="CO140" s="256"/>
      <c r="CP140" s="256"/>
      <c r="CQ140" s="256"/>
      <c r="CR140" s="256"/>
      <c r="CS140" s="256"/>
      <c r="CT140" s="256"/>
      <c r="CU140" s="256"/>
      <c r="CV140" s="256"/>
      <c r="CW140" s="256"/>
      <c r="CX140" s="256"/>
      <c r="CY140" s="256"/>
      <c r="CZ140" s="256"/>
      <c r="DA140" s="256"/>
      <c r="DB140" s="256"/>
      <c r="DC140" s="256"/>
      <c r="DD140" s="256"/>
      <c r="DE140" s="256"/>
      <c r="DF140" s="256"/>
      <c r="DG140" s="256"/>
      <c r="DH140" s="256"/>
      <c r="DI140" s="256"/>
      <c r="DJ140" s="256"/>
      <c r="DK140" s="256"/>
      <c r="DL140" s="256"/>
      <c r="DM140" s="256"/>
      <c r="DN140" s="256"/>
      <c r="DO140" s="256"/>
      <c r="DP140" s="256"/>
      <c r="DQ140" s="256"/>
      <c r="DR140" s="256"/>
      <c r="DS140" s="256"/>
      <c r="DT140" s="256"/>
      <c r="DU140" s="256"/>
      <c r="DV140" s="256"/>
      <c r="DW140" s="256"/>
      <c r="DX140" s="256">
        <f>DX144+DX150+DX153</f>
        <v>941378.81</v>
      </c>
      <c r="DY140" s="256"/>
      <c r="DZ140" s="256"/>
      <c r="EA140" s="256"/>
      <c r="EB140" s="256"/>
      <c r="EC140" s="256"/>
      <c r="ED140" s="256"/>
      <c r="EE140" s="256"/>
      <c r="EF140" s="256"/>
      <c r="EG140" s="256"/>
      <c r="EH140" s="256"/>
      <c r="EI140" s="256"/>
      <c r="EJ140" s="256"/>
      <c r="EK140" s="256">
        <f>EK144+EK150+EK153</f>
        <v>1583621.19</v>
      </c>
      <c r="EL140" s="256"/>
      <c r="EM140" s="256"/>
      <c r="EN140" s="256"/>
      <c r="EO140" s="256"/>
      <c r="EP140" s="256"/>
      <c r="EQ140" s="256"/>
      <c r="ER140" s="256"/>
      <c r="ES140" s="256"/>
      <c r="ET140" s="256"/>
      <c r="EU140" s="256"/>
      <c r="EV140" s="256"/>
      <c r="EW140" s="256"/>
      <c r="EX140" s="257">
        <f>EX144+EX150+EX153</f>
        <v>0</v>
      </c>
      <c r="EY140" s="258"/>
      <c r="EZ140" s="258"/>
      <c r="FA140" s="258"/>
      <c r="FB140" s="258"/>
      <c r="FC140" s="258"/>
      <c r="FD140" s="258"/>
      <c r="FE140" s="258"/>
      <c r="FF140" s="258"/>
      <c r="FG140" s="258"/>
      <c r="FH140" s="258"/>
      <c r="FI140" s="258"/>
      <c r="FJ140" s="259"/>
      <c r="FK140" s="260"/>
    </row>
    <row r="141" spans="1:167" s="4" customFormat="1" ht="14.25" customHeight="1">
      <c r="A141" s="158" t="s">
        <v>22</v>
      </c>
      <c r="B141" s="158"/>
      <c r="C141" s="158"/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  <c r="AK141" s="146"/>
      <c r="AL141" s="146"/>
      <c r="AM141" s="146"/>
      <c r="AN141" s="146"/>
      <c r="AO141" s="146"/>
      <c r="AP141" s="146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5"/>
      <c r="CL141" s="55"/>
      <c r="CM141" s="55"/>
      <c r="CN141" s="55"/>
      <c r="CO141" s="55"/>
      <c r="CP141" s="55"/>
      <c r="CQ141" s="55"/>
      <c r="CR141" s="55"/>
      <c r="CS141" s="55"/>
      <c r="CT141" s="55"/>
      <c r="CU141" s="55"/>
      <c r="CV141" s="55"/>
      <c r="CW141" s="55"/>
      <c r="CX141" s="55"/>
      <c r="CY141" s="55"/>
      <c r="CZ141" s="55"/>
      <c r="DA141" s="55"/>
      <c r="DB141" s="55"/>
      <c r="DC141" s="55"/>
      <c r="DD141" s="55"/>
      <c r="DE141" s="55"/>
      <c r="DF141" s="55"/>
      <c r="DG141" s="55"/>
      <c r="DH141" s="55"/>
      <c r="DI141" s="55"/>
      <c r="DJ141" s="55"/>
      <c r="DK141" s="55"/>
      <c r="DL141" s="55"/>
      <c r="DM141" s="55"/>
      <c r="DN141" s="55"/>
      <c r="DO141" s="55"/>
      <c r="DP141" s="55"/>
      <c r="DQ141" s="55"/>
      <c r="DR141" s="55"/>
      <c r="DS141" s="55"/>
      <c r="DT141" s="55"/>
      <c r="DU141" s="55"/>
      <c r="DV141" s="55"/>
      <c r="DW141" s="55"/>
      <c r="DX141" s="55"/>
      <c r="DY141" s="55"/>
      <c r="DZ141" s="55"/>
      <c r="EA141" s="55"/>
      <c r="EB141" s="55"/>
      <c r="EC141" s="55"/>
      <c r="ED141" s="55"/>
      <c r="EE141" s="55"/>
      <c r="EF141" s="55"/>
      <c r="EG141" s="55"/>
      <c r="EH141" s="55"/>
      <c r="EI141" s="55"/>
      <c r="EJ141" s="55"/>
      <c r="EK141" s="55"/>
      <c r="EL141" s="55"/>
      <c r="EM141" s="55"/>
      <c r="EN141" s="55"/>
      <c r="EO141" s="55"/>
      <c r="EP141" s="55"/>
      <c r="EQ141" s="55"/>
      <c r="ER141" s="55"/>
      <c r="ES141" s="55"/>
      <c r="ET141" s="55"/>
      <c r="EU141" s="55"/>
      <c r="EV141" s="55"/>
      <c r="EW141" s="55"/>
      <c r="EX141" s="106"/>
      <c r="EY141" s="107"/>
      <c r="EZ141" s="107"/>
      <c r="FA141" s="107"/>
      <c r="FB141" s="107"/>
      <c r="FC141" s="107"/>
      <c r="FD141" s="107"/>
      <c r="FE141" s="107"/>
      <c r="FF141" s="107"/>
      <c r="FG141" s="107"/>
      <c r="FH141" s="107"/>
      <c r="FI141" s="107"/>
      <c r="FJ141" s="108"/>
      <c r="FK141" s="5"/>
    </row>
    <row r="142" spans="1:166" s="4" customFormat="1" ht="20.25" customHeight="1">
      <c r="A142" s="252" t="s">
        <v>141</v>
      </c>
      <c r="B142" s="252"/>
      <c r="C142" s="252"/>
      <c r="D142" s="252"/>
      <c r="E142" s="252"/>
      <c r="F142" s="252"/>
      <c r="G142" s="252"/>
      <c r="H142" s="252"/>
      <c r="I142" s="252"/>
      <c r="J142" s="252"/>
      <c r="K142" s="252"/>
      <c r="L142" s="252"/>
      <c r="M142" s="252"/>
      <c r="N142" s="252"/>
      <c r="O142" s="252"/>
      <c r="P142" s="252"/>
      <c r="Q142" s="252"/>
      <c r="R142" s="252"/>
      <c r="S142" s="252"/>
      <c r="T142" s="252"/>
      <c r="U142" s="252"/>
      <c r="V142" s="252"/>
      <c r="W142" s="252"/>
      <c r="X142" s="252"/>
      <c r="Y142" s="252"/>
      <c r="Z142" s="252"/>
      <c r="AA142" s="252"/>
      <c r="AB142" s="252"/>
      <c r="AC142" s="252"/>
      <c r="AD142" s="252"/>
      <c r="AE142" s="252"/>
      <c r="AF142" s="252"/>
      <c r="AG142" s="252"/>
      <c r="AH142" s="252"/>
      <c r="AI142" s="252"/>
      <c r="AJ142" s="252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/>
      <c r="CA142" s="55"/>
      <c r="CB142" s="55"/>
      <c r="CC142" s="55"/>
      <c r="CD142" s="55"/>
      <c r="CE142" s="55"/>
      <c r="CF142" s="55"/>
      <c r="CG142" s="55"/>
      <c r="CH142" s="55"/>
      <c r="CI142" s="55"/>
      <c r="CJ142" s="55"/>
      <c r="CK142" s="55"/>
      <c r="CL142" s="55"/>
      <c r="CM142" s="55"/>
      <c r="CN142" s="55"/>
      <c r="CO142" s="55"/>
      <c r="CP142" s="55"/>
      <c r="CQ142" s="55"/>
      <c r="CR142" s="55"/>
      <c r="CS142" s="55"/>
      <c r="CT142" s="55"/>
      <c r="CU142" s="55"/>
      <c r="CV142" s="55"/>
      <c r="CW142" s="55"/>
      <c r="CX142" s="55"/>
      <c r="CY142" s="55"/>
      <c r="CZ142" s="55"/>
      <c r="DA142" s="55"/>
      <c r="DB142" s="55"/>
      <c r="DC142" s="55"/>
      <c r="DD142" s="55"/>
      <c r="DE142" s="55"/>
      <c r="DF142" s="55"/>
      <c r="DG142" s="55"/>
      <c r="DH142" s="55"/>
      <c r="DI142" s="55"/>
      <c r="DJ142" s="55"/>
      <c r="DK142" s="55"/>
      <c r="DL142" s="55"/>
      <c r="DM142" s="55"/>
      <c r="DN142" s="55"/>
      <c r="DO142" s="55"/>
      <c r="DP142" s="55"/>
      <c r="DQ142" s="55"/>
      <c r="DR142" s="55"/>
      <c r="DS142" s="55"/>
      <c r="DT142" s="55"/>
      <c r="DU142" s="55"/>
      <c r="DV142" s="55"/>
      <c r="DW142" s="55"/>
      <c r="DX142" s="55"/>
      <c r="DY142" s="55"/>
      <c r="DZ142" s="55"/>
      <c r="EA142" s="55"/>
      <c r="EB142" s="55"/>
      <c r="EC142" s="55"/>
      <c r="ED142" s="55"/>
      <c r="EE142" s="55"/>
      <c r="EF142" s="55"/>
      <c r="EG142" s="55"/>
      <c r="EH142" s="55"/>
      <c r="EI142" s="55"/>
      <c r="EJ142" s="55"/>
      <c r="EK142" s="55"/>
      <c r="EL142" s="55"/>
      <c r="EM142" s="55"/>
      <c r="EN142" s="55"/>
      <c r="EO142" s="55"/>
      <c r="EP142" s="55"/>
      <c r="EQ142" s="55"/>
      <c r="ER142" s="55"/>
      <c r="ES142" s="55"/>
      <c r="ET142" s="55"/>
      <c r="EU142" s="55"/>
      <c r="EV142" s="55"/>
      <c r="EW142" s="55"/>
      <c r="EX142" s="47"/>
      <c r="EY142" s="47"/>
      <c r="EZ142" s="47"/>
      <c r="FA142" s="47"/>
      <c r="FB142" s="47"/>
      <c r="FC142" s="47"/>
      <c r="FD142" s="47"/>
      <c r="FE142" s="47"/>
      <c r="FF142" s="47"/>
      <c r="FG142" s="47"/>
      <c r="FH142" s="13"/>
      <c r="FI142" s="13"/>
      <c r="FJ142" s="13"/>
    </row>
    <row r="143" spans="1:166" s="4" customFormat="1" ht="18" customHeight="1">
      <c r="A143" s="72" t="s">
        <v>291</v>
      </c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147"/>
      <c r="AL143" s="147"/>
      <c r="AM143" s="147"/>
      <c r="AN143" s="147"/>
      <c r="AO143" s="147"/>
      <c r="AP143" s="147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/>
      <c r="CP143" s="55"/>
      <c r="CQ143" s="55"/>
      <c r="CR143" s="55"/>
      <c r="CS143" s="55"/>
      <c r="CT143" s="55"/>
      <c r="CU143" s="55"/>
      <c r="CV143" s="55"/>
      <c r="CW143" s="55"/>
      <c r="CX143" s="55"/>
      <c r="CY143" s="55"/>
      <c r="CZ143" s="55"/>
      <c r="DA143" s="55"/>
      <c r="DB143" s="55"/>
      <c r="DC143" s="55"/>
      <c r="DD143" s="55"/>
      <c r="DE143" s="55"/>
      <c r="DF143" s="55"/>
      <c r="DG143" s="55"/>
      <c r="DH143" s="55"/>
      <c r="DI143" s="55"/>
      <c r="DJ143" s="55"/>
      <c r="DK143" s="55"/>
      <c r="DL143" s="55"/>
      <c r="DM143" s="55"/>
      <c r="DN143" s="55"/>
      <c r="DO143" s="55"/>
      <c r="DP143" s="55"/>
      <c r="DQ143" s="55"/>
      <c r="DR143" s="55"/>
      <c r="DS143" s="55"/>
      <c r="DT143" s="55"/>
      <c r="DU143" s="55"/>
      <c r="DV143" s="55"/>
      <c r="DW143" s="55"/>
      <c r="DX143" s="55"/>
      <c r="DY143" s="55"/>
      <c r="DZ143" s="55"/>
      <c r="EA143" s="55"/>
      <c r="EB143" s="55"/>
      <c r="EC143" s="55"/>
      <c r="ED143" s="55"/>
      <c r="EE143" s="55"/>
      <c r="EF143" s="55"/>
      <c r="EG143" s="55"/>
      <c r="EH143" s="55"/>
      <c r="EI143" s="55"/>
      <c r="EJ143" s="55"/>
      <c r="EK143" s="55"/>
      <c r="EL143" s="55"/>
      <c r="EM143" s="55"/>
      <c r="EN143" s="55"/>
      <c r="EO143" s="55"/>
      <c r="EP143" s="55"/>
      <c r="EQ143" s="55"/>
      <c r="ER143" s="55"/>
      <c r="ES143" s="55"/>
      <c r="ET143" s="55"/>
      <c r="EU143" s="55"/>
      <c r="EV143" s="55"/>
      <c r="EW143" s="55"/>
      <c r="EX143" s="106"/>
      <c r="EY143" s="107"/>
      <c r="EZ143" s="107"/>
      <c r="FA143" s="107"/>
      <c r="FB143" s="107"/>
      <c r="FC143" s="107"/>
      <c r="FD143" s="107"/>
      <c r="FE143" s="107"/>
      <c r="FF143" s="107"/>
      <c r="FG143" s="107"/>
      <c r="FH143" s="107"/>
      <c r="FI143" s="107"/>
      <c r="FJ143" s="108"/>
    </row>
    <row r="144" spans="1:166" s="22" customFormat="1" ht="19.5" customHeight="1">
      <c r="A144" s="78" t="s">
        <v>139</v>
      </c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147" t="s">
        <v>52</v>
      </c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  <c r="BB144" s="147"/>
      <c r="BC144" s="56">
        <f>BC145+BC146</f>
        <v>1641400</v>
      </c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83">
        <f>SUM(BU145:CG146)</f>
        <v>746696.0700000001</v>
      </c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3"/>
      <c r="CH144" s="83">
        <f>SUM(CH145:CW146)</f>
        <v>746696.0700000001</v>
      </c>
      <c r="CI144" s="83"/>
      <c r="CJ144" s="83"/>
      <c r="CK144" s="83"/>
      <c r="CL144" s="83"/>
      <c r="CM144" s="83"/>
      <c r="CN144" s="83"/>
      <c r="CO144" s="83"/>
      <c r="CP144" s="83"/>
      <c r="CQ144" s="83"/>
      <c r="CR144" s="83"/>
      <c r="CS144" s="83"/>
      <c r="CT144" s="83"/>
      <c r="CU144" s="83"/>
      <c r="CV144" s="83"/>
      <c r="CW144" s="83"/>
      <c r="CX144" s="83"/>
      <c r="CY144" s="83"/>
      <c r="CZ144" s="83"/>
      <c r="DA144" s="83"/>
      <c r="DB144" s="83"/>
      <c r="DC144" s="83"/>
      <c r="DD144" s="83"/>
      <c r="DE144" s="83"/>
      <c r="DF144" s="83"/>
      <c r="DG144" s="83"/>
      <c r="DH144" s="83"/>
      <c r="DI144" s="83"/>
      <c r="DJ144" s="83"/>
      <c r="DK144" s="83"/>
      <c r="DL144" s="83"/>
      <c r="DM144" s="83"/>
      <c r="DN144" s="83"/>
      <c r="DO144" s="83"/>
      <c r="DP144" s="83"/>
      <c r="DQ144" s="83"/>
      <c r="DR144" s="83"/>
      <c r="DS144" s="83"/>
      <c r="DT144" s="83"/>
      <c r="DU144" s="83"/>
      <c r="DV144" s="83"/>
      <c r="DW144" s="83"/>
      <c r="DX144" s="83">
        <f>SUM(DX145:EJ146)</f>
        <v>746696.0700000001</v>
      </c>
      <c r="DY144" s="83"/>
      <c r="DZ144" s="83"/>
      <c r="EA144" s="83"/>
      <c r="EB144" s="83"/>
      <c r="EC144" s="83"/>
      <c r="ED144" s="83"/>
      <c r="EE144" s="83"/>
      <c r="EF144" s="83"/>
      <c r="EG144" s="83"/>
      <c r="EH144" s="83"/>
      <c r="EI144" s="83"/>
      <c r="EJ144" s="83"/>
      <c r="EK144" s="83">
        <f>EK145+EK146</f>
        <v>894703.9299999999</v>
      </c>
      <c r="EL144" s="83"/>
      <c r="EM144" s="83"/>
      <c r="EN144" s="83"/>
      <c r="EO144" s="83"/>
      <c r="EP144" s="83"/>
      <c r="EQ144" s="83"/>
      <c r="ER144" s="83"/>
      <c r="ES144" s="83"/>
      <c r="ET144" s="83"/>
      <c r="EU144" s="83"/>
      <c r="EV144" s="83"/>
      <c r="EW144" s="83"/>
      <c r="EX144" s="103">
        <f>EX145+EX146</f>
        <v>0</v>
      </c>
      <c r="EY144" s="104"/>
      <c r="EZ144" s="104"/>
      <c r="FA144" s="104"/>
      <c r="FB144" s="104"/>
      <c r="FC144" s="104"/>
      <c r="FD144" s="104"/>
      <c r="FE144" s="104"/>
      <c r="FF144" s="104"/>
      <c r="FG144" s="104"/>
      <c r="FH144" s="104"/>
      <c r="FI144" s="104"/>
      <c r="FJ144" s="105"/>
    </row>
    <row r="145" spans="1:166" s="4" customFormat="1" ht="21" customHeight="1">
      <c r="A145" s="53" t="s">
        <v>56</v>
      </c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4" t="s">
        <v>53</v>
      </c>
      <c r="AL145" s="54"/>
      <c r="AM145" s="54"/>
      <c r="AN145" s="54"/>
      <c r="AO145" s="54"/>
      <c r="AP145" s="54"/>
      <c r="AQ145" s="54" t="s">
        <v>119</v>
      </c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5">
        <v>1266800</v>
      </c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>
        <v>548620.05</v>
      </c>
      <c r="BV145" s="55"/>
      <c r="BW145" s="55"/>
      <c r="BX145" s="55"/>
      <c r="BY145" s="55"/>
      <c r="BZ145" s="55"/>
      <c r="CA145" s="55"/>
      <c r="CB145" s="55"/>
      <c r="CC145" s="55"/>
      <c r="CD145" s="55"/>
      <c r="CE145" s="55"/>
      <c r="CF145" s="55"/>
      <c r="CG145" s="55"/>
      <c r="CH145" s="55">
        <v>548620.05</v>
      </c>
      <c r="CI145" s="55"/>
      <c r="CJ145" s="55"/>
      <c r="CK145" s="55"/>
      <c r="CL145" s="55"/>
      <c r="CM145" s="55"/>
      <c r="CN145" s="55"/>
      <c r="CO145" s="55"/>
      <c r="CP145" s="55"/>
      <c r="CQ145" s="55"/>
      <c r="CR145" s="55"/>
      <c r="CS145" s="55"/>
      <c r="CT145" s="55"/>
      <c r="CU145" s="55"/>
      <c r="CV145" s="55"/>
      <c r="CW145" s="55"/>
      <c r="CX145" s="55"/>
      <c r="CY145" s="55"/>
      <c r="CZ145" s="55"/>
      <c r="DA145" s="55"/>
      <c r="DB145" s="55"/>
      <c r="DC145" s="55"/>
      <c r="DD145" s="55"/>
      <c r="DE145" s="55"/>
      <c r="DF145" s="55"/>
      <c r="DG145" s="55"/>
      <c r="DH145" s="55"/>
      <c r="DI145" s="55"/>
      <c r="DJ145" s="55"/>
      <c r="DK145" s="55"/>
      <c r="DL145" s="55"/>
      <c r="DM145" s="55"/>
      <c r="DN145" s="55"/>
      <c r="DO145" s="55"/>
      <c r="DP145" s="55"/>
      <c r="DQ145" s="55"/>
      <c r="DR145" s="55"/>
      <c r="DS145" s="55"/>
      <c r="DT145" s="55"/>
      <c r="DU145" s="55"/>
      <c r="DV145" s="55"/>
      <c r="DW145" s="55"/>
      <c r="DX145" s="55">
        <f aca="true" t="shared" si="9" ref="DX145:DX151">CH145</f>
        <v>548620.05</v>
      </c>
      <c r="DY145" s="55"/>
      <c r="DZ145" s="55"/>
      <c r="EA145" s="55"/>
      <c r="EB145" s="55"/>
      <c r="EC145" s="55"/>
      <c r="ED145" s="55"/>
      <c r="EE145" s="55"/>
      <c r="EF145" s="55"/>
      <c r="EG145" s="55"/>
      <c r="EH145" s="55"/>
      <c r="EI145" s="55"/>
      <c r="EJ145" s="55"/>
      <c r="EK145" s="55">
        <f>BC145-BU145</f>
        <v>718179.95</v>
      </c>
      <c r="EL145" s="55"/>
      <c r="EM145" s="55"/>
      <c r="EN145" s="55"/>
      <c r="EO145" s="55"/>
      <c r="EP145" s="55"/>
      <c r="EQ145" s="55"/>
      <c r="ER145" s="55"/>
      <c r="ES145" s="55"/>
      <c r="ET145" s="55"/>
      <c r="EU145" s="55"/>
      <c r="EV145" s="55"/>
      <c r="EW145" s="55"/>
      <c r="EX145" s="106">
        <f aca="true" t="shared" si="10" ref="EX145:EX152">BU145-CH145</f>
        <v>0</v>
      </c>
      <c r="EY145" s="107"/>
      <c r="EZ145" s="107"/>
      <c r="FA145" s="107"/>
      <c r="FB145" s="107"/>
      <c r="FC145" s="107"/>
      <c r="FD145" s="107"/>
      <c r="FE145" s="107"/>
      <c r="FF145" s="107"/>
      <c r="FG145" s="107"/>
      <c r="FH145" s="107"/>
      <c r="FI145" s="107"/>
      <c r="FJ145" s="108"/>
    </row>
    <row r="146" spans="1:166" s="4" customFormat="1" ht="22.5" customHeight="1">
      <c r="A146" s="53" t="s">
        <v>58</v>
      </c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4" t="s">
        <v>55</v>
      </c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5">
        <v>374600</v>
      </c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>
        <v>198076.02</v>
      </c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>
        <v>198076.02</v>
      </c>
      <c r="CI146" s="55"/>
      <c r="CJ146" s="55"/>
      <c r="CK146" s="55"/>
      <c r="CL146" s="55"/>
      <c r="CM146" s="55"/>
      <c r="CN146" s="55"/>
      <c r="CO146" s="55"/>
      <c r="CP146" s="55"/>
      <c r="CQ146" s="55"/>
      <c r="CR146" s="55"/>
      <c r="CS146" s="55"/>
      <c r="CT146" s="55"/>
      <c r="CU146" s="55"/>
      <c r="CV146" s="55"/>
      <c r="CW146" s="55"/>
      <c r="CX146" s="55"/>
      <c r="CY146" s="55"/>
      <c r="CZ146" s="55"/>
      <c r="DA146" s="55"/>
      <c r="DB146" s="55"/>
      <c r="DC146" s="55"/>
      <c r="DD146" s="55"/>
      <c r="DE146" s="55"/>
      <c r="DF146" s="55"/>
      <c r="DG146" s="55"/>
      <c r="DH146" s="55"/>
      <c r="DI146" s="55"/>
      <c r="DJ146" s="55"/>
      <c r="DK146" s="55"/>
      <c r="DL146" s="55"/>
      <c r="DM146" s="55"/>
      <c r="DN146" s="55"/>
      <c r="DO146" s="55"/>
      <c r="DP146" s="55"/>
      <c r="DQ146" s="55"/>
      <c r="DR146" s="55"/>
      <c r="DS146" s="55"/>
      <c r="DT146" s="55"/>
      <c r="DU146" s="55"/>
      <c r="DV146" s="55"/>
      <c r="DW146" s="55"/>
      <c r="DX146" s="55">
        <f t="shared" si="9"/>
        <v>198076.02</v>
      </c>
      <c r="DY146" s="55"/>
      <c r="DZ146" s="55"/>
      <c r="EA146" s="55"/>
      <c r="EB146" s="55"/>
      <c r="EC146" s="55"/>
      <c r="ED146" s="55"/>
      <c r="EE146" s="55"/>
      <c r="EF146" s="55"/>
      <c r="EG146" s="55"/>
      <c r="EH146" s="55"/>
      <c r="EI146" s="55"/>
      <c r="EJ146" s="55"/>
      <c r="EK146" s="55">
        <f>BC146-BU146</f>
        <v>176523.98</v>
      </c>
      <c r="EL146" s="55"/>
      <c r="EM146" s="55"/>
      <c r="EN146" s="55"/>
      <c r="EO146" s="55"/>
      <c r="EP146" s="55"/>
      <c r="EQ146" s="55"/>
      <c r="ER146" s="55"/>
      <c r="ES146" s="55"/>
      <c r="ET146" s="55"/>
      <c r="EU146" s="55"/>
      <c r="EV146" s="55"/>
      <c r="EW146" s="55"/>
      <c r="EX146" s="106">
        <f t="shared" si="10"/>
        <v>0</v>
      </c>
      <c r="EY146" s="107"/>
      <c r="EZ146" s="107"/>
      <c r="FA146" s="107"/>
      <c r="FB146" s="107"/>
      <c r="FC146" s="107"/>
      <c r="FD146" s="107"/>
      <c r="FE146" s="107"/>
      <c r="FF146" s="107"/>
      <c r="FG146" s="107"/>
      <c r="FH146" s="107"/>
      <c r="FI146" s="107"/>
      <c r="FJ146" s="108"/>
    </row>
    <row r="147" spans="1:166" s="12" customFormat="1" ht="19.5" customHeight="1">
      <c r="A147" s="82" t="s">
        <v>241</v>
      </c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56">
        <f>BC148+BC149</f>
        <v>1458000</v>
      </c>
      <c r="BD147" s="92"/>
      <c r="BE147" s="92"/>
      <c r="BF147" s="92"/>
      <c r="BG147" s="92"/>
      <c r="BH147" s="92"/>
      <c r="BI147" s="92"/>
      <c r="BJ147" s="92"/>
      <c r="BK147" s="92"/>
      <c r="BL147" s="92"/>
      <c r="BM147" s="92"/>
      <c r="BN147" s="92"/>
      <c r="BO147" s="92"/>
      <c r="BP147" s="92"/>
      <c r="BQ147" s="92"/>
      <c r="BR147" s="92"/>
      <c r="BS147" s="92"/>
      <c r="BT147" s="92"/>
      <c r="BU147" s="56">
        <f>BU148+BU149</f>
        <v>664890.03</v>
      </c>
      <c r="BV147" s="92"/>
      <c r="BW147" s="92"/>
      <c r="BX147" s="92"/>
      <c r="BY147" s="92"/>
      <c r="BZ147" s="92"/>
      <c r="CA147" s="92"/>
      <c r="CB147" s="92"/>
      <c r="CC147" s="92"/>
      <c r="CD147" s="92"/>
      <c r="CE147" s="92"/>
      <c r="CF147" s="92"/>
      <c r="CG147" s="92"/>
      <c r="CH147" s="56">
        <f>CH148+CH149</f>
        <v>664890.03</v>
      </c>
      <c r="CI147" s="92"/>
      <c r="CJ147" s="92"/>
      <c r="CK147" s="92"/>
      <c r="CL147" s="92"/>
      <c r="CM147" s="92"/>
      <c r="CN147" s="92"/>
      <c r="CO147" s="92"/>
      <c r="CP147" s="92"/>
      <c r="CQ147" s="92"/>
      <c r="CR147" s="92"/>
      <c r="CS147" s="92"/>
      <c r="CT147" s="92"/>
      <c r="CU147" s="92"/>
      <c r="CV147" s="92"/>
      <c r="CW147" s="92"/>
      <c r="CX147" s="92"/>
      <c r="CY147" s="92"/>
      <c r="CZ147" s="92"/>
      <c r="DA147" s="92"/>
      <c r="DB147" s="92"/>
      <c r="DC147" s="92"/>
      <c r="DD147" s="92"/>
      <c r="DE147" s="92"/>
      <c r="DF147" s="92"/>
      <c r="DG147" s="92"/>
      <c r="DH147" s="92"/>
      <c r="DI147" s="92"/>
      <c r="DJ147" s="92"/>
      <c r="DK147" s="92"/>
      <c r="DL147" s="92"/>
      <c r="DM147" s="92"/>
      <c r="DN147" s="92"/>
      <c r="DO147" s="92"/>
      <c r="DP147" s="92"/>
      <c r="DQ147" s="92"/>
      <c r="DR147" s="92"/>
      <c r="DS147" s="92"/>
      <c r="DT147" s="92"/>
      <c r="DU147" s="92"/>
      <c r="DV147" s="92"/>
      <c r="DW147" s="92"/>
      <c r="DX147" s="56">
        <f t="shared" si="9"/>
        <v>664890.03</v>
      </c>
      <c r="DY147" s="92"/>
      <c r="DZ147" s="92"/>
      <c r="EA147" s="92"/>
      <c r="EB147" s="92"/>
      <c r="EC147" s="92"/>
      <c r="ED147" s="92"/>
      <c r="EE147" s="92"/>
      <c r="EF147" s="92"/>
      <c r="EG147" s="92"/>
      <c r="EH147" s="92"/>
      <c r="EI147" s="92"/>
      <c r="EJ147" s="92"/>
      <c r="EK147" s="56">
        <f aca="true" t="shared" si="11" ref="EK147:EK152">BC147-CH147</f>
        <v>793109.97</v>
      </c>
      <c r="EL147" s="92"/>
      <c r="EM147" s="92"/>
      <c r="EN147" s="92"/>
      <c r="EO147" s="92"/>
      <c r="EP147" s="92"/>
      <c r="EQ147" s="92"/>
      <c r="ER147" s="92"/>
      <c r="ES147" s="92"/>
      <c r="ET147" s="92"/>
      <c r="EU147" s="92"/>
      <c r="EV147" s="92"/>
      <c r="EW147" s="92"/>
      <c r="EX147" s="109">
        <f t="shared" si="10"/>
        <v>0</v>
      </c>
      <c r="EY147" s="110"/>
      <c r="EZ147" s="110"/>
      <c r="FA147" s="110"/>
      <c r="FB147" s="110"/>
      <c r="FC147" s="110"/>
      <c r="FD147" s="110"/>
      <c r="FE147" s="110"/>
      <c r="FF147" s="110"/>
      <c r="FG147" s="110"/>
      <c r="FH147" s="110"/>
      <c r="FI147" s="110"/>
      <c r="FJ147" s="111"/>
    </row>
    <row r="148" spans="1:166" s="4" customFormat="1" ht="17.25" customHeight="1">
      <c r="A148" s="53" t="s">
        <v>56</v>
      </c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4" t="s">
        <v>53</v>
      </c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5">
        <v>1123400</v>
      </c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>
        <v>486589.54</v>
      </c>
      <c r="BV148" s="55"/>
      <c r="BW148" s="55"/>
      <c r="BX148" s="55"/>
      <c r="BY148" s="55"/>
      <c r="BZ148" s="55"/>
      <c r="CA148" s="55"/>
      <c r="CB148" s="55"/>
      <c r="CC148" s="55"/>
      <c r="CD148" s="55"/>
      <c r="CE148" s="55"/>
      <c r="CF148" s="55"/>
      <c r="CG148" s="55"/>
      <c r="CH148" s="55">
        <v>486589.54</v>
      </c>
      <c r="CI148" s="55"/>
      <c r="CJ148" s="55"/>
      <c r="CK148" s="55"/>
      <c r="CL148" s="55"/>
      <c r="CM148" s="55"/>
      <c r="CN148" s="55"/>
      <c r="CO148" s="55"/>
      <c r="CP148" s="55"/>
      <c r="CQ148" s="55"/>
      <c r="CR148" s="55"/>
      <c r="CS148" s="55"/>
      <c r="CT148" s="55"/>
      <c r="CU148" s="55"/>
      <c r="CV148" s="55"/>
      <c r="CW148" s="55"/>
      <c r="CX148" s="55"/>
      <c r="CY148" s="55"/>
      <c r="CZ148" s="55"/>
      <c r="DA148" s="55"/>
      <c r="DB148" s="55"/>
      <c r="DC148" s="55"/>
      <c r="DD148" s="55"/>
      <c r="DE148" s="55"/>
      <c r="DF148" s="55"/>
      <c r="DG148" s="55"/>
      <c r="DH148" s="55"/>
      <c r="DI148" s="55"/>
      <c r="DJ148" s="55"/>
      <c r="DK148" s="55"/>
      <c r="DL148" s="55"/>
      <c r="DM148" s="55"/>
      <c r="DN148" s="55"/>
      <c r="DO148" s="55"/>
      <c r="DP148" s="55"/>
      <c r="DQ148" s="55"/>
      <c r="DR148" s="55"/>
      <c r="DS148" s="55"/>
      <c r="DT148" s="55"/>
      <c r="DU148" s="55"/>
      <c r="DV148" s="55"/>
      <c r="DW148" s="55"/>
      <c r="DX148" s="55">
        <f t="shared" si="9"/>
        <v>486589.54</v>
      </c>
      <c r="DY148" s="55"/>
      <c r="DZ148" s="55"/>
      <c r="EA148" s="55"/>
      <c r="EB148" s="55"/>
      <c r="EC148" s="55"/>
      <c r="ED148" s="55"/>
      <c r="EE148" s="55"/>
      <c r="EF148" s="55"/>
      <c r="EG148" s="55"/>
      <c r="EH148" s="55"/>
      <c r="EI148" s="55"/>
      <c r="EJ148" s="55"/>
      <c r="EK148" s="55">
        <f t="shared" si="11"/>
        <v>636810.46</v>
      </c>
      <c r="EL148" s="55"/>
      <c r="EM148" s="55"/>
      <c r="EN148" s="55"/>
      <c r="EO148" s="55"/>
      <c r="EP148" s="55"/>
      <c r="EQ148" s="55"/>
      <c r="ER148" s="55"/>
      <c r="ES148" s="55"/>
      <c r="ET148" s="55"/>
      <c r="EU148" s="55"/>
      <c r="EV148" s="55"/>
      <c r="EW148" s="55"/>
      <c r="EX148" s="112">
        <f t="shared" si="10"/>
        <v>0</v>
      </c>
      <c r="EY148" s="113"/>
      <c r="EZ148" s="113"/>
      <c r="FA148" s="113"/>
      <c r="FB148" s="113"/>
      <c r="FC148" s="113"/>
      <c r="FD148" s="113"/>
      <c r="FE148" s="113"/>
      <c r="FF148" s="113"/>
      <c r="FG148" s="113"/>
      <c r="FH148" s="113"/>
      <c r="FI148" s="113"/>
      <c r="FJ148" s="114"/>
    </row>
    <row r="149" spans="1:166" s="4" customFormat="1" ht="18" customHeight="1">
      <c r="A149" s="53" t="s">
        <v>58</v>
      </c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4" t="s">
        <v>55</v>
      </c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5">
        <v>334600</v>
      </c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>
        <v>178300.49</v>
      </c>
      <c r="BV149" s="55"/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  <c r="CG149" s="55"/>
      <c r="CH149" s="55">
        <v>178300.49</v>
      </c>
      <c r="CI149" s="55"/>
      <c r="CJ149" s="55"/>
      <c r="CK149" s="55"/>
      <c r="CL149" s="55"/>
      <c r="CM149" s="55"/>
      <c r="CN149" s="55"/>
      <c r="CO149" s="55"/>
      <c r="CP149" s="55"/>
      <c r="CQ149" s="55"/>
      <c r="CR149" s="55"/>
      <c r="CS149" s="55"/>
      <c r="CT149" s="55"/>
      <c r="CU149" s="55"/>
      <c r="CV149" s="55"/>
      <c r="CW149" s="55"/>
      <c r="CX149" s="55"/>
      <c r="CY149" s="55"/>
      <c r="CZ149" s="55"/>
      <c r="DA149" s="55"/>
      <c r="DB149" s="55"/>
      <c r="DC149" s="55"/>
      <c r="DD149" s="55"/>
      <c r="DE149" s="55"/>
      <c r="DF149" s="55"/>
      <c r="DG149" s="55"/>
      <c r="DH149" s="55"/>
      <c r="DI149" s="55"/>
      <c r="DJ149" s="55"/>
      <c r="DK149" s="55"/>
      <c r="DL149" s="55"/>
      <c r="DM149" s="55"/>
      <c r="DN149" s="55"/>
      <c r="DO149" s="55"/>
      <c r="DP149" s="55"/>
      <c r="DQ149" s="55"/>
      <c r="DR149" s="55"/>
      <c r="DS149" s="55"/>
      <c r="DT149" s="55"/>
      <c r="DU149" s="55"/>
      <c r="DV149" s="55"/>
      <c r="DW149" s="55"/>
      <c r="DX149" s="55">
        <f t="shared" si="9"/>
        <v>178300.49</v>
      </c>
      <c r="DY149" s="55"/>
      <c r="DZ149" s="55"/>
      <c r="EA149" s="55"/>
      <c r="EB149" s="55"/>
      <c r="EC149" s="55"/>
      <c r="ED149" s="55"/>
      <c r="EE149" s="55"/>
      <c r="EF149" s="55"/>
      <c r="EG149" s="55"/>
      <c r="EH149" s="55"/>
      <c r="EI149" s="55"/>
      <c r="EJ149" s="55"/>
      <c r="EK149" s="55">
        <f t="shared" si="11"/>
        <v>156299.51</v>
      </c>
      <c r="EL149" s="55"/>
      <c r="EM149" s="55"/>
      <c r="EN149" s="55"/>
      <c r="EO149" s="55"/>
      <c r="EP149" s="55"/>
      <c r="EQ149" s="55"/>
      <c r="ER149" s="55"/>
      <c r="ES149" s="55"/>
      <c r="ET149" s="55"/>
      <c r="EU149" s="55"/>
      <c r="EV149" s="55"/>
      <c r="EW149" s="55"/>
      <c r="EX149" s="112">
        <f t="shared" si="10"/>
        <v>0</v>
      </c>
      <c r="EY149" s="113"/>
      <c r="EZ149" s="113"/>
      <c r="FA149" s="113"/>
      <c r="FB149" s="113"/>
      <c r="FC149" s="113"/>
      <c r="FD149" s="113"/>
      <c r="FE149" s="113"/>
      <c r="FF149" s="113"/>
      <c r="FG149" s="113"/>
      <c r="FH149" s="113"/>
      <c r="FI149" s="113"/>
      <c r="FJ149" s="114"/>
    </row>
    <row r="150" spans="1:166" s="22" customFormat="1" ht="21.75" customHeight="1">
      <c r="A150" s="72" t="s">
        <v>292</v>
      </c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147" t="s">
        <v>52</v>
      </c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  <c r="BB150" s="147"/>
      <c r="BC150" s="56">
        <f>SUM(BC151:BT152)</f>
        <v>207200</v>
      </c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83">
        <f>SUM(BU151:CG152)</f>
        <v>15268.97</v>
      </c>
      <c r="BV150" s="83"/>
      <c r="BW150" s="83"/>
      <c r="BX150" s="83"/>
      <c r="BY150" s="83"/>
      <c r="BZ150" s="83"/>
      <c r="CA150" s="83"/>
      <c r="CB150" s="83"/>
      <c r="CC150" s="83"/>
      <c r="CD150" s="83"/>
      <c r="CE150" s="83"/>
      <c r="CF150" s="83"/>
      <c r="CG150" s="83"/>
      <c r="CH150" s="83">
        <f>SUM(CH151:CW152)</f>
        <v>15268.97</v>
      </c>
      <c r="CI150" s="83"/>
      <c r="CJ150" s="83"/>
      <c r="CK150" s="83"/>
      <c r="CL150" s="83"/>
      <c r="CM150" s="83"/>
      <c r="CN150" s="83"/>
      <c r="CO150" s="83"/>
      <c r="CP150" s="83"/>
      <c r="CQ150" s="83"/>
      <c r="CR150" s="83"/>
      <c r="CS150" s="83"/>
      <c r="CT150" s="83"/>
      <c r="CU150" s="83"/>
      <c r="CV150" s="83"/>
      <c r="CW150" s="83"/>
      <c r="CX150" s="83"/>
      <c r="CY150" s="83"/>
      <c r="CZ150" s="83"/>
      <c r="DA150" s="83"/>
      <c r="DB150" s="83"/>
      <c r="DC150" s="83"/>
      <c r="DD150" s="83"/>
      <c r="DE150" s="83"/>
      <c r="DF150" s="83"/>
      <c r="DG150" s="83"/>
      <c r="DH150" s="83"/>
      <c r="DI150" s="83"/>
      <c r="DJ150" s="83"/>
      <c r="DK150" s="83"/>
      <c r="DL150" s="83"/>
      <c r="DM150" s="83"/>
      <c r="DN150" s="83"/>
      <c r="DO150" s="83"/>
      <c r="DP150" s="83"/>
      <c r="DQ150" s="83"/>
      <c r="DR150" s="83"/>
      <c r="DS150" s="83"/>
      <c r="DT150" s="83"/>
      <c r="DU150" s="83"/>
      <c r="DV150" s="83"/>
      <c r="DW150" s="83"/>
      <c r="DX150" s="83">
        <f t="shared" si="9"/>
        <v>15268.97</v>
      </c>
      <c r="DY150" s="83"/>
      <c r="DZ150" s="83"/>
      <c r="EA150" s="83"/>
      <c r="EB150" s="83"/>
      <c r="EC150" s="83"/>
      <c r="ED150" s="83"/>
      <c r="EE150" s="83"/>
      <c r="EF150" s="83"/>
      <c r="EG150" s="83"/>
      <c r="EH150" s="83"/>
      <c r="EI150" s="83"/>
      <c r="EJ150" s="83"/>
      <c r="EK150" s="83">
        <f t="shared" si="11"/>
        <v>191931.03</v>
      </c>
      <c r="EL150" s="83"/>
      <c r="EM150" s="83"/>
      <c r="EN150" s="83"/>
      <c r="EO150" s="83"/>
      <c r="EP150" s="83"/>
      <c r="EQ150" s="83"/>
      <c r="ER150" s="83"/>
      <c r="ES150" s="83"/>
      <c r="ET150" s="83"/>
      <c r="EU150" s="83"/>
      <c r="EV150" s="83"/>
      <c r="EW150" s="83"/>
      <c r="EX150" s="103">
        <f t="shared" si="10"/>
        <v>0</v>
      </c>
      <c r="EY150" s="104"/>
      <c r="EZ150" s="104"/>
      <c r="FA150" s="104"/>
      <c r="FB150" s="104"/>
      <c r="FC150" s="104"/>
      <c r="FD150" s="104"/>
      <c r="FE150" s="104"/>
      <c r="FF150" s="104"/>
      <c r="FG150" s="104"/>
      <c r="FH150" s="104"/>
      <c r="FI150" s="104"/>
      <c r="FJ150" s="105"/>
    </row>
    <row r="151" spans="1:166" s="4" customFormat="1" ht="21.75" customHeight="1">
      <c r="A151" s="53" t="s">
        <v>57</v>
      </c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4" t="s">
        <v>54</v>
      </c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5">
        <v>158900</v>
      </c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>
        <v>0</v>
      </c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>
        <v>0</v>
      </c>
      <c r="CI151" s="55"/>
      <c r="CJ151" s="55"/>
      <c r="CK151" s="55"/>
      <c r="CL151" s="55"/>
      <c r="CM151" s="55"/>
      <c r="CN151" s="55"/>
      <c r="CO151" s="55"/>
      <c r="CP151" s="55"/>
      <c r="CQ151" s="55"/>
      <c r="CR151" s="55"/>
      <c r="CS151" s="55"/>
      <c r="CT151" s="55"/>
      <c r="CU151" s="55"/>
      <c r="CV151" s="55"/>
      <c r="CW151" s="55"/>
      <c r="CX151" s="55"/>
      <c r="CY151" s="55"/>
      <c r="CZ151" s="55"/>
      <c r="DA151" s="55"/>
      <c r="DB151" s="55"/>
      <c r="DC151" s="55"/>
      <c r="DD151" s="55"/>
      <c r="DE151" s="55"/>
      <c r="DF151" s="55"/>
      <c r="DG151" s="55"/>
      <c r="DH151" s="55"/>
      <c r="DI151" s="55"/>
      <c r="DJ151" s="55"/>
      <c r="DK151" s="55"/>
      <c r="DL151" s="55"/>
      <c r="DM151" s="55"/>
      <c r="DN151" s="55"/>
      <c r="DO151" s="55"/>
      <c r="DP151" s="55"/>
      <c r="DQ151" s="55"/>
      <c r="DR151" s="55"/>
      <c r="DS151" s="55"/>
      <c r="DT151" s="55"/>
      <c r="DU151" s="55"/>
      <c r="DV151" s="55"/>
      <c r="DW151" s="55"/>
      <c r="DX151" s="55">
        <f t="shared" si="9"/>
        <v>0</v>
      </c>
      <c r="DY151" s="55"/>
      <c r="DZ151" s="55"/>
      <c r="EA151" s="55"/>
      <c r="EB151" s="55"/>
      <c r="EC151" s="55"/>
      <c r="ED151" s="55"/>
      <c r="EE151" s="55"/>
      <c r="EF151" s="55"/>
      <c r="EG151" s="55"/>
      <c r="EH151" s="55"/>
      <c r="EI151" s="55"/>
      <c r="EJ151" s="55"/>
      <c r="EK151" s="55">
        <f t="shared" si="11"/>
        <v>158900</v>
      </c>
      <c r="EL151" s="55"/>
      <c r="EM151" s="55"/>
      <c r="EN151" s="55"/>
      <c r="EO151" s="55"/>
      <c r="EP151" s="55"/>
      <c r="EQ151" s="55"/>
      <c r="ER151" s="55"/>
      <c r="ES151" s="55"/>
      <c r="ET151" s="55"/>
      <c r="EU151" s="55"/>
      <c r="EV151" s="55"/>
      <c r="EW151" s="55"/>
      <c r="EX151" s="112">
        <f t="shared" si="10"/>
        <v>0</v>
      </c>
      <c r="EY151" s="113"/>
      <c r="EZ151" s="113"/>
      <c r="FA151" s="113"/>
      <c r="FB151" s="113"/>
      <c r="FC151" s="113"/>
      <c r="FD151" s="113"/>
      <c r="FE151" s="113"/>
      <c r="FF151" s="113"/>
      <c r="FG151" s="113"/>
      <c r="FH151" s="113"/>
      <c r="FI151" s="113"/>
      <c r="FJ151" s="114"/>
    </row>
    <row r="152" spans="1:166" s="4" customFormat="1" ht="20.25" customHeight="1">
      <c r="A152" s="53" t="s">
        <v>201</v>
      </c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4" t="s">
        <v>55</v>
      </c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5">
        <v>48300</v>
      </c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>
        <v>15268.97</v>
      </c>
      <c r="BV152" s="55"/>
      <c r="BW152" s="55"/>
      <c r="BX152" s="55"/>
      <c r="BY152" s="55"/>
      <c r="BZ152" s="55"/>
      <c r="CA152" s="55"/>
      <c r="CB152" s="55"/>
      <c r="CC152" s="55"/>
      <c r="CD152" s="55"/>
      <c r="CE152" s="55"/>
      <c r="CF152" s="55"/>
      <c r="CG152" s="55"/>
      <c r="CH152" s="55">
        <v>15268.97</v>
      </c>
      <c r="CI152" s="55"/>
      <c r="CJ152" s="55"/>
      <c r="CK152" s="55"/>
      <c r="CL152" s="55"/>
      <c r="CM152" s="55"/>
      <c r="CN152" s="55"/>
      <c r="CO152" s="55"/>
      <c r="CP152" s="55"/>
      <c r="CQ152" s="55"/>
      <c r="CR152" s="55"/>
      <c r="CS152" s="55"/>
      <c r="CT152" s="55"/>
      <c r="CU152" s="55"/>
      <c r="CV152" s="55"/>
      <c r="CW152" s="55"/>
      <c r="CX152" s="55"/>
      <c r="CY152" s="55"/>
      <c r="CZ152" s="55"/>
      <c r="DA152" s="55"/>
      <c r="DB152" s="55"/>
      <c r="DC152" s="55"/>
      <c r="DD152" s="55"/>
      <c r="DE152" s="55"/>
      <c r="DF152" s="55"/>
      <c r="DG152" s="55"/>
      <c r="DH152" s="55"/>
      <c r="DI152" s="55"/>
      <c r="DJ152" s="55"/>
      <c r="DK152" s="55"/>
      <c r="DL152" s="55"/>
      <c r="DM152" s="55"/>
      <c r="DN152" s="55"/>
      <c r="DO152" s="55"/>
      <c r="DP152" s="55"/>
      <c r="DQ152" s="55"/>
      <c r="DR152" s="55"/>
      <c r="DS152" s="55"/>
      <c r="DT152" s="55"/>
      <c r="DU152" s="55"/>
      <c r="DV152" s="55"/>
      <c r="DW152" s="55"/>
      <c r="DX152" s="55">
        <v>15268.97</v>
      </c>
      <c r="DY152" s="55"/>
      <c r="DZ152" s="55"/>
      <c r="EA152" s="55"/>
      <c r="EB152" s="55"/>
      <c r="EC152" s="55"/>
      <c r="ED152" s="55"/>
      <c r="EE152" s="55"/>
      <c r="EF152" s="55"/>
      <c r="EG152" s="55"/>
      <c r="EH152" s="55"/>
      <c r="EI152" s="55"/>
      <c r="EJ152" s="55"/>
      <c r="EK152" s="55">
        <f t="shared" si="11"/>
        <v>33031.03</v>
      </c>
      <c r="EL152" s="55"/>
      <c r="EM152" s="55"/>
      <c r="EN152" s="55"/>
      <c r="EO152" s="55"/>
      <c r="EP152" s="55"/>
      <c r="EQ152" s="55"/>
      <c r="ER152" s="55"/>
      <c r="ES152" s="55"/>
      <c r="ET152" s="55"/>
      <c r="EU152" s="55"/>
      <c r="EV152" s="55"/>
      <c r="EW152" s="55"/>
      <c r="EX152" s="112">
        <f t="shared" si="10"/>
        <v>0</v>
      </c>
      <c r="EY152" s="113"/>
      <c r="EZ152" s="113"/>
      <c r="FA152" s="113"/>
      <c r="FB152" s="113"/>
      <c r="FC152" s="113"/>
      <c r="FD152" s="113"/>
      <c r="FE152" s="113"/>
      <c r="FF152" s="113"/>
      <c r="FG152" s="113"/>
      <c r="FH152" s="113"/>
      <c r="FI152" s="113"/>
      <c r="FJ152" s="114"/>
    </row>
    <row r="153" spans="1:166" s="22" customFormat="1" ht="18.75" customHeight="1">
      <c r="A153" s="82" t="s">
        <v>159</v>
      </c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  <c r="BB153" s="147"/>
      <c r="BC153" s="56">
        <f>BC154+BC160</f>
        <v>676400</v>
      </c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83">
        <f>BU154+BU160</f>
        <v>179413.77000000002</v>
      </c>
      <c r="BV153" s="83"/>
      <c r="BW153" s="83"/>
      <c r="BX153" s="83"/>
      <c r="BY153" s="83"/>
      <c r="BZ153" s="83"/>
      <c r="CA153" s="83"/>
      <c r="CB153" s="83"/>
      <c r="CC153" s="83"/>
      <c r="CD153" s="83"/>
      <c r="CE153" s="83"/>
      <c r="CF153" s="83"/>
      <c r="CG153" s="83"/>
      <c r="CH153" s="83">
        <f>CH154+CH160</f>
        <v>179413.77000000002</v>
      </c>
      <c r="CI153" s="83"/>
      <c r="CJ153" s="83"/>
      <c r="CK153" s="83"/>
      <c r="CL153" s="83"/>
      <c r="CM153" s="83"/>
      <c r="CN153" s="83"/>
      <c r="CO153" s="83"/>
      <c r="CP153" s="83"/>
      <c r="CQ153" s="83"/>
      <c r="CR153" s="83"/>
      <c r="CS153" s="83"/>
      <c r="CT153" s="83"/>
      <c r="CU153" s="83"/>
      <c r="CV153" s="83"/>
      <c r="CW153" s="83"/>
      <c r="CX153" s="83"/>
      <c r="CY153" s="83"/>
      <c r="CZ153" s="83"/>
      <c r="DA153" s="83"/>
      <c r="DB153" s="83"/>
      <c r="DC153" s="83"/>
      <c r="DD153" s="83"/>
      <c r="DE153" s="83"/>
      <c r="DF153" s="83"/>
      <c r="DG153" s="83"/>
      <c r="DH153" s="83"/>
      <c r="DI153" s="83"/>
      <c r="DJ153" s="83"/>
      <c r="DK153" s="83"/>
      <c r="DL153" s="83"/>
      <c r="DM153" s="83"/>
      <c r="DN153" s="83"/>
      <c r="DO153" s="83"/>
      <c r="DP153" s="83"/>
      <c r="DQ153" s="83"/>
      <c r="DR153" s="83"/>
      <c r="DS153" s="83"/>
      <c r="DT153" s="83"/>
      <c r="DU153" s="83"/>
      <c r="DV153" s="83"/>
      <c r="DW153" s="83"/>
      <c r="DX153" s="83">
        <f>CH153</f>
        <v>179413.77000000002</v>
      </c>
      <c r="DY153" s="83"/>
      <c r="DZ153" s="83"/>
      <c r="EA153" s="83"/>
      <c r="EB153" s="83"/>
      <c r="EC153" s="83"/>
      <c r="ED153" s="83"/>
      <c r="EE153" s="83"/>
      <c r="EF153" s="83"/>
      <c r="EG153" s="83"/>
      <c r="EH153" s="83"/>
      <c r="EI153" s="83"/>
      <c r="EJ153" s="83"/>
      <c r="EK153" s="83">
        <f>BC153-CH153</f>
        <v>496986.23</v>
      </c>
      <c r="EL153" s="83"/>
      <c r="EM153" s="83"/>
      <c r="EN153" s="83"/>
      <c r="EO153" s="83"/>
      <c r="EP153" s="83"/>
      <c r="EQ153" s="83"/>
      <c r="ER153" s="83"/>
      <c r="ES153" s="83"/>
      <c r="ET153" s="83"/>
      <c r="EU153" s="83"/>
      <c r="EV153" s="83"/>
      <c r="EW153" s="83"/>
      <c r="EX153" s="103">
        <f>BU153-CH153</f>
        <v>0</v>
      </c>
      <c r="EY153" s="104"/>
      <c r="EZ153" s="104"/>
      <c r="FA153" s="104"/>
      <c r="FB153" s="104"/>
      <c r="FC153" s="104"/>
      <c r="FD153" s="104"/>
      <c r="FE153" s="104"/>
      <c r="FF153" s="104"/>
      <c r="FG153" s="104"/>
      <c r="FH153" s="104"/>
      <c r="FI153" s="104"/>
      <c r="FJ153" s="105"/>
    </row>
    <row r="154" spans="1:166" s="4" customFormat="1" ht="19.5" customHeight="1">
      <c r="A154" s="72" t="s">
        <v>293</v>
      </c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56">
        <f>BC155+BC157+BC156+BC158+BC159</f>
        <v>655800</v>
      </c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15"/>
      <c r="BT154" s="15"/>
      <c r="BU154" s="68">
        <f>BU155+BU157+BU156+BU158+BU159</f>
        <v>161613.77000000002</v>
      </c>
      <c r="BV154" s="68"/>
      <c r="BW154" s="68"/>
      <c r="BX154" s="68"/>
      <c r="BY154" s="68"/>
      <c r="BZ154" s="68"/>
      <c r="CA154" s="68"/>
      <c r="CB154" s="68"/>
      <c r="CC154" s="68"/>
      <c r="CD154" s="68"/>
      <c r="CE154" s="68"/>
      <c r="CF154" s="68"/>
      <c r="CG154" s="68"/>
      <c r="CH154" s="56">
        <f>CH155+CH157+CI156+CH158+CH159</f>
        <v>161613.77000000002</v>
      </c>
      <c r="CI154" s="56"/>
      <c r="CJ154" s="56"/>
      <c r="CK154" s="56"/>
      <c r="CL154" s="56"/>
      <c r="CM154" s="56"/>
      <c r="CN154" s="56"/>
      <c r="CO154" s="56"/>
      <c r="CP154" s="56"/>
      <c r="CQ154" s="56"/>
      <c r="CR154" s="56"/>
      <c r="CS154" s="56"/>
      <c r="CT154" s="56"/>
      <c r="CU154" s="56"/>
      <c r="CV154" s="56"/>
      <c r="CW154" s="56"/>
      <c r="CX154" s="83"/>
      <c r="CY154" s="83"/>
      <c r="CZ154" s="83"/>
      <c r="DA154" s="83"/>
      <c r="DB154" s="83"/>
      <c r="DC154" s="83"/>
      <c r="DD154" s="83"/>
      <c r="DE154" s="83"/>
      <c r="DF154" s="83"/>
      <c r="DG154" s="83"/>
      <c r="DH154" s="83"/>
      <c r="DI154" s="83"/>
      <c r="DJ154" s="83"/>
      <c r="DK154" s="83"/>
      <c r="DL154" s="83"/>
      <c r="DM154" s="83"/>
      <c r="DN154" s="83"/>
      <c r="DO154" s="83"/>
      <c r="DP154" s="83"/>
      <c r="DQ154" s="83"/>
      <c r="DR154" s="83"/>
      <c r="DS154" s="83"/>
      <c r="DT154" s="83"/>
      <c r="DU154" s="83"/>
      <c r="DV154" s="83"/>
      <c r="DW154" s="83"/>
      <c r="DX154" s="56">
        <f>CH154</f>
        <v>161613.77000000002</v>
      </c>
      <c r="DY154" s="56"/>
      <c r="DZ154" s="56"/>
      <c r="EA154" s="56"/>
      <c r="EB154" s="56"/>
      <c r="EC154" s="56"/>
      <c r="ED154" s="56"/>
      <c r="EE154" s="56"/>
      <c r="EF154" s="56"/>
      <c r="EG154" s="56"/>
      <c r="EH154" s="56"/>
      <c r="EI154" s="56"/>
      <c r="EJ154" s="56"/>
      <c r="EK154" s="56">
        <f>EK155+EK157+EK156</f>
        <v>317025.83</v>
      </c>
      <c r="EL154" s="56"/>
      <c r="EM154" s="56"/>
      <c r="EN154" s="56"/>
      <c r="EO154" s="56"/>
      <c r="EP154" s="56"/>
      <c r="EQ154" s="56"/>
      <c r="ER154" s="56"/>
      <c r="ES154" s="56"/>
      <c r="ET154" s="56"/>
      <c r="EU154" s="56"/>
      <c r="EV154" s="56"/>
      <c r="EW154" s="56"/>
      <c r="EX154" s="56">
        <f>EX155+EX157</f>
        <v>0</v>
      </c>
      <c r="EY154" s="56"/>
      <c r="EZ154" s="56"/>
      <c r="FA154" s="56"/>
      <c r="FB154" s="56"/>
      <c r="FC154" s="56"/>
      <c r="FD154" s="56"/>
      <c r="FE154" s="56"/>
      <c r="FF154" s="56"/>
      <c r="FG154" s="56"/>
      <c r="FH154" s="15"/>
      <c r="FI154" s="15"/>
      <c r="FJ154" s="15"/>
    </row>
    <row r="155" spans="1:166" s="4" customFormat="1" ht="18.75" customHeight="1">
      <c r="A155" s="180" t="s">
        <v>78</v>
      </c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  <c r="X155" s="180"/>
      <c r="Y155" s="180"/>
      <c r="Z155" s="180"/>
      <c r="AA155" s="180"/>
      <c r="AB155" s="180"/>
      <c r="AC155" s="180"/>
      <c r="AD155" s="180"/>
      <c r="AE155" s="180"/>
      <c r="AF155" s="180"/>
      <c r="AG155" s="180"/>
      <c r="AH155" s="180"/>
      <c r="AI155" s="180"/>
      <c r="AJ155" s="180"/>
      <c r="AK155" s="54" t="s">
        <v>79</v>
      </c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5">
        <v>56400</v>
      </c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15"/>
      <c r="BT155" s="15"/>
      <c r="BU155" s="59">
        <v>29074.17</v>
      </c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5">
        <v>29074.17</v>
      </c>
      <c r="CI155" s="55"/>
      <c r="CJ155" s="55"/>
      <c r="CK155" s="55"/>
      <c r="CL155" s="55"/>
      <c r="CM155" s="55"/>
      <c r="CN155" s="55"/>
      <c r="CO155" s="55"/>
      <c r="CP155" s="55"/>
      <c r="CQ155" s="55"/>
      <c r="CR155" s="55"/>
      <c r="CS155" s="55"/>
      <c r="CT155" s="55"/>
      <c r="CU155" s="55"/>
      <c r="CV155" s="55"/>
      <c r="CW155" s="55"/>
      <c r="CX155" s="55"/>
      <c r="CY155" s="55"/>
      <c r="CZ155" s="55"/>
      <c r="DA155" s="55"/>
      <c r="DB155" s="55"/>
      <c r="DC155" s="55"/>
      <c r="DD155" s="55"/>
      <c r="DE155" s="55"/>
      <c r="DF155" s="55"/>
      <c r="DG155" s="55"/>
      <c r="DH155" s="55"/>
      <c r="DI155" s="55"/>
      <c r="DJ155" s="55"/>
      <c r="DK155" s="55"/>
      <c r="DL155" s="55"/>
      <c r="DM155" s="55"/>
      <c r="DN155" s="55"/>
      <c r="DO155" s="55"/>
      <c r="DP155" s="55"/>
      <c r="DQ155" s="55"/>
      <c r="DR155" s="55"/>
      <c r="DS155" s="55"/>
      <c r="DT155" s="55"/>
      <c r="DU155" s="55"/>
      <c r="DV155" s="55"/>
      <c r="DW155" s="55"/>
      <c r="DX155" s="55">
        <f>CH155</f>
        <v>29074.17</v>
      </c>
      <c r="DY155" s="55"/>
      <c r="DZ155" s="55"/>
      <c r="EA155" s="55"/>
      <c r="EB155" s="55"/>
      <c r="EC155" s="55"/>
      <c r="ED155" s="55"/>
      <c r="EE155" s="55"/>
      <c r="EF155" s="55"/>
      <c r="EG155" s="55"/>
      <c r="EH155" s="55"/>
      <c r="EI155" s="55"/>
      <c r="EJ155" s="55"/>
      <c r="EK155" s="55">
        <f>BC155-BU155</f>
        <v>27325.83</v>
      </c>
      <c r="EL155" s="55"/>
      <c r="EM155" s="55"/>
      <c r="EN155" s="55"/>
      <c r="EO155" s="55"/>
      <c r="EP155" s="55"/>
      <c r="EQ155" s="55"/>
      <c r="ER155" s="55"/>
      <c r="ES155" s="55"/>
      <c r="ET155" s="55"/>
      <c r="EU155" s="55"/>
      <c r="EV155" s="55"/>
      <c r="EW155" s="55"/>
      <c r="EX155" s="55">
        <f>BU155-CH155</f>
        <v>0</v>
      </c>
      <c r="EY155" s="55"/>
      <c r="EZ155" s="55"/>
      <c r="FA155" s="55"/>
      <c r="FB155" s="55"/>
      <c r="FC155" s="55"/>
      <c r="FD155" s="55"/>
      <c r="FE155" s="55"/>
      <c r="FF155" s="55"/>
      <c r="FG155" s="55"/>
      <c r="FH155" s="15"/>
      <c r="FI155" s="15"/>
      <c r="FJ155" s="15"/>
    </row>
    <row r="156" spans="1:166" s="63" customFormat="1" ht="21" customHeight="1">
      <c r="A156" s="181" t="s">
        <v>160</v>
      </c>
      <c r="B156" s="182"/>
      <c r="C156" s="182"/>
      <c r="D156" s="182"/>
      <c r="E156" s="182"/>
      <c r="F156" s="182"/>
      <c r="G156" s="182"/>
      <c r="H156" s="182"/>
      <c r="I156" s="182"/>
      <c r="J156" s="182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82"/>
      <c r="AA156" s="182"/>
      <c r="AB156" s="182"/>
      <c r="AC156" s="182"/>
      <c r="AD156" s="182"/>
      <c r="AE156" s="182"/>
      <c r="AF156" s="182"/>
      <c r="AG156" s="182"/>
      <c r="AH156" s="183"/>
      <c r="AI156" s="65"/>
      <c r="AJ156" s="65"/>
      <c r="AK156" s="184" t="s">
        <v>294</v>
      </c>
      <c r="AL156" s="185"/>
      <c r="AM156" s="185"/>
      <c r="AN156" s="185"/>
      <c r="AO156" s="185"/>
      <c r="AP156" s="185"/>
      <c r="AQ156" s="185"/>
      <c r="AR156" s="185"/>
      <c r="AS156" s="185"/>
      <c r="AT156" s="185"/>
      <c r="AU156" s="185"/>
      <c r="AV156" s="185"/>
      <c r="AW156" s="185"/>
      <c r="AX156" s="185"/>
      <c r="AY156" s="185"/>
      <c r="AZ156" s="185"/>
      <c r="BA156" s="185"/>
      <c r="BB156" s="186"/>
      <c r="BC156" s="240">
        <v>250900</v>
      </c>
      <c r="BD156" s="241"/>
      <c r="BE156" s="241"/>
      <c r="BF156" s="241"/>
      <c r="BG156" s="241"/>
      <c r="BH156" s="241"/>
      <c r="BI156" s="242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  <c r="BT156" s="61"/>
      <c r="BU156" s="240">
        <v>60000</v>
      </c>
      <c r="BV156" s="241"/>
      <c r="BW156" s="241"/>
      <c r="BX156" s="241"/>
      <c r="BY156" s="241"/>
      <c r="BZ156" s="241"/>
      <c r="CA156" s="241"/>
      <c r="CB156" s="241"/>
      <c r="CC156" s="241"/>
      <c r="CD156" s="241"/>
      <c r="CE156" s="241"/>
      <c r="CF156" s="241"/>
      <c r="CG156" s="242"/>
      <c r="CH156" s="61"/>
      <c r="CI156" s="240">
        <v>60000</v>
      </c>
      <c r="CJ156" s="241"/>
      <c r="CK156" s="241"/>
      <c r="CL156" s="241"/>
      <c r="CM156" s="241"/>
      <c r="CN156" s="241"/>
      <c r="CO156" s="241"/>
      <c r="CP156" s="241"/>
      <c r="CQ156" s="241"/>
      <c r="CR156" s="241"/>
      <c r="CS156" s="241"/>
      <c r="CT156" s="241"/>
      <c r="CU156" s="241"/>
      <c r="CV156" s="241"/>
      <c r="CW156" s="242"/>
      <c r="CX156" s="240"/>
      <c r="CY156" s="241"/>
      <c r="CZ156" s="241"/>
      <c r="DA156" s="241"/>
      <c r="DB156" s="241"/>
      <c r="DC156" s="241"/>
      <c r="DD156" s="241"/>
      <c r="DE156" s="241"/>
      <c r="DF156" s="241"/>
      <c r="DG156" s="241"/>
      <c r="DH156" s="241"/>
      <c r="DI156" s="241"/>
      <c r="DJ156" s="241"/>
      <c r="DK156" s="241"/>
      <c r="DL156" s="241"/>
      <c r="DM156" s="241"/>
      <c r="DN156" s="241"/>
      <c r="DO156" s="241"/>
      <c r="DP156" s="241"/>
      <c r="DQ156" s="241"/>
      <c r="DR156" s="242"/>
      <c r="DS156" s="61"/>
      <c r="DT156" s="61"/>
      <c r="DU156" s="61"/>
      <c r="DV156" s="61"/>
      <c r="DW156" s="61"/>
      <c r="DX156" s="240">
        <f>CI156</f>
        <v>60000</v>
      </c>
      <c r="DY156" s="241"/>
      <c r="DZ156" s="241"/>
      <c r="EA156" s="241"/>
      <c r="EB156" s="241"/>
      <c r="EC156" s="241"/>
      <c r="ED156" s="241"/>
      <c r="EE156" s="241"/>
      <c r="EF156" s="241"/>
      <c r="EG156" s="241"/>
      <c r="EH156" s="241"/>
      <c r="EI156" s="241"/>
      <c r="EJ156" s="242"/>
      <c r="EK156" s="240">
        <f>BC156-CI156</f>
        <v>190900</v>
      </c>
      <c r="EL156" s="241"/>
      <c r="EM156" s="241"/>
      <c r="EN156" s="241"/>
      <c r="EO156" s="241"/>
      <c r="EP156" s="241"/>
      <c r="EQ156" s="241"/>
      <c r="ER156" s="241"/>
      <c r="ES156" s="241"/>
      <c r="ET156" s="241"/>
      <c r="EU156" s="241"/>
      <c r="EV156" s="241"/>
      <c r="EW156" s="242"/>
      <c r="EX156" s="240">
        <f>BU156-CI156</f>
        <v>0</v>
      </c>
      <c r="EY156" s="241"/>
      <c r="EZ156" s="241"/>
      <c r="FA156" s="241"/>
      <c r="FB156" s="241"/>
      <c r="FC156" s="241"/>
      <c r="FD156" s="241"/>
      <c r="FE156" s="242"/>
      <c r="FF156" s="61"/>
      <c r="FG156" s="61"/>
      <c r="FH156" s="61"/>
      <c r="FI156" s="61"/>
      <c r="FJ156" s="61"/>
    </row>
    <row r="157" spans="1:166" s="4" customFormat="1" ht="22.5" customHeight="1">
      <c r="A157" s="78" t="s">
        <v>204</v>
      </c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  <c r="AI157" s="79"/>
      <c r="AJ157" s="79"/>
      <c r="AK157" s="54" t="s">
        <v>63</v>
      </c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5">
        <v>100000</v>
      </c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15"/>
      <c r="BT157" s="15"/>
      <c r="BU157" s="59">
        <v>1200</v>
      </c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5">
        <v>1200</v>
      </c>
      <c r="CI157" s="55"/>
      <c r="CJ157" s="55"/>
      <c r="CK157" s="55"/>
      <c r="CL157" s="55"/>
      <c r="CM157" s="55"/>
      <c r="CN157" s="55"/>
      <c r="CO157" s="55"/>
      <c r="CP157" s="55"/>
      <c r="CQ157" s="55"/>
      <c r="CR157" s="55"/>
      <c r="CS157" s="55"/>
      <c r="CT157" s="55"/>
      <c r="CU157" s="55"/>
      <c r="CV157" s="55"/>
      <c r="CW157" s="55"/>
      <c r="CX157" s="55"/>
      <c r="CY157" s="55"/>
      <c r="CZ157" s="55"/>
      <c r="DA157" s="55"/>
      <c r="DB157" s="55"/>
      <c r="DC157" s="55"/>
      <c r="DD157" s="55"/>
      <c r="DE157" s="55"/>
      <c r="DF157" s="55"/>
      <c r="DG157" s="55"/>
      <c r="DH157" s="55"/>
      <c r="DI157" s="55"/>
      <c r="DJ157" s="55"/>
      <c r="DK157" s="55"/>
      <c r="DL157" s="55"/>
      <c r="DM157" s="55"/>
      <c r="DN157" s="55"/>
      <c r="DO157" s="55"/>
      <c r="DP157" s="55"/>
      <c r="DQ157" s="55"/>
      <c r="DR157" s="55"/>
      <c r="DS157" s="55"/>
      <c r="DT157" s="55"/>
      <c r="DU157" s="55"/>
      <c r="DV157" s="55"/>
      <c r="DW157" s="55"/>
      <c r="DX157" s="55">
        <f>CH157</f>
        <v>1200</v>
      </c>
      <c r="DY157" s="55"/>
      <c r="DZ157" s="55"/>
      <c r="EA157" s="55"/>
      <c r="EB157" s="55"/>
      <c r="EC157" s="55"/>
      <c r="ED157" s="55"/>
      <c r="EE157" s="55"/>
      <c r="EF157" s="55"/>
      <c r="EG157" s="55"/>
      <c r="EH157" s="55"/>
      <c r="EI157" s="55"/>
      <c r="EJ157" s="55"/>
      <c r="EK157" s="55">
        <f>BC157-BU157</f>
        <v>98800</v>
      </c>
      <c r="EL157" s="55"/>
      <c r="EM157" s="55"/>
      <c r="EN157" s="55"/>
      <c r="EO157" s="55"/>
      <c r="EP157" s="55"/>
      <c r="EQ157" s="55"/>
      <c r="ER157" s="55"/>
      <c r="ES157" s="55"/>
      <c r="ET157" s="55"/>
      <c r="EU157" s="55"/>
      <c r="EV157" s="55"/>
      <c r="EW157" s="55"/>
      <c r="EX157" s="55">
        <f>BU157-CH157</f>
        <v>0</v>
      </c>
      <c r="EY157" s="55"/>
      <c r="EZ157" s="55"/>
      <c r="FA157" s="55"/>
      <c r="FB157" s="55"/>
      <c r="FC157" s="55"/>
      <c r="FD157" s="55"/>
      <c r="FE157" s="55"/>
      <c r="FF157" s="55"/>
      <c r="FG157" s="55"/>
      <c r="FH157" s="15"/>
      <c r="FI157" s="15"/>
      <c r="FJ157" s="15"/>
    </row>
    <row r="158" spans="1:166" s="4" customFormat="1" ht="22.5" customHeight="1">
      <c r="A158" s="180" t="s">
        <v>66</v>
      </c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  <c r="AA158" s="180"/>
      <c r="AB158" s="180"/>
      <c r="AC158" s="180"/>
      <c r="AD158" s="180"/>
      <c r="AE158" s="180"/>
      <c r="AF158" s="180"/>
      <c r="AG158" s="180"/>
      <c r="AH158" s="180"/>
      <c r="AI158" s="180"/>
      <c r="AJ158" s="180"/>
      <c r="AK158" s="54" t="s">
        <v>60</v>
      </c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5">
        <v>100000</v>
      </c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15"/>
      <c r="BT158" s="15"/>
      <c r="BU158" s="59">
        <v>15839.6</v>
      </c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5">
        <v>15839.6</v>
      </c>
      <c r="CI158" s="55"/>
      <c r="CJ158" s="55"/>
      <c r="CK158" s="55"/>
      <c r="CL158" s="55"/>
      <c r="CM158" s="55"/>
      <c r="CN158" s="55"/>
      <c r="CO158" s="55"/>
      <c r="CP158" s="55"/>
      <c r="CQ158" s="55"/>
      <c r="CR158" s="55"/>
      <c r="CS158" s="55"/>
      <c r="CT158" s="55"/>
      <c r="CU158" s="55"/>
      <c r="CV158" s="55"/>
      <c r="CW158" s="55"/>
      <c r="CX158" s="55"/>
      <c r="CY158" s="55"/>
      <c r="CZ158" s="55"/>
      <c r="DA158" s="55"/>
      <c r="DB158" s="55"/>
      <c r="DC158" s="55"/>
      <c r="DD158" s="55"/>
      <c r="DE158" s="55"/>
      <c r="DF158" s="55"/>
      <c r="DG158" s="55"/>
      <c r="DH158" s="55"/>
      <c r="DI158" s="55"/>
      <c r="DJ158" s="55"/>
      <c r="DK158" s="55"/>
      <c r="DL158" s="55"/>
      <c r="DM158" s="55"/>
      <c r="DN158" s="55"/>
      <c r="DO158" s="55"/>
      <c r="DP158" s="55"/>
      <c r="DQ158" s="55"/>
      <c r="DR158" s="55"/>
      <c r="DS158" s="55"/>
      <c r="DT158" s="55"/>
      <c r="DU158" s="55"/>
      <c r="DV158" s="55"/>
      <c r="DW158" s="55"/>
      <c r="DX158" s="55">
        <f>CH158</f>
        <v>15839.6</v>
      </c>
      <c r="DY158" s="55"/>
      <c r="DZ158" s="55"/>
      <c r="EA158" s="55"/>
      <c r="EB158" s="55"/>
      <c r="EC158" s="55"/>
      <c r="ED158" s="55"/>
      <c r="EE158" s="55"/>
      <c r="EF158" s="55"/>
      <c r="EG158" s="55"/>
      <c r="EH158" s="55"/>
      <c r="EI158" s="55"/>
      <c r="EJ158" s="55"/>
      <c r="EK158" s="55">
        <f>BC158-BU158</f>
        <v>84160.4</v>
      </c>
      <c r="EL158" s="55"/>
      <c r="EM158" s="55"/>
      <c r="EN158" s="55"/>
      <c r="EO158" s="55"/>
      <c r="EP158" s="55"/>
      <c r="EQ158" s="55"/>
      <c r="ER158" s="55"/>
      <c r="ES158" s="55"/>
      <c r="ET158" s="55"/>
      <c r="EU158" s="55"/>
      <c r="EV158" s="55"/>
      <c r="EW158" s="55"/>
      <c r="EX158" s="55">
        <f>BU158-CH158</f>
        <v>0</v>
      </c>
      <c r="EY158" s="55"/>
      <c r="EZ158" s="55"/>
      <c r="FA158" s="55"/>
      <c r="FB158" s="55"/>
      <c r="FC158" s="55"/>
      <c r="FD158" s="55"/>
      <c r="FE158" s="55"/>
      <c r="FF158" s="55"/>
      <c r="FG158" s="55"/>
      <c r="FH158" s="15"/>
      <c r="FI158" s="15"/>
      <c r="FJ158" s="15"/>
    </row>
    <row r="159" spans="1:166" s="4" customFormat="1" ht="19.5" customHeight="1">
      <c r="A159" s="78" t="s">
        <v>142</v>
      </c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54" t="s">
        <v>61</v>
      </c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5">
        <v>148500</v>
      </c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15"/>
      <c r="BT159" s="15"/>
      <c r="BU159" s="59">
        <v>55500</v>
      </c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5">
        <v>55500</v>
      </c>
      <c r="CI159" s="55"/>
      <c r="CJ159" s="55"/>
      <c r="CK159" s="55"/>
      <c r="CL159" s="55"/>
      <c r="CM159" s="55"/>
      <c r="CN159" s="55"/>
      <c r="CO159" s="55"/>
      <c r="CP159" s="55"/>
      <c r="CQ159" s="55"/>
      <c r="CR159" s="55"/>
      <c r="CS159" s="55"/>
      <c r="CT159" s="55"/>
      <c r="CU159" s="55"/>
      <c r="CV159" s="55"/>
      <c r="CW159" s="55"/>
      <c r="CX159" s="55"/>
      <c r="CY159" s="55"/>
      <c r="CZ159" s="55"/>
      <c r="DA159" s="55"/>
      <c r="DB159" s="55"/>
      <c r="DC159" s="55"/>
      <c r="DD159" s="55"/>
      <c r="DE159" s="55"/>
      <c r="DF159" s="55"/>
      <c r="DG159" s="55"/>
      <c r="DH159" s="55"/>
      <c r="DI159" s="55"/>
      <c r="DJ159" s="55"/>
      <c r="DK159" s="55"/>
      <c r="DL159" s="55"/>
      <c r="DM159" s="55"/>
      <c r="DN159" s="55"/>
      <c r="DO159" s="55"/>
      <c r="DP159" s="55"/>
      <c r="DQ159" s="55"/>
      <c r="DR159" s="55"/>
      <c r="DS159" s="55"/>
      <c r="DT159" s="55"/>
      <c r="DU159" s="55"/>
      <c r="DV159" s="55"/>
      <c r="DW159" s="55"/>
      <c r="DX159" s="55">
        <f>CH159</f>
        <v>55500</v>
      </c>
      <c r="DY159" s="55"/>
      <c r="DZ159" s="55"/>
      <c r="EA159" s="55"/>
      <c r="EB159" s="55"/>
      <c r="EC159" s="55"/>
      <c r="ED159" s="55"/>
      <c r="EE159" s="55"/>
      <c r="EF159" s="55"/>
      <c r="EG159" s="55"/>
      <c r="EH159" s="55"/>
      <c r="EI159" s="55"/>
      <c r="EJ159" s="55"/>
      <c r="EK159" s="55">
        <f>BC159-CH159</f>
        <v>93000</v>
      </c>
      <c r="EL159" s="55"/>
      <c r="EM159" s="55"/>
      <c r="EN159" s="55"/>
      <c r="EO159" s="55"/>
      <c r="EP159" s="55"/>
      <c r="EQ159" s="55"/>
      <c r="ER159" s="55"/>
      <c r="ES159" s="55"/>
      <c r="ET159" s="55"/>
      <c r="EU159" s="55"/>
      <c r="EV159" s="55"/>
      <c r="EW159" s="55"/>
      <c r="EX159" s="55">
        <f>BU159-CH159</f>
        <v>0</v>
      </c>
      <c r="EY159" s="55"/>
      <c r="EZ159" s="55"/>
      <c r="FA159" s="55"/>
      <c r="FB159" s="55"/>
      <c r="FC159" s="55"/>
      <c r="FD159" s="55"/>
      <c r="FE159" s="55"/>
      <c r="FF159" s="55"/>
      <c r="FG159" s="55"/>
      <c r="FH159" s="15"/>
      <c r="FI159" s="15"/>
      <c r="FJ159" s="15"/>
    </row>
    <row r="160" spans="1:166" s="12" customFormat="1" ht="19.5" customHeight="1">
      <c r="A160" s="82" t="s">
        <v>295</v>
      </c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56">
        <f>BC161</f>
        <v>20600</v>
      </c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9"/>
      <c r="BT160" s="9"/>
      <c r="BU160" s="68">
        <f>BU161</f>
        <v>17800</v>
      </c>
      <c r="BV160" s="68"/>
      <c r="BW160" s="68"/>
      <c r="BX160" s="68"/>
      <c r="BY160" s="68"/>
      <c r="BZ160" s="68"/>
      <c r="CA160" s="68"/>
      <c r="CB160" s="68"/>
      <c r="CC160" s="68"/>
      <c r="CD160" s="68"/>
      <c r="CE160" s="68"/>
      <c r="CF160" s="68"/>
      <c r="CG160" s="68"/>
      <c r="CH160" s="56">
        <f>CH161</f>
        <v>17800</v>
      </c>
      <c r="CI160" s="56"/>
      <c r="CJ160" s="56"/>
      <c r="CK160" s="56"/>
      <c r="CL160" s="56"/>
      <c r="CM160" s="56"/>
      <c r="CN160" s="56"/>
      <c r="CO160" s="56"/>
      <c r="CP160" s="56"/>
      <c r="CQ160" s="56"/>
      <c r="CR160" s="56"/>
      <c r="CS160" s="56"/>
      <c r="CT160" s="56"/>
      <c r="CU160" s="56"/>
      <c r="CV160" s="56"/>
      <c r="CW160" s="56"/>
      <c r="CX160" s="56"/>
      <c r="CY160" s="56"/>
      <c r="CZ160" s="56"/>
      <c r="DA160" s="56"/>
      <c r="DB160" s="56"/>
      <c r="DC160" s="56"/>
      <c r="DD160" s="56"/>
      <c r="DE160" s="56"/>
      <c r="DF160" s="56"/>
      <c r="DG160" s="56"/>
      <c r="DH160" s="56"/>
      <c r="DI160" s="56"/>
      <c r="DJ160" s="56"/>
      <c r="DK160" s="56"/>
      <c r="DL160" s="56"/>
      <c r="DM160" s="56"/>
      <c r="DN160" s="56"/>
      <c r="DO160" s="56"/>
      <c r="DP160" s="56"/>
      <c r="DQ160" s="56"/>
      <c r="DR160" s="56"/>
      <c r="DS160" s="56"/>
      <c r="DT160" s="56"/>
      <c r="DU160" s="56"/>
      <c r="DV160" s="56"/>
      <c r="DW160" s="56"/>
      <c r="DX160" s="56">
        <f>DX161</f>
        <v>17800</v>
      </c>
      <c r="DY160" s="56"/>
      <c r="DZ160" s="56"/>
      <c r="EA160" s="56"/>
      <c r="EB160" s="56"/>
      <c r="EC160" s="56"/>
      <c r="ED160" s="56"/>
      <c r="EE160" s="56"/>
      <c r="EF160" s="56"/>
      <c r="EG160" s="56"/>
      <c r="EH160" s="56"/>
      <c r="EI160" s="56"/>
      <c r="EJ160" s="56"/>
      <c r="EK160" s="56">
        <f>EK161</f>
        <v>2800</v>
      </c>
      <c r="EL160" s="56"/>
      <c r="EM160" s="56"/>
      <c r="EN160" s="56"/>
      <c r="EO160" s="56"/>
      <c r="EP160" s="56"/>
      <c r="EQ160" s="56"/>
      <c r="ER160" s="56"/>
      <c r="ES160" s="56"/>
      <c r="ET160" s="56"/>
      <c r="EU160" s="56"/>
      <c r="EV160" s="56"/>
      <c r="EW160" s="56"/>
      <c r="EX160" s="56">
        <f>EX161</f>
        <v>0</v>
      </c>
      <c r="EY160" s="56"/>
      <c r="EZ160" s="56"/>
      <c r="FA160" s="56"/>
      <c r="FB160" s="56"/>
      <c r="FC160" s="56"/>
      <c r="FD160" s="56"/>
      <c r="FE160" s="56"/>
      <c r="FF160" s="56"/>
      <c r="FG160" s="56"/>
      <c r="FH160" s="9"/>
      <c r="FI160" s="9"/>
      <c r="FJ160" s="9"/>
    </row>
    <row r="161" spans="1:166" s="4" customFormat="1" ht="34.5" customHeight="1">
      <c r="A161" s="187" t="s">
        <v>197</v>
      </c>
      <c r="B161" s="188"/>
      <c r="C161" s="188"/>
      <c r="D161" s="188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  <c r="R161" s="188"/>
      <c r="S161" s="188"/>
      <c r="T161" s="188"/>
      <c r="U161" s="188"/>
      <c r="V161" s="188"/>
      <c r="W161" s="188"/>
      <c r="X161" s="188"/>
      <c r="Y161" s="188"/>
      <c r="Z161" s="188"/>
      <c r="AA161" s="188"/>
      <c r="AB161" s="188"/>
      <c r="AC161" s="188"/>
      <c r="AD161" s="188"/>
      <c r="AE161" s="188"/>
      <c r="AF161" s="188"/>
      <c r="AG161" s="188"/>
      <c r="AH161" s="188"/>
      <c r="AI161" s="188"/>
      <c r="AJ161" s="189"/>
      <c r="AK161" s="54" t="s">
        <v>64</v>
      </c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5">
        <v>20600</v>
      </c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15"/>
      <c r="BR161" s="15"/>
      <c r="BS161" s="15"/>
      <c r="BT161" s="15"/>
      <c r="BU161" s="59">
        <v>17800</v>
      </c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5">
        <v>17800</v>
      </c>
      <c r="CI161" s="55"/>
      <c r="CJ161" s="55"/>
      <c r="CK161" s="55"/>
      <c r="CL161" s="55"/>
      <c r="CM161" s="55"/>
      <c r="CN161" s="55"/>
      <c r="CO161" s="55"/>
      <c r="CP161" s="55"/>
      <c r="CQ161" s="55"/>
      <c r="CR161" s="55"/>
      <c r="CS161" s="55"/>
      <c r="CT161" s="55"/>
      <c r="CU161" s="55"/>
      <c r="CV161" s="55"/>
      <c r="CW161" s="55"/>
      <c r="CX161" s="55"/>
      <c r="CY161" s="55"/>
      <c r="CZ161" s="55"/>
      <c r="DA161" s="55"/>
      <c r="DB161" s="55"/>
      <c r="DC161" s="55"/>
      <c r="DD161" s="55"/>
      <c r="DE161" s="55"/>
      <c r="DF161" s="55"/>
      <c r="DG161" s="55"/>
      <c r="DH161" s="55"/>
      <c r="DI161" s="55"/>
      <c r="DJ161" s="55"/>
      <c r="DK161" s="55"/>
      <c r="DL161" s="55"/>
      <c r="DM161" s="55"/>
      <c r="DN161" s="55"/>
      <c r="DO161" s="55"/>
      <c r="DP161" s="55"/>
      <c r="DQ161" s="55"/>
      <c r="DR161" s="55"/>
      <c r="DS161" s="55"/>
      <c r="DT161" s="55"/>
      <c r="DU161" s="55"/>
      <c r="DV161" s="55"/>
      <c r="DW161" s="55"/>
      <c r="DX161" s="55">
        <f>CH161</f>
        <v>17800</v>
      </c>
      <c r="DY161" s="55"/>
      <c r="DZ161" s="55"/>
      <c r="EA161" s="55"/>
      <c r="EB161" s="55"/>
      <c r="EC161" s="55"/>
      <c r="ED161" s="55"/>
      <c r="EE161" s="55"/>
      <c r="EF161" s="55"/>
      <c r="EG161" s="55"/>
      <c r="EH161" s="55"/>
      <c r="EI161" s="55"/>
      <c r="EJ161" s="55"/>
      <c r="EK161" s="84">
        <f>BC161-BU161</f>
        <v>2800</v>
      </c>
      <c r="EL161" s="47"/>
      <c r="EM161" s="47"/>
      <c r="EN161" s="47"/>
      <c r="EO161" s="47"/>
      <c r="EP161" s="47"/>
      <c r="EQ161" s="47"/>
      <c r="ER161" s="47"/>
      <c r="ES161" s="47"/>
      <c r="ET161" s="47"/>
      <c r="EU161" s="47"/>
      <c r="EV161" s="47"/>
      <c r="EW161" s="47"/>
      <c r="EX161" s="55">
        <f>BU161-CH161</f>
        <v>0</v>
      </c>
      <c r="EY161" s="55"/>
      <c r="EZ161" s="55"/>
      <c r="FA161" s="55"/>
      <c r="FB161" s="55"/>
      <c r="FC161" s="55"/>
      <c r="FD161" s="55"/>
      <c r="FE161" s="55"/>
      <c r="FF161" s="55"/>
      <c r="FG161" s="55"/>
      <c r="FH161" s="15"/>
      <c r="FI161" s="15"/>
      <c r="FJ161" s="15"/>
    </row>
    <row r="162" spans="1:166" s="4" customFormat="1" ht="18.75">
      <c r="A162" s="150"/>
      <c r="B162" s="151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  <c r="AA162" s="151"/>
      <c r="AB162" s="151"/>
      <c r="AC162" s="151"/>
      <c r="AD162" s="151"/>
      <c r="AE162" s="151"/>
      <c r="AF162" s="151"/>
      <c r="AG162" s="151"/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  <c r="AZ162" s="151"/>
      <c r="BA162" s="151"/>
      <c r="BB162" s="151"/>
      <c r="BC162" s="151"/>
      <c r="BD162" s="151"/>
      <c r="BE162" s="151"/>
      <c r="BF162" s="151"/>
      <c r="BG162" s="151"/>
      <c r="BH162" s="151"/>
      <c r="BI162" s="151"/>
      <c r="BJ162" s="151"/>
      <c r="BK162" s="151"/>
      <c r="BL162" s="151"/>
      <c r="BM162" s="151"/>
      <c r="BN162" s="151"/>
      <c r="BO162" s="151"/>
      <c r="BP162" s="151"/>
      <c r="BQ162" s="151"/>
      <c r="BR162" s="151"/>
      <c r="BS162" s="151"/>
      <c r="BT162" s="151"/>
      <c r="BU162" s="151"/>
      <c r="BV162" s="151"/>
      <c r="BW162" s="151"/>
      <c r="BX162" s="151"/>
      <c r="BY162" s="151"/>
      <c r="BZ162" s="151"/>
      <c r="CA162" s="151"/>
      <c r="CB162" s="151"/>
      <c r="CC162" s="151"/>
      <c r="CD162" s="151"/>
      <c r="CE162" s="151"/>
      <c r="CF162" s="152"/>
      <c r="CG162" s="190" t="s">
        <v>81</v>
      </c>
      <c r="CH162" s="190"/>
      <c r="CI162" s="190"/>
      <c r="CJ162" s="190"/>
      <c r="CK162" s="190"/>
      <c r="CL162" s="190"/>
      <c r="CM162" s="190"/>
      <c r="CN162" s="190"/>
      <c r="CO162" s="190"/>
      <c r="CP162" s="190"/>
      <c r="CQ162" s="190"/>
      <c r="CR162" s="190"/>
      <c r="CS162" s="190"/>
      <c r="CT162" s="190"/>
      <c r="CU162" s="190"/>
      <c r="CV162" s="190"/>
      <c r="CW162" s="190"/>
      <c r="CX162" s="190"/>
      <c r="CY162" s="124"/>
      <c r="CZ162" s="125"/>
      <c r="DA162" s="125"/>
      <c r="DB162" s="125"/>
      <c r="DC162" s="125"/>
      <c r="DD162" s="125"/>
      <c r="DE162" s="125"/>
      <c r="DF162" s="125"/>
      <c r="DG162" s="125"/>
      <c r="DH162" s="125"/>
      <c r="DI162" s="125"/>
      <c r="DJ162" s="125"/>
      <c r="DK162" s="125"/>
      <c r="DL162" s="125"/>
      <c r="DM162" s="125"/>
      <c r="DN162" s="125"/>
      <c r="DO162" s="125"/>
      <c r="DP162" s="125"/>
      <c r="DQ162" s="125"/>
      <c r="DR162" s="125"/>
      <c r="DS162" s="125"/>
      <c r="DT162" s="125"/>
      <c r="DU162" s="125"/>
      <c r="DV162" s="125"/>
      <c r="DW162" s="125"/>
      <c r="DX162" s="125"/>
      <c r="DY162" s="125"/>
      <c r="DZ162" s="125"/>
      <c r="EA162" s="125"/>
      <c r="EB162" s="125"/>
      <c r="EC162" s="125"/>
      <c r="ED162" s="125"/>
      <c r="EE162" s="125"/>
      <c r="EF162" s="125"/>
      <c r="EG162" s="125"/>
      <c r="EH162" s="125"/>
      <c r="EI162" s="125"/>
      <c r="EJ162" s="125"/>
      <c r="EK162" s="125"/>
      <c r="EL162" s="125"/>
      <c r="EM162" s="125"/>
      <c r="EN162" s="125"/>
      <c r="EO162" s="125"/>
      <c r="EP162" s="125"/>
      <c r="EQ162" s="125"/>
      <c r="ER162" s="125"/>
      <c r="ES162" s="125"/>
      <c r="ET162" s="125"/>
      <c r="EU162" s="125"/>
      <c r="EV162" s="125"/>
      <c r="EW162" s="125"/>
      <c r="EX162" s="125"/>
      <c r="EY162" s="125"/>
      <c r="EZ162" s="125"/>
      <c r="FA162" s="125"/>
      <c r="FB162" s="125"/>
      <c r="FC162" s="125"/>
      <c r="FD162" s="125"/>
      <c r="FE162" s="125"/>
      <c r="FF162" s="125"/>
      <c r="FG162" s="126"/>
      <c r="FH162" s="13"/>
      <c r="FI162" s="13"/>
      <c r="FJ162" s="18" t="s">
        <v>39</v>
      </c>
    </row>
    <row r="163" spans="1:166" s="4" customFormat="1" ht="20.25" customHeight="1">
      <c r="A163" s="45" t="s">
        <v>8</v>
      </c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 t="s">
        <v>23</v>
      </c>
      <c r="AL163" s="45"/>
      <c r="AM163" s="45"/>
      <c r="AN163" s="45"/>
      <c r="AO163" s="45"/>
      <c r="AP163" s="45"/>
      <c r="AQ163" s="45" t="s">
        <v>35</v>
      </c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 t="s">
        <v>36</v>
      </c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 t="s">
        <v>37</v>
      </c>
      <c r="BV163" s="45"/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 t="s">
        <v>24</v>
      </c>
      <c r="CI163" s="45"/>
      <c r="CJ163" s="45"/>
      <c r="CK163" s="45"/>
      <c r="CL163" s="45"/>
      <c r="CM163" s="45"/>
      <c r="CN163" s="45"/>
      <c r="CO163" s="45"/>
      <c r="CP163" s="45"/>
      <c r="CQ163" s="45"/>
      <c r="CR163" s="45"/>
      <c r="CS163" s="45"/>
      <c r="CT163" s="45"/>
      <c r="CU163" s="45"/>
      <c r="CV163" s="45"/>
      <c r="CW163" s="45"/>
      <c r="CX163" s="45"/>
      <c r="CY163" s="45"/>
      <c r="CZ163" s="45"/>
      <c r="DA163" s="45"/>
      <c r="DB163" s="45"/>
      <c r="DC163" s="45"/>
      <c r="DD163" s="45"/>
      <c r="DE163" s="45"/>
      <c r="DF163" s="45"/>
      <c r="DG163" s="45"/>
      <c r="DH163" s="45"/>
      <c r="DI163" s="45"/>
      <c r="DJ163" s="45"/>
      <c r="DK163" s="45"/>
      <c r="DL163" s="45"/>
      <c r="DM163" s="45"/>
      <c r="DN163" s="45"/>
      <c r="DO163" s="45"/>
      <c r="DP163" s="45"/>
      <c r="DQ163" s="45"/>
      <c r="DR163" s="45"/>
      <c r="DS163" s="45"/>
      <c r="DT163" s="45"/>
      <c r="DU163" s="45"/>
      <c r="DV163" s="45"/>
      <c r="DW163" s="45"/>
      <c r="DX163" s="45"/>
      <c r="DY163" s="45"/>
      <c r="DZ163" s="45"/>
      <c r="EA163" s="45"/>
      <c r="EB163" s="45"/>
      <c r="EC163" s="45"/>
      <c r="ED163" s="45"/>
      <c r="EE163" s="45"/>
      <c r="EF163" s="45"/>
      <c r="EG163" s="45"/>
      <c r="EH163" s="45"/>
      <c r="EI163" s="45"/>
      <c r="EJ163" s="45"/>
      <c r="EK163" s="99" t="s">
        <v>29</v>
      </c>
      <c r="EL163" s="100"/>
      <c r="EM163" s="100"/>
      <c r="EN163" s="100"/>
      <c r="EO163" s="100"/>
      <c r="EP163" s="100"/>
      <c r="EQ163" s="100"/>
      <c r="ER163" s="100"/>
      <c r="ES163" s="100"/>
      <c r="ET163" s="100"/>
      <c r="EU163" s="100"/>
      <c r="EV163" s="100"/>
      <c r="EW163" s="100"/>
      <c r="EX163" s="100"/>
      <c r="EY163" s="100"/>
      <c r="EZ163" s="100"/>
      <c r="FA163" s="100"/>
      <c r="FB163" s="100"/>
      <c r="FC163" s="100"/>
      <c r="FD163" s="100"/>
      <c r="FE163" s="100"/>
      <c r="FF163" s="100"/>
      <c r="FG163" s="100"/>
      <c r="FH163" s="100"/>
      <c r="FI163" s="100"/>
      <c r="FJ163" s="101"/>
    </row>
    <row r="164" spans="1:166" s="4" customFormat="1" ht="78.75" customHeight="1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  <c r="CD164" s="45"/>
      <c r="CE164" s="45"/>
      <c r="CF164" s="45"/>
      <c r="CG164" s="45"/>
      <c r="CH164" s="45" t="s">
        <v>45</v>
      </c>
      <c r="CI164" s="45"/>
      <c r="CJ164" s="45"/>
      <c r="CK164" s="45"/>
      <c r="CL164" s="45"/>
      <c r="CM164" s="45"/>
      <c r="CN164" s="45"/>
      <c r="CO164" s="45"/>
      <c r="CP164" s="45"/>
      <c r="CQ164" s="45"/>
      <c r="CR164" s="45"/>
      <c r="CS164" s="45"/>
      <c r="CT164" s="45"/>
      <c r="CU164" s="45"/>
      <c r="CV164" s="45"/>
      <c r="CW164" s="45"/>
      <c r="CX164" s="45" t="s">
        <v>25</v>
      </c>
      <c r="CY164" s="45"/>
      <c r="CZ164" s="45"/>
      <c r="DA164" s="45"/>
      <c r="DB164" s="45"/>
      <c r="DC164" s="45"/>
      <c r="DD164" s="45"/>
      <c r="DE164" s="45"/>
      <c r="DF164" s="45"/>
      <c r="DG164" s="45"/>
      <c r="DH164" s="45"/>
      <c r="DI164" s="45"/>
      <c r="DJ164" s="45"/>
      <c r="DK164" s="45" t="s">
        <v>26</v>
      </c>
      <c r="DL164" s="45"/>
      <c r="DM164" s="45"/>
      <c r="DN164" s="45"/>
      <c r="DO164" s="45"/>
      <c r="DP164" s="45"/>
      <c r="DQ164" s="45"/>
      <c r="DR164" s="45"/>
      <c r="DS164" s="45"/>
      <c r="DT164" s="45"/>
      <c r="DU164" s="45"/>
      <c r="DV164" s="45"/>
      <c r="DW164" s="45"/>
      <c r="DX164" s="45" t="s">
        <v>27</v>
      </c>
      <c r="DY164" s="45"/>
      <c r="DZ164" s="45"/>
      <c r="EA164" s="45"/>
      <c r="EB164" s="45"/>
      <c r="EC164" s="45"/>
      <c r="ED164" s="45"/>
      <c r="EE164" s="45"/>
      <c r="EF164" s="45"/>
      <c r="EG164" s="45"/>
      <c r="EH164" s="45"/>
      <c r="EI164" s="45"/>
      <c r="EJ164" s="45"/>
      <c r="EK164" s="45" t="s">
        <v>38</v>
      </c>
      <c r="EL164" s="45"/>
      <c r="EM164" s="45"/>
      <c r="EN164" s="45"/>
      <c r="EO164" s="45"/>
      <c r="EP164" s="45"/>
      <c r="EQ164" s="45"/>
      <c r="ER164" s="45"/>
      <c r="ES164" s="45"/>
      <c r="ET164" s="45"/>
      <c r="EU164" s="45"/>
      <c r="EV164" s="45"/>
      <c r="EW164" s="45"/>
      <c r="EX164" s="99" t="s">
        <v>46</v>
      </c>
      <c r="EY164" s="100"/>
      <c r="EZ164" s="100"/>
      <c r="FA164" s="100"/>
      <c r="FB164" s="100"/>
      <c r="FC164" s="100"/>
      <c r="FD164" s="100"/>
      <c r="FE164" s="100"/>
      <c r="FF164" s="100"/>
      <c r="FG164" s="100"/>
      <c r="FH164" s="100"/>
      <c r="FI164" s="100"/>
      <c r="FJ164" s="101"/>
    </row>
    <row r="165" spans="1:166" s="4" customFormat="1" ht="18.75">
      <c r="A165" s="47">
        <v>1</v>
      </c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>
        <v>2</v>
      </c>
      <c r="AL165" s="47"/>
      <c r="AM165" s="47"/>
      <c r="AN165" s="47"/>
      <c r="AO165" s="47"/>
      <c r="AP165" s="47"/>
      <c r="AQ165" s="47">
        <v>3</v>
      </c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>
        <v>4</v>
      </c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>
        <v>5</v>
      </c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>
        <v>6</v>
      </c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>
        <v>7</v>
      </c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>
        <v>8</v>
      </c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>
        <v>9</v>
      </c>
      <c r="DY165" s="47"/>
      <c r="DZ165" s="47"/>
      <c r="EA165" s="47"/>
      <c r="EB165" s="47"/>
      <c r="EC165" s="47"/>
      <c r="ED165" s="47"/>
      <c r="EE165" s="47"/>
      <c r="EF165" s="47"/>
      <c r="EG165" s="47"/>
      <c r="EH165" s="47"/>
      <c r="EI165" s="47"/>
      <c r="EJ165" s="47"/>
      <c r="EK165" s="47">
        <v>10</v>
      </c>
      <c r="EL165" s="47"/>
      <c r="EM165" s="47"/>
      <c r="EN165" s="47"/>
      <c r="EO165" s="47"/>
      <c r="EP165" s="47"/>
      <c r="EQ165" s="47"/>
      <c r="ER165" s="47"/>
      <c r="ES165" s="47"/>
      <c r="ET165" s="47"/>
      <c r="EU165" s="47"/>
      <c r="EV165" s="47"/>
      <c r="EW165" s="47"/>
      <c r="EX165" s="124">
        <v>11</v>
      </c>
      <c r="EY165" s="125"/>
      <c r="EZ165" s="125"/>
      <c r="FA165" s="125"/>
      <c r="FB165" s="125"/>
      <c r="FC165" s="125"/>
      <c r="FD165" s="125"/>
      <c r="FE165" s="125"/>
      <c r="FF165" s="125"/>
      <c r="FG165" s="125"/>
      <c r="FH165" s="125"/>
      <c r="FI165" s="125"/>
      <c r="FJ165" s="126"/>
    </row>
    <row r="166" spans="1:166" s="4" customFormat="1" ht="18.75" customHeight="1">
      <c r="A166" s="166" t="s">
        <v>32</v>
      </c>
      <c r="B166" s="166"/>
      <c r="C166" s="166"/>
      <c r="D166" s="166"/>
      <c r="E166" s="166"/>
      <c r="F166" s="166"/>
      <c r="G166" s="166"/>
      <c r="H166" s="166"/>
      <c r="I166" s="166"/>
      <c r="J166" s="166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  <c r="V166" s="166"/>
      <c r="W166" s="166"/>
      <c r="X166" s="166"/>
      <c r="Y166" s="166"/>
      <c r="Z166" s="166"/>
      <c r="AA166" s="166"/>
      <c r="AB166" s="166"/>
      <c r="AC166" s="166"/>
      <c r="AD166" s="166"/>
      <c r="AE166" s="166"/>
      <c r="AF166" s="166"/>
      <c r="AG166" s="166"/>
      <c r="AH166" s="166"/>
      <c r="AI166" s="166"/>
      <c r="AJ166" s="166"/>
      <c r="AK166" s="54" t="s">
        <v>33</v>
      </c>
      <c r="AL166" s="54"/>
      <c r="AM166" s="54"/>
      <c r="AN166" s="54"/>
      <c r="AO166" s="54"/>
      <c r="AP166" s="54"/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7"/>
      <c r="BB166" s="147"/>
      <c r="BC166" s="56">
        <f>BC169</f>
        <v>200</v>
      </c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15"/>
      <c r="BT166" s="15"/>
      <c r="BU166" s="68">
        <f>BU169</f>
        <v>0</v>
      </c>
      <c r="BV166" s="68"/>
      <c r="BW166" s="68"/>
      <c r="BX166" s="68"/>
      <c r="BY166" s="68"/>
      <c r="BZ166" s="68"/>
      <c r="CA166" s="68"/>
      <c r="CB166" s="68"/>
      <c r="CC166" s="68"/>
      <c r="CD166" s="68"/>
      <c r="CE166" s="68"/>
      <c r="CF166" s="68"/>
      <c r="CG166" s="68"/>
      <c r="CH166" s="56">
        <f>CH169</f>
        <v>0</v>
      </c>
      <c r="CI166" s="56"/>
      <c r="CJ166" s="56"/>
      <c r="CK166" s="56"/>
      <c r="CL166" s="56"/>
      <c r="CM166" s="56"/>
      <c r="CN166" s="56"/>
      <c r="CO166" s="56"/>
      <c r="CP166" s="56"/>
      <c r="CQ166" s="56"/>
      <c r="CR166" s="56"/>
      <c r="CS166" s="56"/>
      <c r="CT166" s="56"/>
      <c r="CU166" s="56"/>
      <c r="CV166" s="56"/>
      <c r="CW166" s="56"/>
      <c r="CX166" s="83"/>
      <c r="CY166" s="83"/>
      <c r="CZ166" s="83"/>
      <c r="DA166" s="83"/>
      <c r="DB166" s="83"/>
      <c r="DC166" s="83"/>
      <c r="DD166" s="83"/>
      <c r="DE166" s="83"/>
      <c r="DF166" s="83"/>
      <c r="DG166" s="83"/>
      <c r="DH166" s="83"/>
      <c r="DI166" s="83"/>
      <c r="DJ166" s="83"/>
      <c r="DK166" s="47"/>
      <c r="DL166" s="47"/>
      <c r="DM166" s="47"/>
      <c r="DN166" s="47"/>
      <c r="DO166" s="47"/>
      <c r="DP166" s="47"/>
      <c r="DQ166" s="47"/>
      <c r="DR166" s="47"/>
      <c r="DS166" s="47"/>
      <c r="DT166" s="47"/>
      <c r="DU166" s="47"/>
      <c r="DV166" s="47"/>
      <c r="DW166" s="47"/>
      <c r="DX166" s="56">
        <f>DX169</f>
        <v>0</v>
      </c>
      <c r="DY166" s="56"/>
      <c r="DZ166" s="56"/>
      <c r="EA166" s="56"/>
      <c r="EB166" s="56"/>
      <c r="EC166" s="56"/>
      <c r="ED166" s="56"/>
      <c r="EE166" s="56"/>
      <c r="EF166" s="56"/>
      <c r="EG166" s="56"/>
      <c r="EH166" s="56"/>
      <c r="EI166" s="56"/>
      <c r="EJ166" s="56"/>
      <c r="EK166" s="56">
        <f>BU166-CH166</f>
        <v>0</v>
      </c>
      <c r="EL166" s="56"/>
      <c r="EM166" s="56"/>
      <c r="EN166" s="56"/>
      <c r="EO166" s="56"/>
      <c r="EP166" s="56"/>
      <c r="EQ166" s="56"/>
      <c r="ER166" s="56"/>
      <c r="ES166" s="56"/>
      <c r="ET166" s="56"/>
      <c r="EU166" s="56"/>
      <c r="EV166" s="56"/>
      <c r="EW166" s="56"/>
      <c r="EX166" s="109">
        <f>EX169</f>
        <v>0</v>
      </c>
      <c r="EY166" s="110"/>
      <c r="EZ166" s="110"/>
      <c r="FA166" s="110"/>
      <c r="FB166" s="110"/>
      <c r="FC166" s="110"/>
      <c r="FD166" s="110"/>
      <c r="FE166" s="110"/>
      <c r="FF166" s="110"/>
      <c r="FG166" s="110"/>
      <c r="FH166" s="111"/>
      <c r="FI166" s="15"/>
      <c r="FJ166" s="15"/>
    </row>
    <row r="167" spans="1:166" s="4" customFormat="1" ht="18.75" customHeight="1">
      <c r="A167" s="53" t="s">
        <v>22</v>
      </c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4" t="s">
        <v>34</v>
      </c>
      <c r="AL167" s="54"/>
      <c r="AM167" s="54"/>
      <c r="AN167" s="54"/>
      <c r="AO167" s="54"/>
      <c r="AP167" s="54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  <c r="BB167" s="147"/>
      <c r="BC167" s="83"/>
      <c r="BD167" s="83"/>
      <c r="BE167" s="83"/>
      <c r="BF167" s="83"/>
      <c r="BG167" s="83"/>
      <c r="BH167" s="83"/>
      <c r="BI167" s="83"/>
      <c r="BJ167" s="83"/>
      <c r="BK167" s="83"/>
      <c r="BL167" s="83"/>
      <c r="BM167" s="83"/>
      <c r="BN167" s="83"/>
      <c r="BO167" s="83"/>
      <c r="BP167" s="83"/>
      <c r="BQ167" s="83"/>
      <c r="BR167" s="83"/>
      <c r="BS167" s="83"/>
      <c r="BT167" s="83"/>
      <c r="BU167" s="83"/>
      <c r="BV167" s="83"/>
      <c r="BW167" s="83"/>
      <c r="BX167" s="83"/>
      <c r="BY167" s="83"/>
      <c r="BZ167" s="83"/>
      <c r="CA167" s="83"/>
      <c r="CB167" s="83"/>
      <c r="CC167" s="83"/>
      <c r="CD167" s="83"/>
      <c r="CE167" s="83"/>
      <c r="CF167" s="83"/>
      <c r="CG167" s="83"/>
      <c r="CH167" s="83"/>
      <c r="CI167" s="83"/>
      <c r="CJ167" s="83"/>
      <c r="CK167" s="83"/>
      <c r="CL167" s="83"/>
      <c r="CM167" s="83"/>
      <c r="CN167" s="83"/>
      <c r="CO167" s="83"/>
      <c r="CP167" s="83"/>
      <c r="CQ167" s="83"/>
      <c r="CR167" s="83"/>
      <c r="CS167" s="83"/>
      <c r="CT167" s="83"/>
      <c r="CU167" s="83"/>
      <c r="CV167" s="83"/>
      <c r="CW167" s="83"/>
      <c r="CX167" s="83"/>
      <c r="CY167" s="83"/>
      <c r="CZ167" s="83"/>
      <c r="DA167" s="83"/>
      <c r="DB167" s="83"/>
      <c r="DC167" s="83"/>
      <c r="DD167" s="83"/>
      <c r="DE167" s="83"/>
      <c r="DF167" s="83"/>
      <c r="DG167" s="83"/>
      <c r="DH167" s="83"/>
      <c r="DI167" s="83"/>
      <c r="DJ167" s="83"/>
      <c r="DK167" s="83"/>
      <c r="DL167" s="83"/>
      <c r="DM167" s="83"/>
      <c r="DN167" s="83"/>
      <c r="DO167" s="83"/>
      <c r="DP167" s="83"/>
      <c r="DQ167" s="83"/>
      <c r="DR167" s="83"/>
      <c r="DS167" s="83"/>
      <c r="DT167" s="83"/>
      <c r="DU167" s="83"/>
      <c r="DV167" s="83"/>
      <c r="DW167" s="83"/>
      <c r="DX167" s="83"/>
      <c r="DY167" s="83"/>
      <c r="DZ167" s="83"/>
      <c r="EA167" s="83"/>
      <c r="EB167" s="83"/>
      <c r="EC167" s="83"/>
      <c r="ED167" s="83"/>
      <c r="EE167" s="83"/>
      <c r="EF167" s="83"/>
      <c r="EG167" s="83"/>
      <c r="EH167" s="83"/>
      <c r="EI167" s="83"/>
      <c r="EJ167" s="83"/>
      <c r="EK167" s="83"/>
      <c r="EL167" s="83"/>
      <c r="EM167" s="83"/>
      <c r="EN167" s="83"/>
      <c r="EO167" s="83"/>
      <c r="EP167" s="83"/>
      <c r="EQ167" s="83"/>
      <c r="ER167" s="83"/>
      <c r="ES167" s="83"/>
      <c r="ET167" s="83"/>
      <c r="EU167" s="83"/>
      <c r="EV167" s="83"/>
      <c r="EW167" s="83"/>
      <c r="EX167" s="55"/>
      <c r="EY167" s="55"/>
      <c r="EZ167" s="55"/>
      <c r="FA167" s="55"/>
      <c r="FB167" s="55"/>
      <c r="FC167" s="55"/>
      <c r="FD167" s="55"/>
      <c r="FE167" s="55"/>
      <c r="FF167" s="55"/>
      <c r="FG167" s="55"/>
      <c r="FH167" s="15"/>
      <c r="FI167" s="15"/>
      <c r="FJ167" s="15"/>
    </row>
    <row r="168" spans="1:166" s="22" customFormat="1" ht="150" customHeight="1">
      <c r="A168" s="78" t="s">
        <v>203</v>
      </c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147"/>
      <c r="AL168" s="147"/>
      <c r="AM168" s="147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7"/>
      <c r="BB168" s="147"/>
      <c r="BC168" s="83"/>
      <c r="BD168" s="83"/>
      <c r="BE168" s="83"/>
      <c r="BF168" s="83"/>
      <c r="BG168" s="83"/>
      <c r="BH168" s="83"/>
      <c r="BI168" s="83"/>
      <c r="BJ168" s="83"/>
      <c r="BK168" s="83"/>
      <c r="BL168" s="83"/>
      <c r="BM168" s="83"/>
      <c r="BN168" s="83"/>
      <c r="BO168" s="83"/>
      <c r="BP168" s="83"/>
      <c r="BQ168" s="83"/>
      <c r="BR168" s="83"/>
      <c r="BS168" s="20"/>
      <c r="BT168" s="20"/>
      <c r="BU168" s="83"/>
      <c r="BV168" s="83"/>
      <c r="BW168" s="83"/>
      <c r="BX168" s="83"/>
      <c r="BY168" s="83"/>
      <c r="BZ168" s="83"/>
      <c r="CA168" s="83"/>
      <c r="CB168" s="83"/>
      <c r="CC168" s="83"/>
      <c r="CD168" s="83"/>
      <c r="CE168" s="83"/>
      <c r="CF168" s="83"/>
      <c r="CG168" s="83"/>
      <c r="CH168" s="83"/>
      <c r="CI168" s="83"/>
      <c r="CJ168" s="83"/>
      <c r="CK168" s="83"/>
      <c r="CL168" s="83"/>
      <c r="CM168" s="83"/>
      <c r="CN168" s="83"/>
      <c r="CO168" s="83"/>
      <c r="CP168" s="83"/>
      <c r="CQ168" s="83"/>
      <c r="CR168" s="83"/>
      <c r="CS168" s="83"/>
      <c r="CT168" s="83"/>
      <c r="CU168" s="83"/>
      <c r="CV168" s="83"/>
      <c r="CW168" s="83"/>
      <c r="CX168" s="83"/>
      <c r="CY168" s="83"/>
      <c r="CZ168" s="83"/>
      <c r="DA168" s="83"/>
      <c r="DB168" s="83"/>
      <c r="DC168" s="83"/>
      <c r="DD168" s="83"/>
      <c r="DE168" s="83"/>
      <c r="DF168" s="83"/>
      <c r="DG168" s="83"/>
      <c r="DH168" s="83"/>
      <c r="DI168" s="83"/>
      <c r="DJ168" s="83"/>
      <c r="DK168" s="83"/>
      <c r="DL168" s="83"/>
      <c r="DM168" s="83"/>
      <c r="DN168" s="83"/>
      <c r="DO168" s="83"/>
      <c r="DP168" s="83"/>
      <c r="DQ168" s="83"/>
      <c r="DR168" s="83"/>
      <c r="DS168" s="83"/>
      <c r="DT168" s="83"/>
      <c r="DU168" s="83"/>
      <c r="DV168" s="83"/>
      <c r="DW168" s="83"/>
      <c r="DX168" s="83"/>
      <c r="DY168" s="83"/>
      <c r="DZ168" s="83"/>
      <c r="EA168" s="83"/>
      <c r="EB168" s="83"/>
      <c r="EC168" s="83"/>
      <c r="ED168" s="83"/>
      <c r="EE168" s="83"/>
      <c r="EF168" s="83"/>
      <c r="EG168" s="83"/>
      <c r="EH168" s="83"/>
      <c r="EI168" s="83"/>
      <c r="EJ168" s="83"/>
      <c r="EK168" s="83"/>
      <c r="EL168" s="83"/>
      <c r="EM168" s="83"/>
      <c r="EN168" s="83"/>
      <c r="EO168" s="83"/>
      <c r="EP168" s="83"/>
      <c r="EQ168" s="83"/>
      <c r="ER168" s="83"/>
      <c r="ES168" s="83"/>
      <c r="ET168" s="83"/>
      <c r="EU168" s="83"/>
      <c r="EV168" s="83"/>
      <c r="EW168" s="83"/>
      <c r="EX168" s="83"/>
      <c r="EY168" s="83"/>
      <c r="EZ168" s="83"/>
      <c r="FA168" s="83"/>
      <c r="FB168" s="83"/>
      <c r="FC168" s="83"/>
      <c r="FD168" s="83"/>
      <c r="FE168" s="83"/>
      <c r="FF168" s="83"/>
      <c r="FG168" s="83"/>
      <c r="FH168" s="20"/>
      <c r="FI168" s="20"/>
      <c r="FJ168" s="20"/>
    </row>
    <row r="169" spans="1:166" s="4" customFormat="1" ht="17.25" customHeight="1">
      <c r="A169" s="72" t="s">
        <v>296</v>
      </c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6">
        <f>BC170</f>
        <v>200</v>
      </c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6"/>
      <c r="BU169" s="56">
        <f>BU170</f>
        <v>0</v>
      </c>
      <c r="BV169" s="56"/>
      <c r="BW169" s="56"/>
      <c r="BX169" s="56"/>
      <c r="BY169" s="56"/>
      <c r="BZ169" s="56"/>
      <c r="CA169" s="56"/>
      <c r="CB169" s="56"/>
      <c r="CC169" s="56"/>
      <c r="CD169" s="56"/>
      <c r="CE169" s="56"/>
      <c r="CF169" s="56"/>
      <c r="CG169" s="56"/>
      <c r="CH169" s="56">
        <f>CH170</f>
        <v>0</v>
      </c>
      <c r="CI169" s="56"/>
      <c r="CJ169" s="56"/>
      <c r="CK169" s="56"/>
      <c r="CL169" s="56"/>
      <c r="CM169" s="56"/>
      <c r="CN169" s="56"/>
      <c r="CO169" s="56"/>
      <c r="CP169" s="56"/>
      <c r="CQ169" s="56"/>
      <c r="CR169" s="56"/>
      <c r="CS169" s="56"/>
      <c r="CT169" s="56"/>
      <c r="CU169" s="56"/>
      <c r="CV169" s="56"/>
      <c r="CW169" s="56"/>
      <c r="CX169" s="56"/>
      <c r="CY169" s="56"/>
      <c r="CZ169" s="56"/>
      <c r="DA169" s="56"/>
      <c r="DB169" s="56"/>
      <c r="DC169" s="56"/>
      <c r="DD169" s="56"/>
      <c r="DE169" s="56"/>
      <c r="DF169" s="56"/>
      <c r="DG169" s="56"/>
      <c r="DH169" s="56"/>
      <c r="DI169" s="56"/>
      <c r="DJ169" s="56"/>
      <c r="DK169" s="56"/>
      <c r="DL169" s="56"/>
      <c r="DM169" s="56"/>
      <c r="DN169" s="56"/>
      <c r="DO169" s="56"/>
      <c r="DP169" s="56"/>
      <c r="DQ169" s="56"/>
      <c r="DR169" s="56"/>
      <c r="DS169" s="56"/>
      <c r="DT169" s="56"/>
      <c r="DU169" s="56"/>
      <c r="DV169" s="56"/>
      <c r="DW169" s="56"/>
      <c r="DX169" s="56">
        <f>DX170</f>
        <v>0</v>
      </c>
      <c r="DY169" s="56"/>
      <c r="DZ169" s="56"/>
      <c r="EA169" s="56"/>
      <c r="EB169" s="56"/>
      <c r="EC169" s="56"/>
      <c r="ED169" s="56"/>
      <c r="EE169" s="56"/>
      <c r="EF169" s="56"/>
      <c r="EG169" s="56"/>
      <c r="EH169" s="56"/>
      <c r="EI169" s="56"/>
      <c r="EJ169" s="56"/>
      <c r="EK169" s="56">
        <f>BC169-CH169</f>
        <v>200</v>
      </c>
      <c r="EL169" s="56"/>
      <c r="EM169" s="56"/>
      <c r="EN169" s="56"/>
      <c r="EO169" s="56"/>
      <c r="EP169" s="56"/>
      <c r="EQ169" s="56"/>
      <c r="ER169" s="56"/>
      <c r="ES169" s="56"/>
      <c r="ET169" s="56"/>
      <c r="EU169" s="56"/>
      <c r="EV169" s="56"/>
      <c r="EW169" s="56"/>
      <c r="EX169" s="109">
        <f>EX170</f>
        <v>0</v>
      </c>
      <c r="EY169" s="110"/>
      <c r="EZ169" s="110"/>
      <c r="FA169" s="110"/>
      <c r="FB169" s="110"/>
      <c r="FC169" s="110"/>
      <c r="FD169" s="110"/>
      <c r="FE169" s="110"/>
      <c r="FF169" s="110"/>
      <c r="FG169" s="110"/>
      <c r="FH169" s="110"/>
      <c r="FI169" s="110"/>
      <c r="FJ169" s="111"/>
    </row>
    <row r="170" spans="1:166" s="22" customFormat="1" ht="24" customHeight="1">
      <c r="A170" s="175" t="s">
        <v>142</v>
      </c>
      <c r="B170" s="175"/>
      <c r="C170" s="175"/>
      <c r="D170" s="175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  <c r="R170" s="175"/>
      <c r="S170" s="175"/>
      <c r="T170" s="175"/>
      <c r="U170" s="175"/>
      <c r="V170" s="175"/>
      <c r="W170" s="175"/>
      <c r="X170" s="175"/>
      <c r="Y170" s="175"/>
      <c r="Z170" s="175"/>
      <c r="AA170" s="175"/>
      <c r="AB170" s="175"/>
      <c r="AC170" s="175"/>
      <c r="AD170" s="175"/>
      <c r="AE170" s="175"/>
      <c r="AF170" s="175"/>
      <c r="AG170" s="175"/>
      <c r="AH170" s="175"/>
      <c r="AI170" s="175"/>
      <c r="AJ170" s="175"/>
      <c r="AK170" s="54" t="s">
        <v>61</v>
      </c>
      <c r="AL170" s="54"/>
      <c r="AM170" s="54"/>
      <c r="AN170" s="54"/>
      <c r="AO170" s="54"/>
      <c r="AP170" s="54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147"/>
      <c r="BB170" s="147"/>
      <c r="BC170" s="55">
        <v>200</v>
      </c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>
        <v>0</v>
      </c>
      <c r="BV170" s="55"/>
      <c r="BW170" s="55"/>
      <c r="BX170" s="55"/>
      <c r="BY170" s="55"/>
      <c r="BZ170" s="55"/>
      <c r="CA170" s="55"/>
      <c r="CB170" s="55"/>
      <c r="CC170" s="55"/>
      <c r="CD170" s="55"/>
      <c r="CE170" s="55"/>
      <c r="CF170" s="55"/>
      <c r="CG170" s="55"/>
      <c r="CH170" s="55">
        <v>0</v>
      </c>
      <c r="CI170" s="55"/>
      <c r="CJ170" s="55"/>
      <c r="CK170" s="55"/>
      <c r="CL170" s="55"/>
      <c r="CM170" s="55"/>
      <c r="CN170" s="55"/>
      <c r="CO170" s="55"/>
      <c r="CP170" s="55"/>
      <c r="CQ170" s="55"/>
      <c r="CR170" s="55"/>
      <c r="CS170" s="55"/>
      <c r="CT170" s="55"/>
      <c r="CU170" s="55"/>
      <c r="CV170" s="55"/>
      <c r="CW170" s="55"/>
      <c r="CX170" s="55"/>
      <c r="CY170" s="55"/>
      <c r="CZ170" s="55"/>
      <c r="DA170" s="55"/>
      <c r="DB170" s="55"/>
      <c r="DC170" s="55"/>
      <c r="DD170" s="55"/>
      <c r="DE170" s="55"/>
      <c r="DF170" s="55"/>
      <c r="DG170" s="55"/>
      <c r="DH170" s="55"/>
      <c r="DI170" s="55"/>
      <c r="DJ170" s="55"/>
      <c r="DK170" s="55"/>
      <c r="DL170" s="55"/>
      <c r="DM170" s="55"/>
      <c r="DN170" s="55"/>
      <c r="DO170" s="55"/>
      <c r="DP170" s="55"/>
      <c r="DQ170" s="55"/>
      <c r="DR170" s="55"/>
      <c r="DS170" s="55"/>
      <c r="DT170" s="55"/>
      <c r="DU170" s="55"/>
      <c r="DV170" s="55"/>
      <c r="DW170" s="55"/>
      <c r="DX170" s="55">
        <f>CH170</f>
        <v>0</v>
      </c>
      <c r="DY170" s="55"/>
      <c r="DZ170" s="55"/>
      <c r="EA170" s="55"/>
      <c r="EB170" s="55"/>
      <c r="EC170" s="55"/>
      <c r="ED170" s="55"/>
      <c r="EE170" s="55"/>
      <c r="EF170" s="55"/>
      <c r="EG170" s="55"/>
      <c r="EH170" s="55"/>
      <c r="EI170" s="55"/>
      <c r="EJ170" s="55"/>
      <c r="EK170" s="55">
        <f>BC170-CH170</f>
        <v>200</v>
      </c>
      <c r="EL170" s="55"/>
      <c r="EM170" s="55"/>
      <c r="EN170" s="55"/>
      <c r="EO170" s="55"/>
      <c r="EP170" s="55"/>
      <c r="EQ170" s="55"/>
      <c r="ER170" s="55"/>
      <c r="ES170" s="55"/>
      <c r="ET170" s="55"/>
      <c r="EU170" s="55"/>
      <c r="EV170" s="55"/>
      <c r="EW170" s="55"/>
      <c r="EX170" s="106">
        <f>BU170-CH170</f>
        <v>0</v>
      </c>
      <c r="EY170" s="107"/>
      <c r="EZ170" s="107"/>
      <c r="FA170" s="107"/>
      <c r="FB170" s="107"/>
      <c r="FC170" s="107"/>
      <c r="FD170" s="107"/>
      <c r="FE170" s="107"/>
      <c r="FF170" s="107"/>
      <c r="FG170" s="107"/>
      <c r="FH170" s="107"/>
      <c r="FI170" s="107"/>
      <c r="FJ170" s="108"/>
    </row>
    <row r="171" spans="1:166" s="4" customFormat="1" ht="15" customHeight="1">
      <c r="A171" s="150"/>
      <c r="B171" s="151"/>
      <c r="C171" s="151"/>
      <c r="D171" s="151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/>
      <c r="AA171" s="151"/>
      <c r="AB171" s="151"/>
      <c r="AC171" s="151"/>
      <c r="AD171" s="151"/>
      <c r="AE171" s="151"/>
      <c r="AF171" s="151"/>
      <c r="AG171" s="151"/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51"/>
      <c r="BD171" s="151"/>
      <c r="BE171" s="151"/>
      <c r="BF171" s="151"/>
      <c r="BG171" s="151"/>
      <c r="BH171" s="151"/>
      <c r="BI171" s="151"/>
      <c r="BJ171" s="151"/>
      <c r="BK171" s="151"/>
      <c r="BL171" s="151"/>
      <c r="BM171" s="151"/>
      <c r="BN171" s="151"/>
      <c r="BO171" s="151"/>
      <c r="BP171" s="151"/>
      <c r="BQ171" s="151"/>
      <c r="BR171" s="151"/>
      <c r="BS171" s="151"/>
      <c r="BT171" s="151"/>
      <c r="BU171" s="151"/>
      <c r="BV171" s="151"/>
      <c r="BW171" s="151"/>
      <c r="BX171" s="151"/>
      <c r="BY171" s="151"/>
      <c r="BZ171" s="151"/>
      <c r="CA171" s="151"/>
      <c r="CB171" s="151"/>
      <c r="CC171" s="151"/>
      <c r="CD171" s="152"/>
      <c r="CE171" s="13"/>
      <c r="CF171" s="13"/>
      <c r="CG171" s="190" t="s">
        <v>81</v>
      </c>
      <c r="CH171" s="190"/>
      <c r="CI171" s="190"/>
      <c r="CJ171" s="190"/>
      <c r="CK171" s="190"/>
      <c r="CL171" s="190"/>
      <c r="CM171" s="190"/>
      <c r="CN171" s="190"/>
      <c r="CO171" s="190"/>
      <c r="CP171" s="190"/>
      <c r="CQ171" s="190"/>
      <c r="CR171" s="190"/>
      <c r="CS171" s="190"/>
      <c r="CT171" s="190"/>
      <c r="CU171" s="190"/>
      <c r="CV171" s="190"/>
      <c r="CW171" s="190"/>
      <c r="CX171" s="190"/>
      <c r="CY171" s="47"/>
      <c r="CZ171" s="47"/>
      <c r="DA171" s="47"/>
      <c r="DB171" s="47"/>
      <c r="DC171" s="47"/>
      <c r="DD171" s="47"/>
      <c r="DE171" s="47"/>
      <c r="DF171" s="47"/>
      <c r="DG171" s="47"/>
      <c r="DH171" s="47"/>
      <c r="DI171" s="47"/>
      <c r="DJ171" s="47"/>
      <c r="DK171" s="47"/>
      <c r="DL171" s="47"/>
      <c r="DM171" s="47"/>
      <c r="DN171" s="47"/>
      <c r="DO171" s="47"/>
      <c r="DP171" s="47"/>
      <c r="DQ171" s="47"/>
      <c r="DR171" s="47"/>
      <c r="DS171" s="47"/>
      <c r="DT171" s="47"/>
      <c r="DU171" s="47"/>
      <c r="DV171" s="47"/>
      <c r="DW171" s="47"/>
      <c r="DX171" s="47"/>
      <c r="DY171" s="47"/>
      <c r="DZ171" s="47"/>
      <c r="EA171" s="47"/>
      <c r="EB171" s="47"/>
      <c r="EC171" s="47"/>
      <c r="ED171" s="47"/>
      <c r="EE171" s="47"/>
      <c r="EF171" s="47"/>
      <c r="EG171" s="47"/>
      <c r="EH171" s="47"/>
      <c r="EI171" s="47"/>
      <c r="EJ171" s="47"/>
      <c r="EK171" s="47"/>
      <c r="EL171" s="47"/>
      <c r="EM171" s="47"/>
      <c r="EN171" s="47"/>
      <c r="EO171" s="47"/>
      <c r="EP171" s="47"/>
      <c r="EQ171" s="47"/>
      <c r="ER171" s="47"/>
      <c r="ES171" s="47"/>
      <c r="ET171" s="47"/>
      <c r="EU171" s="47"/>
      <c r="EV171" s="47"/>
      <c r="EW171" s="47"/>
      <c r="EX171" s="47"/>
      <c r="EY171" s="47"/>
      <c r="EZ171" s="47"/>
      <c r="FA171" s="47"/>
      <c r="FB171" s="47"/>
      <c r="FC171" s="47"/>
      <c r="FD171" s="47"/>
      <c r="FE171" s="47"/>
      <c r="FF171" s="47"/>
      <c r="FG171" s="47"/>
      <c r="FH171" s="13"/>
      <c r="FI171" s="13"/>
      <c r="FJ171" s="18" t="s">
        <v>39</v>
      </c>
    </row>
    <row r="172" spans="1:166" s="4" customFormat="1" ht="32.25" customHeight="1">
      <c r="A172" s="45" t="s">
        <v>8</v>
      </c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 t="s">
        <v>23</v>
      </c>
      <c r="AL172" s="45"/>
      <c r="AM172" s="45"/>
      <c r="AN172" s="45"/>
      <c r="AO172" s="45"/>
      <c r="AP172" s="45"/>
      <c r="AQ172" s="45" t="s">
        <v>35</v>
      </c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 t="s">
        <v>137</v>
      </c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 t="s">
        <v>37</v>
      </c>
      <c r="BV172" s="45"/>
      <c r="BW172" s="45"/>
      <c r="BX172" s="45"/>
      <c r="BY172" s="45"/>
      <c r="BZ172" s="45"/>
      <c r="CA172" s="45"/>
      <c r="CB172" s="45"/>
      <c r="CC172" s="45"/>
      <c r="CD172" s="45"/>
      <c r="CE172" s="45"/>
      <c r="CF172" s="45"/>
      <c r="CG172" s="45"/>
      <c r="CH172" s="45" t="s">
        <v>24</v>
      </c>
      <c r="CI172" s="45"/>
      <c r="CJ172" s="45"/>
      <c r="CK172" s="45"/>
      <c r="CL172" s="45"/>
      <c r="CM172" s="45"/>
      <c r="CN172" s="45"/>
      <c r="CO172" s="45"/>
      <c r="CP172" s="45"/>
      <c r="CQ172" s="45"/>
      <c r="CR172" s="45"/>
      <c r="CS172" s="45"/>
      <c r="CT172" s="45"/>
      <c r="CU172" s="45"/>
      <c r="CV172" s="45"/>
      <c r="CW172" s="45"/>
      <c r="CX172" s="45"/>
      <c r="CY172" s="45"/>
      <c r="CZ172" s="45"/>
      <c r="DA172" s="45"/>
      <c r="DB172" s="45"/>
      <c r="DC172" s="45"/>
      <c r="DD172" s="45"/>
      <c r="DE172" s="45"/>
      <c r="DF172" s="45"/>
      <c r="DG172" s="45"/>
      <c r="DH172" s="45"/>
      <c r="DI172" s="45"/>
      <c r="DJ172" s="45"/>
      <c r="DK172" s="45"/>
      <c r="DL172" s="45"/>
      <c r="DM172" s="45"/>
      <c r="DN172" s="45"/>
      <c r="DO172" s="45"/>
      <c r="DP172" s="45"/>
      <c r="DQ172" s="45"/>
      <c r="DR172" s="45"/>
      <c r="DS172" s="45"/>
      <c r="DT172" s="45"/>
      <c r="DU172" s="45"/>
      <c r="DV172" s="45"/>
      <c r="DW172" s="45"/>
      <c r="DX172" s="45"/>
      <c r="DY172" s="45"/>
      <c r="DZ172" s="45"/>
      <c r="EA172" s="45"/>
      <c r="EB172" s="45"/>
      <c r="EC172" s="45"/>
      <c r="ED172" s="45"/>
      <c r="EE172" s="45"/>
      <c r="EF172" s="45"/>
      <c r="EG172" s="45"/>
      <c r="EH172" s="45"/>
      <c r="EI172" s="45"/>
      <c r="EJ172" s="45"/>
      <c r="EK172" s="99" t="s">
        <v>29</v>
      </c>
      <c r="EL172" s="100"/>
      <c r="EM172" s="100"/>
      <c r="EN172" s="100"/>
      <c r="EO172" s="100"/>
      <c r="EP172" s="100"/>
      <c r="EQ172" s="100"/>
      <c r="ER172" s="100"/>
      <c r="ES172" s="100"/>
      <c r="ET172" s="100"/>
      <c r="EU172" s="100"/>
      <c r="EV172" s="100"/>
      <c r="EW172" s="100"/>
      <c r="EX172" s="100"/>
      <c r="EY172" s="100"/>
      <c r="EZ172" s="100"/>
      <c r="FA172" s="100"/>
      <c r="FB172" s="100"/>
      <c r="FC172" s="100"/>
      <c r="FD172" s="100"/>
      <c r="FE172" s="100"/>
      <c r="FF172" s="100"/>
      <c r="FG172" s="100"/>
      <c r="FH172" s="100"/>
      <c r="FI172" s="100"/>
      <c r="FJ172" s="101"/>
    </row>
    <row r="173" spans="1:166" s="4" customFormat="1" ht="81.75" customHeight="1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  <c r="CA173" s="45"/>
      <c r="CB173" s="45"/>
      <c r="CC173" s="45"/>
      <c r="CD173" s="45"/>
      <c r="CE173" s="45"/>
      <c r="CF173" s="45"/>
      <c r="CG173" s="45"/>
      <c r="CH173" s="45" t="s">
        <v>45</v>
      </c>
      <c r="CI173" s="45"/>
      <c r="CJ173" s="45"/>
      <c r="CK173" s="45"/>
      <c r="CL173" s="45"/>
      <c r="CM173" s="45"/>
      <c r="CN173" s="45"/>
      <c r="CO173" s="45"/>
      <c r="CP173" s="45"/>
      <c r="CQ173" s="45"/>
      <c r="CR173" s="45"/>
      <c r="CS173" s="45"/>
      <c r="CT173" s="45"/>
      <c r="CU173" s="45"/>
      <c r="CV173" s="45"/>
      <c r="CW173" s="45"/>
      <c r="CX173" s="45" t="s">
        <v>25</v>
      </c>
      <c r="CY173" s="45"/>
      <c r="CZ173" s="45"/>
      <c r="DA173" s="45"/>
      <c r="DB173" s="45"/>
      <c r="DC173" s="45"/>
      <c r="DD173" s="45"/>
      <c r="DE173" s="45"/>
      <c r="DF173" s="45"/>
      <c r="DG173" s="45"/>
      <c r="DH173" s="45"/>
      <c r="DI173" s="45"/>
      <c r="DJ173" s="45"/>
      <c r="DK173" s="45" t="s">
        <v>26</v>
      </c>
      <c r="DL173" s="45"/>
      <c r="DM173" s="45"/>
      <c r="DN173" s="45"/>
      <c r="DO173" s="45"/>
      <c r="DP173" s="45"/>
      <c r="DQ173" s="45"/>
      <c r="DR173" s="45"/>
      <c r="DS173" s="45"/>
      <c r="DT173" s="45"/>
      <c r="DU173" s="45"/>
      <c r="DV173" s="45"/>
      <c r="DW173" s="45"/>
      <c r="DX173" s="45" t="s">
        <v>27</v>
      </c>
      <c r="DY173" s="45"/>
      <c r="DZ173" s="45"/>
      <c r="EA173" s="45"/>
      <c r="EB173" s="45"/>
      <c r="EC173" s="45"/>
      <c r="ED173" s="45"/>
      <c r="EE173" s="45"/>
      <c r="EF173" s="45"/>
      <c r="EG173" s="45"/>
      <c r="EH173" s="45"/>
      <c r="EI173" s="45"/>
      <c r="EJ173" s="45"/>
      <c r="EK173" s="45" t="s">
        <v>38</v>
      </c>
      <c r="EL173" s="45"/>
      <c r="EM173" s="45"/>
      <c r="EN173" s="45"/>
      <c r="EO173" s="45"/>
      <c r="EP173" s="45"/>
      <c r="EQ173" s="45"/>
      <c r="ER173" s="45"/>
      <c r="ES173" s="45"/>
      <c r="ET173" s="45"/>
      <c r="EU173" s="45"/>
      <c r="EV173" s="45"/>
      <c r="EW173" s="45"/>
      <c r="EX173" s="99" t="s">
        <v>46</v>
      </c>
      <c r="EY173" s="100"/>
      <c r="EZ173" s="100"/>
      <c r="FA173" s="100"/>
      <c r="FB173" s="100"/>
      <c r="FC173" s="100"/>
      <c r="FD173" s="100"/>
      <c r="FE173" s="100"/>
      <c r="FF173" s="100"/>
      <c r="FG173" s="100"/>
      <c r="FH173" s="100"/>
      <c r="FI173" s="100"/>
      <c r="FJ173" s="101"/>
    </row>
    <row r="174" spans="1:166" s="4" customFormat="1" ht="15" customHeight="1">
      <c r="A174" s="47">
        <v>1</v>
      </c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>
        <v>2</v>
      </c>
      <c r="AL174" s="47"/>
      <c r="AM174" s="47"/>
      <c r="AN174" s="47"/>
      <c r="AO174" s="47"/>
      <c r="AP174" s="47"/>
      <c r="AQ174" s="47">
        <v>3</v>
      </c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>
        <v>4</v>
      </c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>
        <v>5</v>
      </c>
      <c r="BV174" s="47"/>
      <c r="BW174" s="47"/>
      <c r="BX174" s="47"/>
      <c r="BY174" s="47"/>
      <c r="BZ174" s="47"/>
      <c r="CA174" s="47"/>
      <c r="CB174" s="47"/>
      <c r="CC174" s="47"/>
      <c r="CD174" s="47"/>
      <c r="CE174" s="47"/>
      <c r="CF174" s="47"/>
      <c r="CG174" s="47"/>
      <c r="CH174" s="47">
        <v>6</v>
      </c>
      <c r="CI174" s="47"/>
      <c r="CJ174" s="47"/>
      <c r="CK174" s="47"/>
      <c r="CL174" s="47"/>
      <c r="CM174" s="47"/>
      <c r="CN174" s="47"/>
      <c r="CO174" s="47"/>
      <c r="CP174" s="47"/>
      <c r="CQ174" s="47"/>
      <c r="CR174" s="47"/>
      <c r="CS174" s="47"/>
      <c r="CT174" s="47"/>
      <c r="CU174" s="47"/>
      <c r="CV174" s="47"/>
      <c r="CW174" s="47"/>
      <c r="CX174" s="47">
        <v>7</v>
      </c>
      <c r="CY174" s="47"/>
      <c r="CZ174" s="47"/>
      <c r="DA174" s="47"/>
      <c r="DB174" s="47"/>
      <c r="DC174" s="47"/>
      <c r="DD174" s="47"/>
      <c r="DE174" s="47"/>
      <c r="DF174" s="47"/>
      <c r="DG174" s="47"/>
      <c r="DH174" s="47"/>
      <c r="DI174" s="47"/>
      <c r="DJ174" s="47"/>
      <c r="DK174" s="47">
        <v>8</v>
      </c>
      <c r="DL174" s="47"/>
      <c r="DM174" s="47"/>
      <c r="DN174" s="47"/>
      <c r="DO174" s="47"/>
      <c r="DP174" s="47"/>
      <c r="DQ174" s="47"/>
      <c r="DR174" s="47"/>
      <c r="DS174" s="47"/>
      <c r="DT174" s="47"/>
      <c r="DU174" s="47"/>
      <c r="DV174" s="47"/>
      <c r="DW174" s="47"/>
      <c r="DX174" s="47">
        <v>9</v>
      </c>
      <c r="DY174" s="47"/>
      <c r="DZ174" s="47"/>
      <c r="EA174" s="47"/>
      <c r="EB174" s="47"/>
      <c r="EC174" s="47"/>
      <c r="ED174" s="47"/>
      <c r="EE174" s="47"/>
      <c r="EF174" s="47"/>
      <c r="EG174" s="47"/>
      <c r="EH174" s="47"/>
      <c r="EI174" s="47"/>
      <c r="EJ174" s="47"/>
      <c r="EK174" s="47">
        <v>10</v>
      </c>
      <c r="EL174" s="47"/>
      <c r="EM174" s="47"/>
      <c r="EN174" s="47"/>
      <c r="EO174" s="47"/>
      <c r="EP174" s="47"/>
      <c r="EQ174" s="47"/>
      <c r="ER174" s="47"/>
      <c r="ES174" s="47"/>
      <c r="ET174" s="47"/>
      <c r="EU174" s="47"/>
      <c r="EV174" s="47"/>
      <c r="EW174" s="47"/>
      <c r="EX174" s="124">
        <v>11</v>
      </c>
      <c r="EY174" s="125"/>
      <c r="EZ174" s="125"/>
      <c r="FA174" s="125"/>
      <c r="FB174" s="125"/>
      <c r="FC174" s="125"/>
      <c r="FD174" s="125"/>
      <c r="FE174" s="125"/>
      <c r="FF174" s="125"/>
      <c r="FG174" s="125"/>
      <c r="FH174" s="125"/>
      <c r="FI174" s="125"/>
      <c r="FJ174" s="126"/>
    </row>
    <row r="175" spans="1:166" s="4" customFormat="1" ht="15" customHeight="1">
      <c r="A175" s="166" t="s">
        <v>32</v>
      </c>
      <c r="B175" s="166"/>
      <c r="C175" s="166"/>
      <c r="D175" s="166"/>
      <c r="E175" s="166"/>
      <c r="F175" s="166"/>
      <c r="G175" s="166"/>
      <c r="H175" s="166"/>
      <c r="I175" s="166"/>
      <c r="J175" s="166"/>
      <c r="K175" s="166"/>
      <c r="L175" s="166"/>
      <c r="M175" s="166"/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  <c r="Y175" s="166"/>
      <c r="Z175" s="166"/>
      <c r="AA175" s="166"/>
      <c r="AB175" s="166"/>
      <c r="AC175" s="166"/>
      <c r="AD175" s="166"/>
      <c r="AE175" s="166"/>
      <c r="AF175" s="166"/>
      <c r="AG175" s="166"/>
      <c r="AH175" s="166"/>
      <c r="AI175" s="166"/>
      <c r="AJ175" s="166"/>
      <c r="AK175" s="54" t="s">
        <v>33</v>
      </c>
      <c r="AL175" s="54"/>
      <c r="AM175" s="54"/>
      <c r="AN175" s="54"/>
      <c r="AO175" s="54"/>
      <c r="AP175" s="54"/>
      <c r="AQ175" s="147"/>
      <c r="AR175" s="147"/>
      <c r="AS175" s="147"/>
      <c r="AT175" s="147"/>
      <c r="AU175" s="147"/>
      <c r="AV175" s="147"/>
      <c r="AW175" s="147"/>
      <c r="AX175" s="147"/>
      <c r="AY175" s="147"/>
      <c r="AZ175" s="147"/>
      <c r="BA175" s="147"/>
      <c r="BB175" s="147"/>
      <c r="BC175" s="56">
        <f>BC184+BC181+BC178</f>
        <v>206800</v>
      </c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15"/>
      <c r="BT175" s="15"/>
      <c r="BU175" s="68">
        <f>BU181+BU184+BU178</f>
        <v>133375.5</v>
      </c>
      <c r="BV175" s="68"/>
      <c r="BW175" s="68"/>
      <c r="BX175" s="68"/>
      <c r="BY175" s="68"/>
      <c r="BZ175" s="68"/>
      <c r="CA175" s="68"/>
      <c r="CB175" s="68"/>
      <c r="CC175" s="68"/>
      <c r="CD175" s="68"/>
      <c r="CE175" s="68"/>
      <c r="CF175" s="68"/>
      <c r="CG175" s="68"/>
      <c r="CH175" s="56">
        <f>CH178+CH181+CH184</f>
        <v>133375.5</v>
      </c>
      <c r="CI175" s="56"/>
      <c r="CJ175" s="56"/>
      <c r="CK175" s="56"/>
      <c r="CL175" s="56"/>
      <c r="CM175" s="56"/>
      <c r="CN175" s="56"/>
      <c r="CO175" s="56"/>
      <c r="CP175" s="56"/>
      <c r="CQ175" s="56"/>
      <c r="CR175" s="56"/>
      <c r="CS175" s="56"/>
      <c r="CT175" s="56"/>
      <c r="CU175" s="56"/>
      <c r="CV175" s="56"/>
      <c r="CW175" s="56"/>
      <c r="CX175" s="83"/>
      <c r="CY175" s="83"/>
      <c r="CZ175" s="83"/>
      <c r="DA175" s="83"/>
      <c r="DB175" s="83"/>
      <c r="DC175" s="83"/>
      <c r="DD175" s="83"/>
      <c r="DE175" s="83"/>
      <c r="DF175" s="83"/>
      <c r="DG175" s="83"/>
      <c r="DH175" s="83"/>
      <c r="DI175" s="83"/>
      <c r="DJ175" s="83"/>
      <c r="DK175" s="47"/>
      <c r="DL175" s="47"/>
      <c r="DM175" s="47"/>
      <c r="DN175" s="47"/>
      <c r="DO175" s="47"/>
      <c r="DP175" s="47"/>
      <c r="DQ175" s="47"/>
      <c r="DR175" s="47"/>
      <c r="DS175" s="47"/>
      <c r="DT175" s="47"/>
      <c r="DU175" s="47"/>
      <c r="DV175" s="47"/>
      <c r="DW175" s="47"/>
      <c r="DX175" s="56">
        <f>DX178+DX181+DX184</f>
        <v>133375.5</v>
      </c>
      <c r="DY175" s="56"/>
      <c r="DZ175" s="56"/>
      <c r="EA175" s="56"/>
      <c r="EB175" s="56"/>
      <c r="EC175" s="56"/>
      <c r="ED175" s="56"/>
      <c r="EE175" s="56"/>
      <c r="EF175" s="56"/>
      <c r="EG175" s="56"/>
      <c r="EH175" s="56"/>
      <c r="EI175" s="56"/>
      <c r="EJ175" s="56"/>
      <c r="EK175" s="56">
        <f>BC175-CH175</f>
        <v>73424.5</v>
      </c>
      <c r="EL175" s="56"/>
      <c r="EM175" s="56"/>
      <c r="EN175" s="56"/>
      <c r="EO175" s="56"/>
      <c r="EP175" s="56"/>
      <c r="EQ175" s="56"/>
      <c r="ER175" s="56"/>
      <c r="ES175" s="56"/>
      <c r="ET175" s="56"/>
      <c r="EU175" s="56"/>
      <c r="EV175" s="56"/>
      <c r="EW175" s="56"/>
      <c r="EX175" s="109">
        <f>EX185</f>
        <v>0</v>
      </c>
      <c r="EY175" s="110"/>
      <c r="EZ175" s="110"/>
      <c r="FA175" s="110"/>
      <c r="FB175" s="110"/>
      <c r="FC175" s="110"/>
      <c r="FD175" s="110"/>
      <c r="FE175" s="110"/>
      <c r="FF175" s="110"/>
      <c r="FG175" s="110"/>
      <c r="FH175" s="111"/>
      <c r="FI175" s="15"/>
      <c r="FJ175" s="15"/>
    </row>
    <row r="176" spans="1:166" s="4" customFormat="1" ht="19.5" customHeight="1">
      <c r="A176" s="53" t="s">
        <v>22</v>
      </c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4"/>
      <c r="AL176" s="54"/>
      <c r="AM176" s="54"/>
      <c r="AN176" s="54"/>
      <c r="AO176" s="54"/>
      <c r="AP176" s="54"/>
      <c r="AQ176" s="147"/>
      <c r="AR176" s="147"/>
      <c r="AS176" s="147"/>
      <c r="AT176" s="147"/>
      <c r="AU176" s="147"/>
      <c r="AV176" s="147"/>
      <c r="AW176" s="147"/>
      <c r="AX176" s="147"/>
      <c r="AY176" s="147"/>
      <c r="AZ176" s="147"/>
      <c r="BA176" s="147"/>
      <c r="BB176" s="147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Q176" s="83"/>
      <c r="BR176" s="83"/>
      <c r="BS176" s="83"/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3"/>
      <c r="CH176" s="83"/>
      <c r="CI176" s="83"/>
      <c r="CJ176" s="83"/>
      <c r="CK176" s="83"/>
      <c r="CL176" s="83"/>
      <c r="CM176" s="83"/>
      <c r="CN176" s="83"/>
      <c r="CO176" s="83"/>
      <c r="CP176" s="83"/>
      <c r="CQ176" s="83"/>
      <c r="CR176" s="83"/>
      <c r="CS176" s="83"/>
      <c r="CT176" s="83"/>
      <c r="CU176" s="83"/>
      <c r="CV176" s="83"/>
      <c r="CW176" s="83"/>
      <c r="CX176" s="83"/>
      <c r="CY176" s="83"/>
      <c r="CZ176" s="83"/>
      <c r="DA176" s="83"/>
      <c r="DB176" s="83"/>
      <c r="DC176" s="83"/>
      <c r="DD176" s="83"/>
      <c r="DE176" s="83"/>
      <c r="DF176" s="83"/>
      <c r="DG176" s="83"/>
      <c r="DH176" s="83"/>
      <c r="DI176" s="83"/>
      <c r="DJ176" s="83"/>
      <c r="DK176" s="83"/>
      <c r="DL176" s="83"/>
      <c r="DM176" s="83"/>
      <c r="DN176" s="83"/>
      <c r="DO176" s="83"/>
      <c r="DP176" s="83"/>
      <c r="DQ176" s="83"/>
      <c r="DR176" s="83"/>
      <c r="DS176" s="83"/>
      <c r="DT176" s="83"/>
      <c r="DU176" s="83"/>
      <c r="DV176" s="83"/>
      <c r="DW176" s="83"/>
      <c r="DX176" s="83"/>
      <c r="DY176" s="83"/>
      <c r="DZ176" s="83"/>
      <c r="EA176" s="83"/>
      <c r="EB176" s="83"/>
      <c r="EC176" s="83"/>
      <c r="ED176" s="83"/>
      <c r="EE176" s="83"/>
      <c r="EF176" s="83"/>
      <c r="EG176" s="83"/>
      <c r="EH176" s="83"/>
      <c r="EI176" s="83"/>
      <c r="EJ176" s="83"/>
      <c r="EK176" s="83"/>
      <c r="EL176" s="83"/>
      <c r="EM176" s="83"/>
      <c r="EN176" s="83"/>
      <c r="EO176" s="83"/>
      <c r="EP176" s="83"/>
      <c r="EQ176" s="83"/>
      <c r="ER176" s="83"/>
      <c r="ES176" s="83"/>
      <c r="ET176" s="83"/>
      <c r="EU176" s="83"/>
      <c r="EV176" s="83"/>
      <c r="EW176" s="83"/>
      <c r="EX176" s="55"/>
      <c r="EY176" s="55"/>
      <c r="EZ176" s="55"/>
      <c r="FA176" s="55"/>
      <c r="FB176" s="55"/>
      <c r="FC176" s="55"/>
      <c r="FD176" s="55"/>
      <c r="FE176" s="55"/>
      <c r="FF176" s="55"/>
      <c r="FG176" s="55"/>
      <c r="FH176" s="15"/>
      <c r="FI176" s="15"/>
      <c r="FJ176" s="15"/>
    </row>
    <row r="177" spans="1:166" s="4" customFormat="1" ht="54.75" customHeight="1">
      <c r="A177" s="163" t="s">
        <v>306</v>
      </c>
      <c r="B177" s="164"/>
      <c r="C177" s="164"/>
      <c r="D177" s="164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  <c r="AA177" s="164"/>
      <c r="AB177" s="164"/>
      <c r="AC177" s="164"/>
      <c r="AD177" s="164"/>
      <c r="AE177" s="164"/>
      <c r="AF177" s="164"/>
      <c r="AG177" s="164"/>
      <c r="AH177" s="164"/>
      <c r="AI177" s="164"/>
      <c r="AJ177" s="165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  <c r="BS177" s="15"/>
      <c r="BT177" s="15"/>
      <c r="BU177" s="55"/>
      <c r="BV177" s="55"/>
      <c r="BW177" s="55"/>
      <c r="BX177" s="55"/>
      <c r="BY177" s="55"/>
      <c r="BZ177" s="55"/>
      <c r="CA177" s="55"/>
      <c r="CB177" s="55"/>
      <c r="CC177" s="55"/>
      <c r="CD177" s="55"/>
      <c r="CE177" s="55"/>
      <c r="CF177" s="55"/>
      <c r="CG177" s="55"/>
      <c r="CH177" s="55"/>
      <c r="CI177" s="55"/>
      <c r="CJ177" s="55"/>
      <c r="CK177" s="55"/>
      <c r="CL177" s="55"/>
      <c r="CM177" s="55"/>
      <c r="CN177" s="55"/>
      <c r="CO177" s="55"/>
      <c r="CP177" s="55"/>
      <c r="CQ177" s="55"/>
      <c r="CR177" s="55"/>
      <c r="CS177" s="55"/>
      <c r="CT177" s="55"/>
      <c r="CU177" s="55"/>
      <c r="CV177" s="55"/>
      <c r="CW177" s="55"/>
      <c r="CX177" s="55"/>
      <c r="CY177" s="55"/>
      <c r="CZ177" s="55"/>
      <c r="DA177" s="55"/>
      <c r="DB177" s="55"/>
      <c r="DC177" s="55"/>
      <c r="DD177" s="55"/>
      <c r="DE177" s="55"/>
      <c r="DF177" s="55"/>
      <c r="DG177" s="55"/>
      <c r="DH177" s="55"/>
      <c r="DI177" s="55"/>
      <c r="DJ177" s="55"/>
      <c r="DK177" s="55"/>
      <c r="DL177" s="55"/>
      <c r="DM177" s="55"/>
      <c r="DN177" s="55"/>
      <c r="DO177" s="55"/>
      <c r="DP177" s="55"/>
      <c r="DQ177" s="55"/>
      <c r="DR177" s="55"/>
      <c r="DS177" s="55"/>
      <c r="DT177" s="55"/>
      <c r="DU177" s="55"/>
      <c r="DV177" s="55"/>
      <c r="DW177" s="55"/>
      <c r="DX177" s="55"/>
      <c r="DY177" s="55"/>
      <c r="DZ177" s="55"/>
      <c r="EA177" s="55"/>
      <c r="EB177" s="55"/>
      <c r="EC177" s="55"/>
      <c r="ED177" s="55"/>
      <c r="EE177" s="55"/>
      <c r="EF177" s="55"/>
      <c r="EG177" s="55"/>
      <c r="EH177" s="55"/>
      <c r="EI177" s="55"/>
      <c r="EJ177" s="55"/>
      <c r="EK177" s="55"/>
      <c r="EL177" s="55"/>
      <c r="EM177" s="55"/>
      <c r="EN177" s="55"/>
      <c r="EO177" s="55"/>
      <c r="EP177" s="55"/>
      <c r="EQ177" s="55"/>
      <c r="ER177" s="55"/>
      <c r="ES177" s="55"/>
      <c r="ET177" s="55"/>
      <c r="EU177" s="55"/>
      <c r="EV177" s="55"/>
      <c r="EW177" s="55"/>
      <c r="EX177" s="55"/>
      <c r="EY177" s="123"/>
      <c r="EZ177" s="123"/>
      <c r="FA177" s="123"/>
      <c r="FB177" s="123"/>
      <c r="FC177" s="123"/>
      <c r="FD177" s="123"/>
      <c r="FE177" s="123"/>
      <c r="FF177" s="123"/>
      <c r="FG177" s="123"/>
      <c r="FH177" s="15"/>
      <c r="FI177" s="15"/>
      <c r="FJ177" s="15"/>
    </row>
    <row r="178" spans="1:166" s="12" customFormat="1" ht="18.75" customHeight="1">
      <c r="A178" s="72" t="s">
        <v>297</v>
      </c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56">
        <f>BC179</f>
        <v>9000</v>
      </c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9"/>
      <c r="BT178" s="9"/>
      <c r="BU178" s="56">
        <f>BU179</f>
        <v>9000</v>
      </c>
      <c r="BV178" s="56"/>
      <c r="BW178" s="56"/>
      <c r="BX178" s="56"/>
      <c r="BY178" s="56"/>
      <c r="BZ178" s="56"/>
      <c r="CA178" s="56"/>
      <c r="CB178" s="56"/>
      <c r="CC178" s="56"/>
      <c r="CD178" s="56"/>
      <c r="CE178" s="56"/>
      <c r="CF178" s="56"/>
      <c r="CG178" s="56"/>
      <c r="CH178" s="56">
        <f>CH179</f>
        <v>9000</v>
      </c>
      <c r="CI178" s="56"/>
      <c r="CJ178" s="56"/>
      <c r="CK178" s="56"/>
      <c r="CL178" s="56"/>
      <c r="CM178" s="56"/>
      <c r="CN178" s="56"/>
      <c r="CO178" s="56"/>
      <c r="CP178" s="56"/>
      <c r="CQ178" s="56"/>
      <c r="CR178" s="56"/>
      <c r="CS178" s="56"/>
      <c r="CT178" s="56"/>
      <c r="CU178" s="56"/>
      <c r="CV178" s="56"/>
      <c r="CW178" s="56"/>
      <c r="CX178" s="56"/>
      <c r="CY178" s="56"/>
      <c r="CZ178" s="56"/>
      <c r="DA178" s="56"/>
      <c r="DB178" s="56"/>
      <c r="DC178" s="56"/>
      <c r="DD178" s="56"/>
      <c r="DE178" s="56"/>
      <c r="DF178" s="56"/>
      <c r="DG178" s="56"/>
      <c r="DH178" s="56"/>
      <c r="DI178" s="56"/>
      <c r="DJ178" s="56"/>
      <c r="DK178" s="56"/>
      <c r="DL178" s="56"/>
      <c r="DM178" s="56"/>
      <c r="DN178" s="56"/>
      <c r="DO178" s="56"/>
      <c r="DP178" s="56"/>
      <c r="DQ178" s="56"/>
      <c r="DR178" s="56"/>
      <c r="DS178" s="56"/>
      <c r="DT178" s="56"/>
      <c r="DU178" s="56"/>
      <c r="DV178" s="56"/>
      <c r="DW178" s="56"/>
      <c r="DX178" s="56">
        <f>DX179</f>
        <v>9000</v>
      </c>
      <c r="DY178" s="56"/>
      <c r="DZ178" s="56"/>
      <c r="EA178" s="56"/>
      <c r="EB178" s="56"/>
      <c r="EC178" s="56"/>
      <c r="ED178" s="56"/>
      <c r="EE178" s="56"/>
      <c r="EF178" s="56"/>
      <c r="EG178" s="56"/>
      <c r="EH178" s="56"/>
      <c r="EI178" s="56"/>
      <c r="EJ178" s="56"/>
      <c r="EK178" s="56">
        <f>BC178-CH178</f>
        <v>0</v>
      </c>
      <c r="EL178" s="56"/>
      <c r="EM178" s="56"/>
      <c r="EN178" s="56"/>
      <c r="EO178" s="56"/>
      <c r="EP178" s="56"/>
      <c r="EQ178" s="56"/>
      <c r="ER178" s="56"/>
      <c r="ES178" s="56"/>
      <c r="ET178" s="56"/>
      <c r="EU178" s="56"/>
      <c r="EV178" s="56"/>
      <c r="EW178" s="56"/>
      <c r="EX178" s="56">
        <f>BU178-CH178</f>
        <v>0</v>
      </c>
      <c r="EY178" s="253"/>
      <c r="EZ178" s="253"/>
      <c r="FA178" s="253"/>
      <c r="FB178" s="253"/>
      <c r="FC178" s="253"/>
      <c r="FD178" s="253"/>
      <c r="FE178" s="253"/>
      <c r="FF178" s="253"/>
      <c r="FG178" s="253"/>
      <c r="FH178" s="9"/>
      <c r="FI178" s="9"/>
      <c r="FJ178" s="9"/>
    </row>
    <row r="179" spans="1:166" s="4" customFormat="1" ht="15" customHeight="1">
      <c r="A179" s="53" t="s">
        <v>59</v>
      </c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4" t="s">
        <v>60</v>
      </c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5">
        <v>9000</v>
      </c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  <c r="BS179" s="15"/>
      <c r="BT179" s="15"/>
      <c r="BU179" s="55">
        <v>9000</v>
      </c>
      <c r="BV179" s="55"/>
      <c r="BW179" s="55"/>
      <c r="BX179" s="55"/>
      <c r="BY179" s="55"/>
      <c r="BZ179" s="55"/>
      <c r="CA179" s="55"/>
      <c r="CB179" s="55"/>
      <c r="CC179" s="55"/>
      <c r="CD179" s="55"/>
      <c r="CE179" s="55"/>
      <c r="CF179" s="55"/>
      <c r="CG179" s="55"/>
      <c r="CH179" s="55">
        <v>9000</v>
      </c>
      <c r="CI179" s="55"/>
      <c r="CJ179" s="55"/>
      <c r="CK179" s="55"/>
      <c r="CL179" s="55"/>
      <c r="CM179" s="55"/>
      <c r="CN179" s="55"/>
      <c r="CO179" s="55"/>
      <c r="CP179" s="55"/>
      <c r="CQ179" s="55"/>
      <c r="CR179" s="55"/>
      <c r="CS179" s="55"/>
      <c r="CT179" s="55"/>
      <c r="CU179" s="55"/>
      <c r="CV179" s="55"/>
      <c r="CW179" s="55"/>
      <c r="CX179" s="55"/>
      <c r="CY179" s="55"/>
      <c r="CZ179" s="55"/>
      <c r="DA179" s="55"/>
      <c r="DB179" s="55"/>
      <c r="DC179" s="55"/>
      <c r="DD179" s="55"/>
      <c r="DE179" s="55"/>
      <c r="DF179" s="55"/>
      <c r="DG179" s="55"/>
      <c r="DH179" s="55"/>
      <c r="DI179" s="55"/>
      <c r="DJ179" s="55"/>
      <c r="DK179" s="55"/>
      <c r="DL179" s="55"/>
      <c r="DM179" s="55"/>
      <c r="DN179" s="55"/>
      <c r="DO179" s="55"/>
      <c r="DP179" s="55"/>
      <c r="DQ179" s="55"/>
      <c r="DR179" s="55"/>
      <c r="DS179" s="55"/>
      <c r="DT179" s="55"/>
      <c r="DU179" s="55"/>
      <c r="DV179" s="55"/>
      <c r="DW179" s="55"/>
      <c r="DX179" s="55">
        <v>9000</v>
      </c>
      <c r="DY179" s="55"/>
      <c r="DZ179" s="55"/>
      <c r="EA179" s="55"/>
      <c r="EB179" s="55"/>
      <c r="EC179" s="55"/>
      <c r="ED179" s="55"/>
      <c r="EE179" s="55"/>
      <c r="EF179" s="55"/>
      <c r="EG179" s="55"/>
      <c r="EH179" s="55"/>
      <c r="EI179" s="55"/>
      <c r="EJ179" s="55"/>
      <c r="EK179" s="55">
        <f>BC179-CH179</f>
        <v>0</v>
      </c>
      <c r="EL179" s="55"/>
      <c r="EM179" s="55"/>
      <c r="EN179" s="55"/>
      <c r="EO179" s="55"/>
      <c r="EP179" s="55"/>
      <c r="EQ179" s="55"/>
      <c r="ER179" s="55"/>
      <c r="ES179" s="55"/>
      <c r="ET179" s="55"/>
      <c r="EU179" s="55"/>
      <c r="EV179" s="55"/>
      <c r="EW179" s="55"/>
      <c r="EX179" s="55">
        <f>BU179-CH179</f>
        <v>0</v>
      </c>
      <c r="EY179" s="123"/>
      <c r="EZ179" s="123"/>
      <c r="FA179" s="123"/>
      <c r="FB179" s="123"/>
      <c r="FC179" s="123"/>
      <c r="FD179" s="123"/>
      <c r="FE179" s="123"/>
      <c r="FF179" s="123"/>
      <c r="FG179" s="123"/>
      <c r="FH179" s="15"/>
      <c r="FI179" s="15"/>
      <c r="FJ179" s="15"/>
    </row>
    <row r="180" spans="1:166" s="4" customFormat="1" ht="37.5" customHeight="1">
      <c r="A180" s="148" t="s">
        <v>298</v>
      </c>
      <c r="B180" s="148"/>
      <c r="C180" s="148"/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8"/>
      <c r="AI180" s="148"/>
      <c r="AJ180" s="148"/>
      <c r="AK180" s="54"/>
      <c r="AL180" s="54"/>
      <c r="AM180" s="54"/>
      <c r="AN180" s="54"/>
      <c r="AO180" s="54"/>
      <c r="AP180" s="54"/>
      <c r="AQ180" s="147"/>
      <c r="AR180" s="147"/>
      <c r="AS180" s="147"/>
      <c r="AT180" s="147"/>
      <c r="AU180" s="147"/>
      <c r="AV180" s="147"/>
      <c r="AW180" s="147"/>
      <c r="AX180" s="147"/>
      <c r="AY180" s="147"/>
      <c r="AZ180" s="147"/>
      <c r="BA180" s="147"/>
      <c r="BB180" s="147"/>
      <c r="BC180" s="83"/>
      <c r="BD180" s="83"/>
      <c r="BE180" s="83"/>
      <c r="BF180" s="83"/>
      <c r="BG180" s="83"/>
      <c r="BH180" s="83"/>
      <c r="BI180" s="83"/>
      <c r="BJ180" s="83"/>
      <c r="BK180" s="83"/>
      <c r="BL180" s="83"/>
      <c r="BM180" s="83"/>
      <c r="BN180" s="83"/>
      <c r="BO180" s="83"/>
      <c r="BP180" s="83"/>
      <c r="BQ180" s="83"/>
      <c r="BR180" s="83"/>
      <c r="BS180" s="83"/>
      <c r="BT180" s="83"/>
      <c r="BU180" s="83"/>
      <c r="BV180" s="83"/>
      <c r="BW180" s="83"/>
      <c r="BX180" s="83"/>
      <c r="BY180" s="83"/>
      <c r="BZ180" s="83"/>
      <c r="CA180" s="83"/>
      <c r="CB180" s="83"/>
      <c r="CC180" s="83"/>
      <c r="CD180" s="83"/>
      <c r="CE180" s="83"/>
      <c r="CF180" s="83"/>
      <c r="CG180" s="83"/>
      <c r="CH180" s="83"/>
      <c r="CI180" s="83"/>
      <c r="CJ180" s="83"/>
      <c r="CK180" s="83"/>
      <c r="CL180" s="83"/>
      <c r="CM180" s="83"/>
      <c r="CN180" s="83"/>
      <c r="CO180" s="83"/>
      <c r="CP180" s="83"/>
      <c r="CQ180" s="83"/>
      <c r="CR180" s="83"/>
      <c r="CS180" s="83"/>
      <c r="CT180" s="83"/>
      <c r="CU180" s="83"/>
      <c r="CV180" s="83"/>
      <c r="CW180" s="83"/>
      <c r="CX180" s="83"/>
      <c r="CY180" s="83"/>
      <c r="CZ180" s="83"/>
      <c r="DA180" s="83"/>
      <c r="DB180" s="83"/>
      <c r="DC180" s="83"/>
      <c r="DD180" s="83"/>
      <c r="DE180" s="83"/>
      <c r="DF180" s="83"/>
      <c r="DG180" s="83"/>
      <c r="DH180" s="83"/>
      <c r="DI180" s="83"/>
      <c r="DJ180" s="83"/>
      <c r="DK180" s="83"/>
      <c r="DL180" s="83"/>
      <c r="DM180" s="83"/>
      <c r="DN180" s="83"/>
      <c r="DO180" s="83"/>
      <c r="DP180" s="83"/>
      <c r="DQ180" s="83"/>
      <c r="DR180" s="83"/>
      <c r="DS180" s="83"/>
      <c r="DT180" s="83"/>
      <c r="DU180" s="83"/>
      <c r="DV180" s="83"/>
      <c r="DW180" s="83"/>
      <c r="DX180" s="83"/>
      <c r="DY180" s="83"/>
      <c r="DZ180" s="83"/>
      <c r="EA180" s="83"/>
      <c r="EB180" s="83"/>
      <c r="EC180" s="83"/>
      <c r="ED180" s="83"/>
      <c r="EE180" s="83"/>
      <c r="EF180" s="83"/>
      <c r="EG180" s="83"/>
      <c r="EH180" s="83"/>
      <c r="EI180" s="83"/>
      <c r="EJ180" s="83"/>
      <c r="EK180" s="83"/>
      <c r="EL180" s="83"/>
      <c r="EM180" s="83"/>
      <c r="EN180" s="83"/>
      <c r="EO180" s="83"/>
      <c r="EP180" s="83"/>
      <c r="EQ180" s="83"/>
      <c r="ER180" s="83"/>
      <c r="ES180" s="83"/>
      <c r="ET180" s="83"/>
      <c r="EU180" s="83"/>
      <c r="EV180" s="83"/>
      <c r="EW180" s="83"/>
      <c r="EX180" s="55"/>
      <c r="EY180" s="55"/>
      <c r="EZ180" s="55"/>
      <c r="FA180" s="55"/>
      <c r="FB180" s="55"/>
      <c r="FC180" s="55"/>
      <c r="FD180" s="55"/>
      <c r="FE180" s="55"/>
      <c r="FF180" s="55"/>
      <c r="FG180" s="55"/>
      <c r="FH180" s="15"/>
      <c r="FI180" s="15"/>
      <c r="FJ180" s="15"/>
    </row>
    <row r="181" spans="1:166" s="4" customFormat="1" ht="19.5" customHeight="1">
      <c r="A181" s="72" t="s">
        <v>299</v>
      </c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54"/>
      <c r="AL181" s="54"/>
      <c r="AM181" s="54"/>
      <c r="AN181" s="54"/>
      <c r="AO181" s="54"/>
      <c r="AP181" s="54"/>
      <c r="AQ181" s="147"/>
      <c r="AR181" s="147"/>
      <c r="AS181" s="147"/>
      <c r="AT181" s="147"/>
      <c r="AU181" s="147"/>
      <c r="AV181" s="147"/>
      <c r="AW181" s="147"/>
      <c r="AX181" s="147"/>
      <c r="AY181" s="147"/>
      <c r="AZ181" s="147"/>
      <c r="BA181" s="147"/>
      <c r="BB181" s="147"/>
      <c r="BC181" s="56">
        <f>BC182</f>
        <v>74800</v>
      </c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>
        <f>BU182</f>
        <v>74330</v>
      </c>
      <c r="BV181" s="56"/>
      <c r="BW181" s="56"/>
      <c r="BX181" s="56"/>
      <c r="BY181" s="56"/>
      <c r="BZ181" s="56"/>
      <c r="CA181" s="56"/>
      <c r="CB181" s="56"/>
      <c r="CC181" s="56"/>
      <c r="CD181" s="56"/>
      <c r="CE181" s="56"/>
      <c r="CF181" s="56"/>
      <c r="CG181" s="56"/>
      <c r="CH181" s="56">
        <f>CH182</f>
        <v>74330</v>
      </c>
      <c r="CI181" s="56"/>
      <c r="CJ181" s="56"/>
      <c r="CK181" s="56"/>
      <c r="CL181" s="56"/>
      <c r="CM181" s="56"/>
      <c r="CN181" s="56"/>
      <c r="CO181" s="56"/>
      <c r="CP181" s="56"/>
      <c r="CQ181" s="56"/>
      <c r="CR181" s="56"/>
      <c r="CS181" s="56"/>
      <c r="CT181" s="56"/>
      <c r="CU181" s="56"/>
      <c r="CV181" s="56"/>
      <c r="CW181" s="56"/>
      <c r="CX181" s="83"/>
      <c r="CY181" s="83"/>
      <c r="CZ181" s="83"/>
      <c r="DA181" s="83"/>
      <c r="DB181" s="83"/>
      <c r="DC181" s="83"/>
      <c r="DD181" s="83"/>
      <c r="DE181" s="83"/>
      <c r="DF181" s="83"/>
      <c r="DG181" s="83"/>
      <c r="DH181" s="83"/>
      <c r="DI181" s="83"/>
      <c r="DJ181" s="83"/>
      <c r="DK181" s="83"/>
      <c r="DL181" s="83"/>
      <c r="DM181" s="83"/>
      <c r="DN181" s="83"/>
      <c r="DO181" s="83"/>
      <c r="DP181" s="83"/>
      <c r="DQ181" s="83"/>
      <c r="DR181" s="83"/>
      <c r="DS181" s="83"/>
      <c r="DT181" s="83"/>
      <c r="DU181" s="83"/>
      <c r="DV181" s="83"/>
      <c r="DW181" s="83"/>
      <c r="DX181" s="56">
        <f>DX182</f>
        <v>74330</v>
      </c>
      <c r="DY181" s="56"/>
      <c r="DZ181" s="56"/>
      <c r="EA181" s="56"/>
      <c r="EB181" s="56"/>
      <c r="EC181" s="56"/>
      <c r="ED181" s="56"/>
      <c r="EE181" s="56"/>
      <c r="EF181" s="56"/>
      <c r="EG181" s="56"/>
      <c r="EH181" s="56"/>
      <c r="EI181" s="56"/>
      <c r="EJ181" s="56"/>
      <c r="EK181" s="56">
        <f>BC181-CH181</f>
        <v>470</v>
      </c>
      <c r="EL181" s="56"/>
      <c r="EM181" s="56"/>
      <c r="EN181" s="56"/>
      <c r="EO181" s="56"/>
      <c r="EP181" s="56"/>
      <c r="EQ181" s="56"/>
      <c r="ER181" s="56"/>
      <c r="ES181" s="56"/>
      <c r="ET181" s="56"/>
      <c r="EU181" s="56"/>
      <c r="EV181" s="56"/>
      <c r="EW181" s="56"/>
      <c r="EX181" s="56">
        <v>0</v>
      </c>
      <c r="EY181" s="56"/>
      <c r="EZ181" s="56"/>
      <c r="FA181" s="56"/>
      <c r="FB181" s="56"/>
      <c r="FC181" s="56"/>
      <c r="FD181" s="56"/>
      <c r="FE181" s="56"/>
      <c r="FF181" s="56"/>
      <c r="FG181" s="56"/>
      <c r="FH181" s="15"/>
      <c r="FI181" s="15"/>
      <c r="FJ181" s="15"/>
    </row>
    <row r="182" spans="1:166" s="4" customFormat="1" ht="19.5" customHeight="1">
      <c r="A182" s="53" t="s">
        <v>243</v>
      </c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4" t="s">
        <v>60</v>
      </c>
      <c r="AL182" s="54"/>
      <c r="AM182" s="54"/>
      <c r="AN182" s="54"/>
      <c r="AO182" s="54"/>
      <c r="AP182" s="54"/>
      <c r="AQ182" s="147"/>
      <c r="AR182" s="147"/>
      <c r="AS182" s="147"/>
      <c r="AT182" s="147"/>
      <c r="AU182" s="147"/>
      <c r="AV182" s="147"/>
      <c r="AW182" s="147"/>
      <c r="AX182" s="147"/>
      <c r="AY182" s="147"/>
      <c r="AZ182" s="147"/>
      <c r="BA182" s="147"/>
      <c r="BB182" s="147"/>
      <c r="BC182" s="55">
        <v>74800</v>
      </c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  <c r="BU182" s="55">
        <v>74330</v>
      </c>
      <c r="BV182" s="55"/>
      <c r="BW182" s="55"/>
      <c r="BX182" s="55"/>
      <c r="BY182" s="55"/>
      <c r="BZ182" s="55"/>
      <c r="CA182" s="55"/>
      <c r="CB182" s="55"/>
      <c r="CC182" s="55"/>
      <c r="CD182" s="55"/>
      <c r="CE182" s="55"/>
      <c r="CF182" s="55"/>
      <c r="CG182" s="55"/>
      <c r="CH182" s="55">
        <v>74330</v>
      </c>
      <c r="CI182" s="55"/>
      <c r="CJ182" s="55"/>
      <c r="CK182" s="55"/>
      <c r="CL182" s="55"/>
      <c r="CM182" s="55"/>
      <c r="CN182" s="55"/>
      <c r="CO182" s="55"/>
      <c r="CP182" s="55"/>
      <c r="CQ182" s="55"/>
      <c r="CR182" s="55"/>
      <c r="CS182" s="55"/>
      <c r="CT182" s="55"/>
      <c r="CU182" s="55"/>
      <c r="CV182" s="55"/>
      <c r="CW182" s="55"/>
      <c r="CX182" s="83"/>
      <c r="CY182" s="83"/>
      <c r="CZ182" s="83"/>
      <c r="DA182" s="83"/>
      <c r="DB182" s="83"/>
      <c r="DC182" s="83"/>
      <c r="DD182" s="83"/>
      <c r="DE182" s="83"/>
      <c r="DF182" s="83"/>
      <c r="DG182" s="83"/>
      <c r="DH182" s="83"/>
      <c r="DI182" s="83"/>
      <c r="DJ182" s="83"/>
      <c r="DK182" s="83"/>
      <c r="DL182" s="83"/>
      <c r="DM182" s="83"/>
      <c r="DN182" s="83"/>
      <c r="DO182" s="83"/>
      <c r="DP182" s="83"/>
      <c r="DQ182" s="83"/>
      <c r="DR182" s="83"/>
      <c r="DS182" s="83"/>
      <c r="DT182" s="83"/>
      <c r="DU182" s="83"/>
      <c r="DV182" s="83"/>
      <c r="DW182" s="83"/>
      <c r="DX182" s="55">
        <v>74330</v>
      </c>
      <c r="DY182" s="55"/>
      <c r="DZ182" s="55"/>
      <c r="EA182" s="55"/>
      <c r="EB182" s="55"/>
      <c r="EC182" s="55"/>
      <c r="ED182" s="55"/>
      <c r="EE182" s="55"/>
      <c r="EF182" s="55"/>
      <c r="EG182" s="55"/>
      <c r="EH182" s="55"/>
      <c r="EI182" s="55"/>
      <c r="EJ182" s="55"/>
      <c r="EK182" s="56">
        <f>BC182-CH182</f>
        <v>470</v>
      </c>
      <c r="EL182" s="56"/>
      <c r="EM182" s="56"/>
      <c r="EN182" s="56"/>
      <c r="EO182" s="56"/>
      <c r="EP182" s="56"/>
      <c r="EQ182" s="56"/>
      <c r="ER182" s="56"/>
      <c r="ES182" s="56"/>
      <c r="ET182" s="56"/>
      <c r="EU182" s="56"/>
      <c r="EV182" s="56"/>
      <c r="EW182" s="56"/>
      <c r="EX182" s="55">
        <v>0</v>
      </c>
      <c r="EY182" s="55"/>
      <c r="EZ182" s="55"/>
      <c r="FA182" s="55"/>
      <c r="FB182" s="55"/>
      <c r="FC182" s="55"/>
      <c r="FD182" s="55"/>
      <c r="FE182" s="55"/>
      <c r="FF182" s="55"/>
      <c r="FG182" s="55"/>
      <c r="FH182" s="15"/>
      <c r="FI182" s="15"/>
      <c r="FJ182" s="15"/>
    </row>
    <row r="183" spans="1:166" s="4" customFormat="1" ht="18.75" customHeight="1">
      <c r="A183" s="148" t="s">
        <v>300</v>
      </c>
      <c r="B183" s="148"/>
      <c r="C183" s="148"/>
      <c r="D183" s="148"/>
      <c r="E183" s="148"/>
      <c r="F183" s="148"/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48"/>
      <c r="AI183" s="148"/>
      <c r="AJ183" s="148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  <c r="BS183" s="15"/>
      <c r="BT183" s="15"/>
      <c r="BU183" s="55"/>
      <c r="BV183" s="55"/>
      <c r="BW183" s="55"/>
      <c r="BX183" s="55"/>
      <c r="BY183" s="55"/>
      <c r="BZ183" s="55"/>
      <c r="CA183" s="55"/>
      <c r="CB183" s="55"/>
      <c r="CC183" s="55"/>
      <c r="CD183" s="55"/>
      <c r="CE183" s="55"/>
      <c r="CF183" s="55"/>
      <c r="CG183" s="55"/>
      <c r="CH183" s="55"/>
      <c r="CI183" s="55"/>
      <c r="CJ183" s="55"/>
      <c r="CK183" s="55"/>
      <c r="CL183" s="55"/>
      <c r="CM183" s="55"/>
      <c r="CN183" s="55"/>
      <c r="CO183" s="55"/>
      <c r="CP183" s="55"/>
      <c r="CQ183" s="55"/>
      <c r="CR183" s="55"/>
      <c r="CS183" s="55"/>
      <c r="CT183" s="55"/>
      <c r="CU183" s="55"/>
      <c r="CV183" s="55"/>
      <c r="CW183" s="55"/>
      <c r="CX183" s="55"/>
      <c r="CY183" s="55"/>
      <c r="CZ183" s="55"/>
      <c r="DA183" s="55"/>
      <c r="DB183" s="55"/>
      <c r="DC183" s="55"/>
      <c r="DD183" s="55"/>
      <c r="DE183" s="55"/>
      <c r="DF183" s="55"/>
      <c r="DG183" s="55"/>
      <c r="DH183" s="55"/>
      <c r="DI183" s="55"/>
      <c r="DJ183" s="55"/>
      <c r="DK183" s="55"/>
      <c r="DL183" s="55"/>
      <c r="DM183" s="55"/>
      <c r="DN183" s="55"/>
      <c r="DO183" s="55"/>
      <c r="DP183" s="55"/>
      <c r="DQ183" s="55"/>
      <c r="DR183" s="55"/>
      <c r="DS183" s="55"/>
      <c r="DT183" s="55"/>
      <c r="DU183" s="55"/>
      <c r="DV183" s="55"/>
      <c r="DW183" s="55"/>
      <c r="DX183" s="55"/>
      <c r="DY183" s="55"/>
      <c r="DZ183" s="55"/>
      <c r="EA183" s="55"/>
      <c r="EB183" s="55"/>
      <c r="EC183" s="55"/>
      <c r="ED183" s="55"/>
      <c r="EE183" s="55"/>
      <c r="EF183" s="55"/>
      <c r="EG183" s="55"/>
      <c r="EH183" s="55"/>
      <c r="EI183" s="55"/>
      <c r="EJ183" s="55"/>
      <c r="EK183" s="55"/>
      <c r="EL183" s="55"/>
      <c r="EM183" s="55"/>
      <c r="EN183" s="55"/>
      <c r="EO183" s="55"/>
      <c r="EP183" s="55"/>
      <c r="EQ183" s="55"/>
      <c r="ER183" s="55"/>
      <c r="ES183" s="55"/>
      <c r="ET183" s="55"/>
      <c r="EU183" s="55"/>
      <c r="EV183" s="55"/>
      <c r="EW183" s="55"/>
      <c r="EX183" s="55"/>
      <c r="EY183" s="123"/>
      <c r="EZ183" s="123"/>
      <c r="FA183" s="123"/>
      <c r="FB183" s="123"/>
      <c r="FC183" s="123"/>
      <c r="FD183" s="123"/>
      <c r="FE183" s="123"/>
      <c r="FF183" s="123"/>
      <c r="FG183" s="123"/>
      <c r="FH183" s="15"/>
      <c r="FI183" s="15"/>
      <c r="FJ183" s="15"/>
    </row>
    <row r="184" spans="1:166" s="4" customFormat="1" ht="18.75" customHeight="1">
      <c r="A184" s="72" t="s">
        <v>328</v>
      </c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56">
        <f>BC185</f>
        <v>123000</v>
      </c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56"/>
      <c r="BR184" s="56"/>
      <c r="BS184" s="9"/>
      <c r="BT184" s="9"/>
      <c r="BU184" s="56">
        <f>BU185</f>
        <v>50045.5</v>
      </c>
      <c r="BV184" s="56"/>
      <c r="BW184" s="56"/>
      <c r="BX184" s="56"/>
      <c r="BY184" s="56"/>
      <c r="BZ184" s="56"/>
      <c r="CA184" s="56"/>
      <c r="CB184" s="56"/>
      <c r="CC184" s="56"/>
      <c r="CD184" s="56"/>
      <c r="CE184" s="56"/>
      <c r="CF184" s="56"/>
      <c r="CG184" s="56"/>
      <c r="CH184" s="56">
        <f>CH185</f>
        <v>50045.5</v>
      </c>
      <c r="CI184" s="56"/>
      <c r="CJ184" s="56"/>
      <c r="CK184" s="56"/>
      <c r="CL184" s="56"/>
      <c r="CM184" s="56"/>
      <c r="CN184" s="56"/>
      <c r="CO184" s="56"/>
      <c r="CP184" s="56"/>
      <c r="CQ184" s="56"/>
      <c r="CR184" s="56"/>
      <c r="CS184" s="56"/>
      <c r="CT184" s="56"/>
      <c r="CU184" s="56"/>
      <c r="CV184" s="56"/>
      <c r="CW184" s="56"/>
      <c r="CX184" s="56"/>
      <c r="CY184" s="56"/>
      <c r="CZ184" s="56"/>
      <c r="DA184" s="56"/>
      <c r="DB184" s="56"/>
      <c r="DC184" s="56"/>
      <c r="DD184" s="56"/>
      <c r="DE184" s="56"/>
      <c r="DF184" s="56"/>
      <c r="DG184" s="56"/>
      <c r="DH184" s="56"/>
      <c r="DI184" s="56"/>
      <c r="DJ184" s="56"/>
      <c r="DK184" s="56"/>
      <c r="DL184" s="56"/>
      <c r="DM184" s="56"/>
      <c r="DN184" s="56"/>
      <c r="DO184" s="56"/>
      <c r="DP184" s="56"/>
      <c r="DQ184" s="56"/>
      <c r="DR184" s="56"/>
      <c r="DS184" s="56"/>
      <c r="DT184" s="56"/>
      <c r="DU184" s="56"/>
      <c r="DV184" s="56"/>
      <c r="DW184" s="56"/>
      <c r="DX184" s="56">
        <f>CH184</f>
        <v>50045.5</v>
      </c>
      <c r="DY184" s="56"/>
      <c r="DZ184" s="56"/>
      <c r="EA184" s="56"/>
      <c r="EB184" s="56"/>
      <c r="EC184" s="56"/>
      <c r="ED184" s="56"/>
      <c r="EE184" s="56"/>
      <c r="EF184" s="56"/>
      <c r="EG184" s="56"/>
      <c r="EH184" s="56"/>
      <c r="EI184" s="56"/>
      <c r="EJ184" s="56"/>
      <c r="EK184" s="56">
        <f>BC184-CH184</f>
        <v>72954.5</v>
      </c>
      <c r="EL184" s="56"/>
      <c r="EM184" s="56"/>
      <c r="EN184" s="56"/>
      <c r="EO184" s="56"/>
      <c r="EP184" s="56"/>
      <c r="EQ184" s="56"/>
      <c r="ER184" s="56"/>
      <c r="ES184" s="56"/>
      <c r="ET184" s="56"/>
      <c r="EU184" s="56"/>
      <c r="EV184" s="56"/>
      <c r="EW184" s="56"/>
      <c r="EX184" s="56">
        <f>BU184-CH184</f>
        <v>0</v>
      </c>
      <c r="EY184" s="253"/>
      <c r="EZ184" s="253"/>
      <c r="FA184" s="253"/>
      <c r="FB184" s="253"/>
      <c r="FC184" s="253"/>
      <c r="FD184" s="253"/>
      <c r="FE184" s="253"/>
      <c r="FF184" s="253"/>
      <c r="FG184" s="253"/>
      <c r="FH184" s="15"/>
      <c r="FI184" s="15"/>
      <c r="FJ184" s="15"/>
    </row>
    <row r="185" spans="1:166" s="4" customFormat="1" ht="15" customHeight="1">
      <c r="A185" s="53" t="s">
        <v>59</v>
      </c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4" t="s">
        <v>67</v>
      </c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5">
        <v>123000</v>
      </c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  <c r="BS185" s="15"/>
      <c r="BT185" s="15"/>
      <c r="BU185" s="55">
        <v>50045.5</v>
      </c>
      <c r="BV185" s="55"/>
      <c r="BW185" s="55"/>
      <c r="BX185" s="55"/>
      <c r="BY185" s="55"/>
      <c r="BZ185" s="55"/>
      <c r="CA185" s="55"/>
      <c r="CB185" s="55"/>
      <c r="CC185" s="55"/>
      <c r="CD185" s="55"/>
      <c r="CE185" s="55"/>
      <c r="CF185" s="55"/>
      <c r="CG185" s="55"/>
      <c r="CH185" s="55">
        <v>50045.5</v>
      </c>
      <c r="CI185" s="55"/>
      <c r="CJ185" s="55"/>
      <c r="CK185" s="55"/>
      <c r="CL185" s="55"/>
      <c r="CM185" s="55"/>
      <c r="CN185" s="55"/>
      <c r="CO185" s="55"/>
      <c r="CP185" s="55"/>
      <c r="CQ185" s="55"/>
      <c r="CR185" s="55"/>
      <c r="CS185" s="55"/>
      <c r="CT185" s="55"/>
      <c r="CU185" s="55"/>
      <c r="CV185" s="55"/>
      <c r="CW185" s="55"/>
      <c r="CX185" s="55"/>
      <c r="CY185" s="55"/>
      <c r="CZ185" s="55"/>
      <c r="DA185" s="55"/>
      <c r="DB185" s="55"/>
      <c r="DC185" s="55"/>
      <c r="DD185" s="55"/>
      <c r="DE185" s="55"/>
      <c r="DF185" s="55"/>
      <c r="DG185" s="55"/>
      <c r="DH185" s="55"/>
      <c r="DI185" s="55"/>
      <c r="DJ185" s="55"/>
      <c r="DK185" s="55"/>
      <c r="DL185" s="55"/>
      <c r="DM185" s="55"/>
      <c r="DN185" s="55"/>
      <c r="DO185" s="55"/>
      <c r="DP185" s="55"/>
      <c r="DQ185" s="55"/>
      <c r="DR185" s="55"/>
      <c r="DS185" s="55"/>
      <c r="DT185" s="55"/>
      <c r="DU185" s="55"/>
      <c r="DV185" s="55"/>
      <c r="DW185" s="55"/>
      <c r="DX185" s="55">
        <f>CH185</f>
        <v>50045.5</v>
      </c>
      <c r="DY185" s="55"/>
      <c r="DZ185" s="55"/>
      <c r="EA185" s="55"/>
      <c r="EB185" s="55"/>
      <c r="EC185" s="55"/>
      <c r="ED185" s="55"/>
      <c r="EE185" s="55"/>
      <c r="EF185" s="55"/>
      <c r="EG185" s="55"/>
      <c r="EH185" s="55"/>
      <c r="EI185" s="55"/>
      <c r="EJ185" s="55"/>
      <c r="EK185" s="55">
        <f>BC185-CH185</f>
        <v>72954.5</v>
      </c>
      <c r="EL185" s="55"/>
      <c r="EM185" s="55"/>
      <c r="EN185" s="55"/>
      <c r="EO185" s="55"/>
      <c r="EP185" s="55"/>
      <c r="EQ185" s="55"/>
      <c r="ER185" s="55"/>
      <c r="ES185" s="55"/>
      <c r="ET185" s="55"/>
      <c r="EU185" s="55"/>
      <c r="EV185" s="55"/>
      <c r="EW185" s="55"/>
      <c r="EX185" s="55">
        <f>BU185-CH185</f>
        <v>0</v>
      </c>
      <c r="EY185" s="123"/>
      <c r="EZ185" s="123"/>
      <c r="FA185" s="123"/>
      <c r="FB185" s="123"/>
      <c r="FC185" s="123"/>
      <c r="FD185" s="123"/>
      <c r="FE185" s="123"/>
      <c r="FF185" s="123"/>
      <c r="FG185" s="123"/>
      <c r="FH185" s="15"/>
      <c r="FI185" s="15"/>
      <c r="FJ185" s="15"/>
    </row>
    <row r="186" spans="1:166" s="4" customFormat="1" ht="18.75">
      <c r="A186" s="150"/>
      <c r="B186" s="151"/>
      <c r="C186" s="151"/>
      <c r="D186" s="151"/>
      <c r="E186" s="151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  <c r="X186" s="151"/>
      <c r="Y186" s="151"/>
      <c r="Z186" s="151"/>
      <c r="AA186" s="151"/>
      <c r="AB186" s="151"/>
      <c r="AC186" s="151"/>
      <c r="AD186" s="151"/>
      <c r="AE186" s="151"/>
      <c r="AF186" s="151"/>
      <c r="AG186" s="151"/>
      <c r="AH186" s="151"/>
      <c r="AI186" s="151"/>
      <c r="AJ186" s="151"/>
      <c r="AK186" s="151"/>
      <c r="AL186" s="151"/>
      <c r="AM186" s="151"/>
      <c r="AN186" s="151"/>
      <c r="AO186" s="151"/>
      <c r="AP186" s="151"/>
      <c r="AQ186" s="151"/>
      <c r="AR186" s="151"/>
      <c r="AS186" s="151"/>
      <c r="AT186" s="151"/>
      <c r="AU186" s="151"/>
      <c r="AV186" s="151"/>
      <c r="AW186" s="151"/>
      <c r="AX186" s="151"/>
      <c r="AY186" s="151"/>
      <c r="AZ186" s="151"/>
      <c r="BA186" s="151"/>
      <c r="BB186" s="151"/>
      <c r="BC186" s="151"/>
      <c r="BD186" s="151"/>
      <c r="BE186" s="151"/>
      <c r="BF186" s="151"/>
      <c r="BG186" s="151"/>
      <c r="BH186" s="151"/>
      <c r="BI186" s="151"/>
      <c r="BJ186" s="151"/>
      <c r="BK186" s="151"/>
      <c r="BL186" s="151"/>
      <c r="BM186" s="151"/>
      <c r="BN186" s="151"/>
      <c r="BO186" s="151"/>
      <c r="BP186" s="151"/>
      <c r="BQ186" s="151"/>
      <c r="BR186" s="151"/>
      <c r="BS186" s="151"/>
      <c r="BT186" s="151"/>
      <c r="BU186" s="151"/>
      <c r="BV186" s="151"/>
      <c r="BW186" s="151"/>
      <c r="BX186" s="151"/>
      <c r="BY186" s="151"/>
      <c r="BZ186" s="151"/>
      <c r="CA186" s="151"/>
      <c r="CB186" s="151"/>
      <c r="CC186" s="151"/>
      <c r="CD186" s="151"/>
      <c r="CE186" s="151"/>
      <c r="CF186" s="151"/>
      <c r="CG186" s="151"/>
      <c r="CH186" s="151"/>
      <c r="CI186" s="151"/>
      <c r="CJ186" s="151"/>
      <c r="CK186" s="151"/>
      <c r="CL186" s="151"/>
      <c r="CM186" s="151"/>
      <c r="CN186" s="151"/>
      <c r="CO186" s="151"/>
      <c r="CP186" s="151"/>
      <c r="CQ186" s="151"/>
      <c r="CR186" s="151"/>
      <c r="CS186" s="151"/>
      <c r="CT186" s="151"/>
      <c r="CU186" s="151"/>
      <c r="CV186" s="151"/>
      <c r="CW186" s="151"/>
      <c r="CX186" s="151"/>
      <c r="CY186" s="151"/>
      <c r="CZ186" s="151"/>
      <c r="DA186" s="151"/>
      <c r="DB186" s="151"/>
      <c r="DC186" s="151"/>
      <c r="DD186" s="151"/>
      <c r="DE186" s="151"/>
      <c r="DF186" s="151"/>
      <c r="DG186" s="151"/>
      <c r="DH186" s="151"/>
      <c r="DI186" s="151"/>
      <c r="DJ186" s="151"/>
      <c r="DK186" s="151"/>
      <c r="DL186" s="151"/>
      <c r="DM186" s="151"/>
      <c r="DN186" s="151"/>
      <c r="DO186" s="151"/>
      <c r="DP186" s="151"/>
      <c r="DQ186" s="151"/>
      <c r="DR186" s="151"/>
      <c r="DS186" s="151"/>
      <c r="DT186" s="151"/>
      <c r="DU186" s="151"/>
      <c r="DV186" s="151"/>
      <c r="DW186" s="151"/>
      <c r="DX186" s="151"/>
      <c r="DY186" s="151"/>
      <c r="DZ186" s="151"/>
      <c r="EA186" s="151"/>
      <c r="EB186" s="151"/>
      <c r="EC186" s="151"/>
      <c r="ED186" s="151"/>
      <c r="EE186" s="151"/>
      <c r="EF186" s="151"/>
      <c r="EG186" s="151"/>
      <c r="EH186" s="151"/>
      <c r="EI186" s="151"/>
      <c r="EJ186" s="151"/>
      <c r="EK186" s="151"/>
      <c r="EL186" s="151"/>
      <c r="EM186" s="151"/>
      <c r="EN186" s="151"/>
      <c r="EO186" s="151"/>
      <c r="EP186" s="151"/>
      <c r="EQ186" s="151"/>
      <c r="ER186" s="151"/>
      <c r="ES186" s="151"/>
      <c r="ET186" s="151"/>
      <c r="EU186" s="151"/>
      <c r="EV186" s="151"/>
      <c r="EW186" s="151"/>
      <c r="EX186" s="151"/>
      <c r="EY186" s="151"/>
      <c r="EZ186" s="151"/>
      <c r="FA186" s="151"/>
      <c r="FB186" s="151"/>
      <c r="FC186" s="151"/>
      <c r="FD186" s="151"/>
      <c r="FE186" s="151"/>
      <c r="FF186" s="151"/>
      <c r="FG186" s="152"/>
      <c r="FH186" s="13"/>
      <c r="FI186" s="13"/>
      <c r="FJ186" s="18" t="s">
        <v>39</v>
      </c>
    </row>
    <row r="187" spans="1:166" s="4" customFormat="1" ht="18.75">
      <c r="A187" s="150" t="s">
        <v>81</v>
      </c>
      <c r="B187" s="151"/>
      <c r="C187" s="151"/>
      <c r="D187" s="151"/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  <c r="X187" s="151"/>
      <c r="Y187" s="151"/>
      <c r="Z187" s="151"/>
      <c r="AA187" s="151"/>
      <c r="AB187" s="151"/>
      <c r="AC187" s="151"/>
      <c r="AD187" s="151"/>
      <c r="AE187" s="151"/>
      <c r="AF187" s="151"/>
      <c r="AG187" s="151"/>
      <c r="AH187" s="151"/>
      <c r="AI187" s="151"/>
      <c r="AJ187" s="151"/>
      <c r="AK187" s="151"/>
      <c r="AL187" s="151"/>
      <c r="AM187" s="151"/>
      <c r="AN187" s="151"/>
      <c r="AO187" s="151"/>
      <c r="AP187" s="151"/>
      <c r="AQ187" s="151"/>
      <c r="AR187" s="151"/>
      <c r="AS187" s="151"/>
      <c r="AT187" s="151"/>
      <c r="AU187" s="151"/>
      <c r="AV187" s="151"/>
      <c r="AW187" s="151"/>
      <c r="AX187" s="151"/>
      <c r="AY187" s="151"/>
      <c r="AZ187" s="151"/>
      <c r="BA187" s="151"/>
      <c r="BB187" s="151"/>
      <c r="BC187" s="151"/>
      <c r="BD187" s="151"/>
      <c r="BE187" s="151"/>
      <c r="BF187" s="151"/>
      <c r="BG187" s="151"/>
      <c r="BH187" s="151"/>
      <c r="BI187" s="151"/>
      <c r="BJ187" s="151"/>
      <c r="BK187" s="151"/>
      <c r="BL187" s="151"/>
      <c r="BM187" s="151"/>
      <c r="BN187" s="151"/>
      <c r="BO187" s="151"/>
      <c r="BP187" s="151"/>
      <c r="BQ187" s="151"/>
      <c r="BR187" s="151"/>
      <c r="BS187" s="151"/>
      <c r="BT187" s="151"/>
      <c r="BU187" s="151"/>
      <c r="BV187" s="151"/>
      <c r="BW187" s="151"/>
      <c r="BX187" s="151"/>
      <c r="BY187" s="151"/>
      <c r="BZ187" s="151"/>
      <c r="CA187" s="151"/>
      <c r="CB187" s="151"/>
      <c r="CC187" s="151"/>
      <c r="CD187" s="151"/>
      <c r="CE187" s="151"/>
      <c r="CF187" s="151"/>
      <c r="CG187" s="151"/>
      <c r="CH187" s="151"/>
      <c r="CI187" s="151"/>
      <c r="CJ187" s="151"/>
      <c r="CK187" s="151"/>
      <c r="CL187" s="151"/>
      <c r="CM187" s="151"/>
      <c r="CN187" s="151"/>
      <c r="CO187" s="151"/>
      <c r="CP187" s="151"/>
      <c r="CQ187" s="151"/>
      <c r="CR187" s="151"/>
      <c r="CS187" s="151"/>
      <c r="CT187" s="151"/>
      <c r="CU187" s="151"/>
      <c r="CV187" s="151"/>
      <c r="CW187" s="151"/>
      <c r="CX187" s="151"/>
      <c r="CY187" s="151"/>
      <c r="CZ187" s="151"/>
      <c r="DA187" s="151"/>
      <c r="DB187" s="151"/>
      <c r="DC187" s="151"/>
      <c r="DD187" s="151"/>
      <c r="DE187" s="151"/>
      <c r="DF187" s="151"/>
      <c r="DG187" s="151"/>
      <c r="DH187" s="151"/>
      <c r="DI187" s="151"/>
      <c r="DJ187" s="151"/>
      <c r="DK187" s="151"/>
      <c r="DL187" s="151"/>
      <c r="DM187" s="151"/>
      <c r="DN187" s="151"/>
      <c r="DO187" s="151"/>
      <c r="DP187" s="151"/>
      <c r="DQ187" s="151"/>
      <c r="DR187" s="151"/>
      <c r="DS187" s="151"/>
      <c r="DT187" s="151"/>
      <c r="DU187" s="151"/>
      <c r="DV187" s="151"/>
      <c r="DW187" s="151"/>
      <c r="DX187" s="151"/>
      <c r="DY187" s="151"/>
      <c r="DZ187" s="151"/>
      <c r="EA187" s="151"/>
      <c r="EB187" s="151"/>
      <c r="EC187" s="151"/>
      <c r="ED187" s="151"/>
      <c r="EE187" s="151"/>
      <c r="EF187" s="151"/>
      <c r="EG187" s="151"/>
      <c r="EH187" s="151"/>
      <c r="EI187" s="151"/>
      <c r="EJ187" s="151"/>
      <c r="EK187" s="151"/>
      <c r="EL187" s="151"/>
      <c r="EM187" s="151"/>
      <c r="EN187" s="151"/>
      <c r="EO187" s="151"/>
      <c r="EP187" s="151"/>
      <c r="EQ187" s="151"/>
      <c r="ER187" s="151"/>
      <c r="ES187" s="151"/>
      <c r="ET187" s="151"/>
      <c r="EU187" s="151"/>
      <c r="EV187" s="151"/>
      <c r="EW187" s="151"/>
      <c r="EX187" s="151"/>
      <c r="EY187" s="151"/>
      <c r="EZ187" s="151"/>
      <c r="FA187" s="151"/>
      <c r="FB187" s="151"/>
      <c r="FC187" s="151"/>
      <c r="FD187" s="151"/>
      <c r="FE187" s="151"/>
      <c r="FF187" s="151"/>
      <c r="FG187" s="151"/>
      <c r="FH187" s="151"/>
      <c r="FI187" s="151"/>
      <c r="FJ187" s="152"/>
    </row>
    <row r="188" spans="1:166" s="4" customFormat="1" ht="17.25" customHeight="1">
      <c r="A188" s="45" t="s">
        <v>8</v>
      </c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 t="s">
        <v>23</v>
      </c>
      <c r="AL188" s="45"/>
      <c r="AM188" s="45"/>
      <c r="AN188" s="45"/>
      <c r="AO188" s="45"/>
      <c r="AP188" s="45"/>
      <c r="AQ188" s="45" t="s">
        <v>35</v>
      </c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 t="s">
        <v>36</v>
      </c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 t="s">
        <v>37</v>
      </c>
      <c r="BV188" s="45"/>
      <c r="BW188" s="45"/>
      <c r="BX188" s="45"/>
      <c r="BY188" s="45"/>
      <c r="BZ188" s="45"/>
      <c r="CA188" s="45"/>
      <c r="CB188" s="45"/>
      <c r="CC188" s="45"/>
      <c r="CD188" s="45"/>
      <c r="CE188" s="45"/>
      <c r="CF188" s="45"/>
      <c r="CG188" s="45"/>
      <c r="CH188" s="45" t="s">
        <v>24</v>
      </c>
      <c r="CI188" s="45"/>
      <c r="CJ188" s="45"/>
      <c r="CK188" s="45"/>
      <c r="CL188" s="45"/>
      <c r="CM188" s="45"/>
      <c r="CN188" s="45"/>
      <c r="CO188" s="45"/>
      <c r="CP188" s="45"/>
      <c r="CQ188" s="45"/>
      <c r="CR188" s="45"/>
      <c r="CS188" s="45"/>
      <c r="CT188" s="45"/>
      <c r="CU188" s="45"/>
      <c r="CV188" s="45"/>
      <c r="CW188" s="45"/>
      <c r="CX188" s="45"/>
      <c r="CY188" s="45"/>
      <c r="CZ188" s="45"/>
      <c r="DA188" s="45"/>
      <c r="DB188" s="45"/>
      <c r="DC188" s="45"/>
      <c r="DD188" s="45"/>
      <c r="DE188" s="45"/>
      <c r="DF188" s="45"/>
      <c r="DG188" s="45"/>
      <c r="DH188" s="45"/>
      <c r="DI188" s="45"/>
      <c r="DJ188" s="45"/>
      <c r="DK188" s="45"/>
      <c r="DL188" s="45"/>
      <c r="DM188" s="45"/>
      <c r="DN188" s="45"/>
      <c r="DO188" s="45"/>
      <c r="DP188" s="45"/>
      <c r="DQ188" s="45"/>
      <c r="DR188" s="45"/>
      <c r="DS188" s="45"/>
      <c r="DT188" s="45"/>
      <c r="DU188" s="45"/>
      <c r="DV188" s="45"/>
      <c r="DW188" s="45"/>
      <c r="DX188" s="45"/>
      <c r="DY188" s="45"/>
      <c r="DZ188" s="45"/>
      <c r="EA188" s="45"/>
      <c r="EB188" s="45"/>
      <c r="EC188" s="45"/>
      <c r="ED188" s="45"/>
      <c r="EE188" s="45"/>
      <c r="EF188" s="45"/>
      <c r="EG188" s="45"/>
      <c r="EH188" s="45"/>
      <c r="EI188" s="45"/>
      <c r="EJ188" s="45"/>
      <c r="EK188" s="99" t="s">
        <v>29</v>
      </c>
      <c r="EL188" s="100"/>
      <c r="EM188" s="100"/>
      <c r="EN188" s="100"/>
      <c r="EO188" s="100"/>
      <c r="EP188" s="100"/>
      <c r="EQ188" s="100"/>
      <c r="ER188" s="100"/>
      <c r="ES188" s="100"/>
      <c r="ET188" s="100"/>
      <c r="EU188" s="100"/>
      <c r="EV188" s="100"/>
      <c r="EW188" s="100"/>
      <c r="EX188" s="100"/>
      <c r="EY188" s="100"/>
      <c r="EZ188" s="100"/>
      <c r="FA188" s="100"/>
      <c r="FB188" s="100"/>
      <c r="FC188" s="100"/>
      <c r="FD188" s="100"/>
      <c r="FE188" s="100"/>
      <c r="FF188" s="100"/>
      <c r="FG188" s="100"/>
      <c r="FH188" s="100"/>
      <c r="FI188" s="100"/>
      <c r="FJ188" s="101"/>
    </row>
    <row r="189" spans="1:166" s="4" customFormat="1" ht="78.75" customHeight="1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  <c r="BY189" s="45"/>
      <c r="BZ189" s="45"/>
      <c r="CA189" s="45"/>
      <c r="CB189" s="45"/>
      <c r="CC189" s="45"/>
      <c r="CD189" s="45"/>
      <c r="CE189" s="45"/>
      <c r="CF189" s="45"/>
      <c r="CG189" s="45"/>
      <c r="CH189" s="45" t="s">
        <v>45</v>
      </c>
      <c r="CI189" s="45"/>
      <c r="CJ189" s="45"/>
      <c r="CK189" s="45"/>
      <c r="CL189" s="45"/>
      <c r="CM189" s="45"/>
      <c r="CN189" s="45"/>
      <c r="CO189" s="45"/>
      <c r="CP189" s="45"/>
      <c r="CQ189" s="45"/>
      <c r="CR189" s="45"/>
      <c r="CS189" s="45"/>
      <c r="CT189" s="45"/>
      <c r="CU189" s="45"/>
      <c r="CV189" s="45"/>
      <c r="CW189" s="45"/>
      <c r="CX189" s="45" t="s">
        <v>25</v>
      </c>
      <c r="CY189" s="45"/>
      <c r="CZ189" s="45"/>
      <c r="DA189" s="45"/>
      <c r="DB189" s="45"/>
      <c r="DC189" s="45"/>
      <c r="DD189" s="45"/>
      <c r="DE189" s="45"/>
      <c r="DF189" s="45"/>
      <c r="DG189" s="45"/>
      <c r="DH189" s="45"/>
      <c r="DI189" s="45"/>
      <c r="DJ189" s="45"/>
      <c r="DK189" s="45" t="s">
        <v>26</v>
      </c>
      <c r="DL189" s="45"/>
      <c r="DM189" s="45"/>
      <c r="DN189" s="45"/>
      <c r="DO189" s="45"/>
      <c r="DP189" s="45"/>
      <c r="DQ189" s="45"/>
      <c r="DR189" s="45"/>
      <c r="DS189" s="45"/>
      <c r="DT189" s="45"/>
      <c r="DU189" s="45"/>
      <c r="DV189" s="45"/>
      <c r="DW189" s="45"/>
      <c r="DX189" s="45" t="s">
        <v>27</v>
      </c>
      <c r="DY189" s="45"/>
      <c r="DZ189" s="45"/>
      <c r="EA189" s="45"/>
      <c r="EB189" s="45"/>
      <c r="EC189" s="45"/>
      <c r="ED189" s="45"/>
      <c r="EE189" s="45"/>
      <c r="EF189" s="45"/>
      <c r="EG189" s="45"/>
      <c r="EH189" s="45"/>
      <c r="EI189" s="45"/>
      <c r="EJ189" s="45"/>
      <c r="EK189" s="45" t="s">
        <v>38</v>
      </c>
      <c r="EL189" s="45"/>
      <c r="EM189" s="45"/>
      <c r="EN189" s="45"/>
      <c r="EO189" s="45"/>
      <c r="EP189" s="45"/>
      <c r="EQ189" s="45"/>
      <c r="ER189" s="45"/>
      <c r="ES189" s="45"/>
      <c r="ET189" s="45"/>
      <c r="EU189" s="45"/>
      <c r="EV189" s="45"/>
      <c r="EW189" s="45"/>
      <c r="EX189" s="99" t="s">
        <v>46</v>
      </c>
      <c r="EY189" s="100"/>
      <c r="EZ189" s="100"/>
      <c r="FA189" s="100"/>
      <c r="FB189" s="100"/>
      <c r="FC189" s="100"/>
      <c r="FD189" s="100"/>
      <c r="FE189" s="100"/>
      <c r="FF189" s="100"/>
      <c r="FG189" s="100"/>
      <c r="FH189" s="100"/>
      <c r="FI189" s="100"/>
      <c r="FJ189" s="101"/>
    </row>
    <row r="190" spans="1:166" s="4" customFormat="1" ht="18.75">
      <c r="A190" s="47">
        <v>1</v>
      </c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>
        <v>2</v>
      </c>
      <c r="AL190" s="47"/>
      <c r="AM190" s="47"/>
      <c r="AN190" s="47"/>
      <c r="AO190" s="47"/>
      <c r="AP190" s="47"/>
      <c r="AQ190" s="47">
        <v>3</v>
      </c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>
        <v>4</v>
      </c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>
        <v>5</v>
      </c>
      <c r="BV190" s="47"/>
      <c r="BW190" s="47"/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>
        <v>6</v>
      </c>
      <c r="CI190" s="47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7"/>
      <c r="CU190" s="47"/>
      <c r="CV190" s="47"/>
      <c r="CW190" s="47"/>
      <c r="CX190" s="47">
        <v>7</v>
      </c>
      <c r="CY190" s="47"/>
      <c r="CZ190" s="47"/>
      <c r="DA190" s="47"/>
      <c r="DB190" s="47"/>
      <c r="DC190" s="47"/>
      <c r="DD190" s="47"/>
      <c r="DE190" s="47"/>
      <c r="DF190" s="47"/>
      <c r="DG190" s="47"/>
      <c r="DH190" s="47"/>
      <c r="DI190" s="47"/>
      <c r="DJ190" s="47"/>
      <c r="DK190" s="47">
        <v>8</v>
      </c>
      <c r="DL190" s="47"/>
      <c r="DM190" s="47"/>
      <c r="DN190" s="47"/>
      <c r="DO190" s="47"/>
      <c r="DP190" s="47"/>
      <c r="DQ190" s="47"/>
      <c r="DR190" s="47"/>
      <c r="DS190" s="47"/>
      <c r="DT190" s="47"/>
      <c r="DU190" s="47"/>
      <c r="DV190" s="47"/>
      <c r="DW190" s="47"/>
      <c r="DX190" s="47">
        <v>9</v>
      </c>
      <c r="DY190" s="47"/>
      <c r="DZ190" s="47"/>
      <c r="EA190" s="47"/>
      <c r="EB190" s="47"/>
      <c r="EC190" s="47"/>
      <c r="ED190" s="47"/>
      <c r="EE190" s="47"/>
      <c r="EF190" s="47"/>
      <c r="EG190" s="47"/>
      <c r="EH190" s="47"/>
      <c r="EI190" s="47"/>
      <c r="EJ190" s="47"/>
      <c r="EK190" s="47">
        <v>10</v>
      </c>
      <c r="EL190" s="47"/>
      <c r="EM190" s="47"/>
      <c r="EN190" s="47"/>
      <c r="EO190" s="47"/>
      <c r="EP190" s="47"/>
      <c r="EQ190" s="47"/>
      <c r="ER190" s="47"/>
      <c r="ES190" s="47"/>
      <c r="ET190" s="47"/>
      <c r="EU190" s="47"/>
      <c r="EV190" s="47"/>
      <c r="EW190" s="47"/>
      <c r="EX190" s="124">
        <v>11</v>
      </c>
      <c r="EY190" s="125"/>
      <c r="EZ190" s="125"/>
      <c r="FA190" s="125"/>
      <c r="FB190" s="125"/>
      <c r="FC190" s="125"/>
      <c r="FD190" s="125"/>
      <c r="FE190" s="125"/>
      <c r="FF190" s="125"/>
      <c r="FG190" s="125"/>
      <c r="FH190" s="125"/>
      <c r="FI190" s="125"/>
      <c r="FJ190" s="126"/>
    </row>
    <row r="191" spans="1:166" s="12" customFormat="1" ht="15" customHeight="1">
      <c r="A191" s="157" t="s">
        <v>32</v>
      </c>
      <c r="B191" s="157"/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57"/>
      <c r="Z191" s="157"/>
      <c r="AA191" s="157"/>
      <c r="AB191" s="157"/>
      <c r="AC191" s="157"/>
      <c r="AD191" s="157"/>
      <c r="AE191" s="157"/>
      <c r="AF191" s="157"/>
      <c r="AG191" s="157"/>
      <c r="AH191" s="157"/>
      <c r="AI191" s="157"/>
      <c r="AJ191" s="157"/>
      <c r="AK191" s="149" t="s">
        <v>33</v>
      </c>
      <c r="AL191" s="149"/>
      <c r="AM191" s="149"/>
      <c r="AN191" s="149"/>
      <c r="AO191" s="149"/>
      <c r="AP191" s="149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56">
        <f>BC194+BC202</f>
        <v>154400</v>
      </c>
      <c r="BD191" s="56"/>
      <c r="BE191" s="56"/>
      <c r="BF191" s="56"/>
      <c r="BG191" s="56"/>
      <c r="BH191" s="56"/>
      <c r="BI191" s="56"/>
      <c r="BJ191" s="56"/>
      <c r="BK191" s="56"/>
      <c r="BL191" s="56"/>
      <c r="BM191" s="56"/>
      <c r="BN191" s="56"/>
      <c r="BO191" s="56"/>
      <c r="BP191" s="56"/>
      <c r="BQ191" s="56"/>
      <c r="BR191" s="56"/>
      <c r="BS191" s="56"/>
      <c r="BT191" s="56"/>
      <c r="BU191" s="56">
        <f>BU194+BU202</f>
        <v>59831.149999999994</v>
      </c>
      <c r="BV191" s="56"/>
      <c r="BW191" s="56"/>
      <c r="BX191" s="56"/>
      <c r="BY191" s="56"/>
      <c r="BZ191" s="56"/>
      <c r="CA191" s="56"/>
      <c r="CB191" s="56"/>
      <c r="CC191" s="56"/>
      <c r="CD191" s="56"/>
      <c r="CE191" s="56"/>
      <c r="CF191" s="56"/>
      <c r="CG191" s="56"/>
      <c r="CH191" s="56">
        <f>CH194+CH202</f>
        <v>59831.149999999994</v>
      </c>
      <c r="CI191" s="56"/>
      <c r="CJ191" s="56"/>
      <c r="CK191" s="56"/>
      <c r="CL191" s="56"/>
      <c r="CM191" s="56"/>
      <c r="CN191" s="56"/>
      <c r="CO191" s="56"/>
      <c r="CP191" s="56"/>
      <c r="CQ191" s="56"/>
      <c r="CR191" s="56"/>
      <c r="CS191" s="56"/>
      <c r="CT191" s="56"/>
      <c r="CU191" s="56"/>
      <c r="CV191" s="56"/>
      <c r="CW191" s="56"/>
      <c r="CX191" s="56"/>
      <c r="CY191" s="56"/>
      <c r="CZ191" s="56"/>
      <c r="DA191" s="56"/>
      <c r="DB191" s="56"/>
      <c r="DC191" s="56"/>
      <c r="DD191" s="56"/>
      <c r="DE191" s="56"/>
      <c r="DF191" s="56"/>
      <c r="DG191" s="56"/>
      <c r="DH191" s="56"/>
      <c r="DI191" s="56"/>
      <c r="DJ191" s="56"/>
      <c r="DK191" s="56"/>
      <c r="DL191" s="56"/>
      <c r="DM191" s="56"/>
      <c r="DN191" s="56"/>
      <c r="DO191" s="56"/>
      <c r="DP191" s="56"/>
      <c r="DQ191" s="56"/>
      <c r="DR191" s="56"/>
      <c r="DS191" s="56"/>
      <c r="DT191" s="56"/>
      <c r="DU191" s="56"/>
      <c r="DV191" s="56"/>
      <c r="DW191" s="56"/>
      <c r="DX191" s="56">
        <f>CH191</f>
        <v>59831.149999999994</v>
      </c>
      <c r="DY191" s="56"/>
      <c r="DZ191" s="56"/>
      <c r="EA191" s="56"/>
      <c r="EB191" s="56"/>
      <c r="EC191" s="56"/>
      <c r="ED191" s="56"/>
      <c r="EE191" s="56"/>
      <c r="EF191" s="56"/>
      <c r="EG191" s="56"/>
      <c r="EH191" s="56"/>
      <c r="EI191" s="56"/>
      <c r="EJ191" s="56"/>
      <c r="EK191" s="56">
        <f>EK194+EK202</f>
        <v>94568.85</v>
      </c>
      <c r="EL191" s="56"/>
      <c r="EM191" s="56"/>
      <c r="EN191" s="56"/>
      <c r="EO191" s="56"/>
      <c r="EP191" s="56"/>
      <c r="EQ191" s="56"/>
      <c r="ER191" s="56"/>
      <c r="ES191" s="56"/>
      <c r="ET191" s="56"/>
      <c r="EU191" s="56"/>
      <c r="EV191" s="56"/>
      <c r="EW191" s="56"/>
      <c r="EX191" s="109">
        <f>EX194+EX202</f>
        <v>0</v>
      </c>
      <c r="EY191" s="110"/>
      <c r="EZ191" s="110"/>
      <c r="FA191" s="110"/>
      <c r="FB191" s="110"/>
      <c r="FC191" s="110"/>
      <c r="FD191" s="110"/>
      <c r="FE191" s="110"/>
      <c r="FF191" s="110"/>
      <c r="FG191" s="110"/>
      <c r="FH191" s="110"/>
      <c r="FI191" s="110"/>
      <c r="FJ191" s="111"/>
    </row>
    <row r="192" spans="1:166" s="4" customFormat="1" ht="15" customHeight="1">
      <c r="A192" s="158" t="s">
        <v>22</v>
      </c>
      <c r="B192" s="158"/>
      <c r="C192" s="158"/>
      <c r="D192" s="158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8"/>
      <c r="AD192" s="158"/>
      <c r="AE192" s="158"/>
      <c r="AF192" s="158"/>
      <c r="AG192" s="158"/>
      <c r="AH192" s="158"/>
      <c r="AI192" s="158"/>
      <c r="AJ192" s="158"/>
      <c r="AK192" s="146" t="s">
        <v>34</v>
      </c>
      <c r="AL192" s="146"/>
      <c r="AM192" s="146"/>
      <c r="AN192" s="146"/>
      <c r="AO192" s="146"/>
      <c r="AP192" s="146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5"/>
      <c r="BV192" s="55"/>
      <c r="BW192" s="55"/>
      <c r="BX192" s="55"/>
      <c r="BY192" s="55"/>
      <c r="BZ192" s="55"/>
      <c r="CA192" s="55"/>
      <c r="CB192" s="55"/>
      <c r="CC192" s="55"/>
      <c r="CD192" s="55"/>
      <c r="CE192" s="55"/>
      <c r="CF192" s="55"/>
      <c r="CG192" s="55"/>
      <c r="CH192" s="55"/>
      <c r="CI192" s="55"/>
      <c r="CJ192" s="55"/>
      <c r="CK192" s="55"/>
      <c r="CL192" s="55"/>
      <c r="CM192" s="55"/>
      <c r="CN192" s="55"/>
      <c r="CO192" s="55"/>
      <c r="CP192" s="55"/>
      <c r="CQ192" s="55"/>
      <c r="CR192" s="55"/>
      <c r="CS192" s="55"/>
      <c r="CT192" s="55"/>
      <c r="CU192" s="55"/>
      <c r="CV192" s="55"/>
      <c r="CW192" s="55"/>
      <c r="CX192" s="55"/>
      <c r="CY192" s="55"/>
      <c r="CZ192" s="55"/>
      <c r="DA192" s="55"/>
      <c r="DB192" s="55"/>
      <c r="DC192" s="55"/>
      <c r="DD192" s="55"/>
      <c r="DE192" s="55"/>
      <c r="DF192" s="55"/>
      <c r="DG192" s="55"/>
      <c r="DH192" s="55"/>
      <c r="DI192" s="55"/>
      <c r="DJ192" s="55"/>
      <c r="DK192" s="55"/>
      <c r="DL192" s="55"/>
      <c r="DM192" s="55"/>
      <c r="DN192" s="55"/>
      <c r="DO192" s="55"/>
      <c r="DP192" s="55"/>
      <c r="DQ192" s="55"/>
      <c r="DR192" s="55"/>
      <c r="DS192" s="55"/>
      <c r="DT192" s="55"/>
      <c r="DU192" s="55"/>
      <c r="DV192" s="55"/>
      <c r="DW192" s="55"/>
      <c r="DX192" s="55"/>
      <c r="DY192" s="55"/>
      <c r="DZ192" s="55"/>
      <c r="EA192" s="55"/>
      <c r="EB192" s="55"/>
      <c r="EC192" s="55"/>
      <c r="ED192" s="55"/>
      <c r="EE192" s="55"/>
      <c r="EF192" s="55"/>
      <c r="EG192" s="55"/>
      <c r="EH192" s="55"/>
      <c r="EI192" s="55"/>
      <c r="EJ192" s="55"/>
      <c r="EK192" s="55"/>
      <c r="EL192" s="55"/>
      <c r="EM192" s="55"/>
      <c r="EN192" s="55"/>
      <c r="EO192" s="55"/>
      <c r="EP192" s="55"/>
      <c r="EQ192" s="55"/>
      <c r="ER192" s="55"/>
      <c r="ES192" s="55"/>
      <c r="ET192" s="55"/>
      <c r="EU192" s="55"/>
      <c r="EV192" s="55"/>
      <c r="EW192" s="55"/>
      <c r="EX192" s="106"/>
      <c r="EY192" s="107"/>
      <c r="EZ192" s="107"/>
      <c r="FA192" s="107"/>
      <c r="FB192" s="107"/>
      <c r="FC192" s="107"/>
      <c r="FD192" s="107"/>
      <c r="FE192" s="107"/>
      <c r="FF192" s="107"/>
      <c r="FG192" s="107"/>
      <c r="FH192" s="107"/>
      <c r="FI192" s="107"/>
      <c r="FJ192" s="108"/>
    </row>
    <row r="193" spans="1:166" s="4" customFormat="1" ht="57.75" customHeight="1">
      <c r="A193" s="162" t="s">
        <v>143</v>
      </c>
      <c r="B193" s="162"/>
      <c r="C193" s="162"/>
      <c r="D193" s="162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62"/>
      <c r="U193" s="162"/>
      <c r="V193" s="162"/>
      <c r="W193" s="162"/>
      <c r="X193" s="162"/>
      <c r="Y193" s="162"/>
      <c r="Z193" s="162"/>
      <c r="AA193" s="162"/>
      <c r="AB193" s="162"/>
      <c r="AC193" s="162"/>
      <c r="AD193" s="162"/>
      <c r="AE193" s="162"/>
      <c r="AF193" s="162"/>
      <c r="AG193" s="162"/>
      <c r="AH193" s="162"/>
      <c r="AI193" s="162"/>
      <c r="AJ193" s="162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5"/>
      <c r="BV193" s="55"/>
      <c r="BW193" s="55"/>
      <c r="BX193" s="55"/>
      <c r="BY193" s="55"/>
      <c r="BZ193" s="55"/>
      <c r="CA193" s="55"/>
      <c r="CB193" s="55"/>
      <c r="CC193" s="55"/>
      <c r="CD193" s="55"/>
      <c r="CE193" s="55"/>
      <c r="CF193" s="55"/>
      <c r="CG193" s="55"/>
      <c r="CH193" s="55"/>
      <c r="CI193" s="55"/>
      <c r="CJ193" s="55"/>
      <c r="CK193" s="55"/>
      <c r="CL193" s="55"/>
      <c r="CM193" s="55"/>
      <c r="CN193" s="55"/>
      <c r="CO193" s="55"/>
      <c r="CP193" s="55"/>
      <c r="CQ193" s="55"/>
      <c r="CR193" s="55"/>
      <c r="CS193" s="55"/>
      <c r="CT193" s="55"/>
      <c r="CU193" s="55"/>
      <c r="CV193" s="55"/>
      <c r="CW193" s="55"/>
      <c r="CX193" s="55"/>
      <c r="CY193" s="55"/>
      <c r="CZ193" s="55"/>
      <c r="DA193" s="55"/>
      <c r="DB193" s="55"/>
      <c r="DC193" s="55"/>
      <c r="DD193" s="55"/>
      <c r="DE193" s="55"/>
      <c r="DF193" s="55"/>
      <c r="DG193" s="55"/>
      <c r="DH193" s="55"/>
      <c r="DI193" s="55"/>
      <c r="DJ193" s="55"/>
      <c r="DK193" s="55"/>
      <c r="DL193" s="55"/>
      <c r="DM193" s="55"/>
      <c r="DN193" s="55"/>
      <c r="DO193" s="55"/>
      <c r="DP193" s="55"/>
      <c r="DQ193" s="55"/>
      <c r="DR193" s="55"/>
      <c r="DS193" s="55"/>
      <c r="DT193" s="55"/>
      <c r="DU193" s="55"/>
      <c r="DV193" s="55"/>
      <c r="DW193" s="55"/>
      <c r="DX193" s="55"/>
      <c r="DY193" s="55"/>
      <c r="DZ193" s="55"/>
      <c r="EA193" s="55"/>
      <c r="EB193" s="55"/>
      <c r="EC193" s="55"/>
      <c r="ED193" s="55"/>
      <c r="EE193" s="55"/>
      <c r="EF193" s="55"/>
      <c r="EG193" s="55"/>
      <c r="EH193" s="55"/>
      <c r="EI193" s="55"/>
      <c r="EJ193" s="55"/>
      <c r="EK193" s="55"/>
      <c r="EL193" s="55"/>
      <c r="EM193" s="55"/>
      <c r="EN193" s="55"/>
      <c r="EO193" s="55"/>
      <c r="EP193" s="55"/>
      <c r="EQ193" s="55"/>
      <c r="ER193" s="55"/>
      <c r="ES193" s="55"/>
      <c r="ET193" s="55"/>
      <c r="EU193" s="55"/>
      <c r="EV193" s="55"/>
      <c r="EW193" s="55"/>
      <c r="EX193" s="106"/>
      <c r="EY193" s="107"/>
      <c r="EZ193" s="107"/>
      <c r="FA193" s="107"/>
      <c r="FB193" s="107"/>
      <c r="FC193" s="107"/>
      <c r="FD193" s="107"/>
      <c r="FE193" s="107"/>
      <c r="FF193" s="107"/>
      <c r="FG193" s="107"/>
      <c r="FH193" s="107"/>
      <c r="FI193" s="107"/>
      <c r="FJ193" s="108"/>
    </row>
    <row r="194" spans="1:166" s="22" customFormat="1" ht="19.5" customHeight="1">
      <c r="A194" s="72" t="s">
        <v>301</v>
      </c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147"/>
      <c r="AL194" s="147"/>
      <c r="AM194" s="147"/>
      <c r="AN194" s="147"/>
      <c r="AO194" s="147"/>
      <c r="AP194" s="147"/>
      <c r="AQ194" s="147"/>
      <c r="AR194" s="147"/>
      <c r="AS194" s="147"/>
      <c r="AT194" s="147"/>
      <c r="AU194" s="147"/>
      <c r="AV194" s="147"/>
      <c r="AW194" s="147"/>
      <c r="AX194" s="147"/>
      <c r="AY194" s="147"/>
      <c r="AZ194" s="147"/>
      <c r="BA194" s="147"/>
      <c r="BB194" s="147"/>
      <c r="BC194" s="56">
        <f>BC195</f>
        <v>139800</v>
      </c>
      <c r="BD194" s="56"/>
      <c r="BE194" s="56"/>
      <c r="BF194" s="56"/>
      <c r="BG194" s="56"/>
      <c r="BH194" s="56"/>
      <c r="BI194" s="56"/>
      <c r="BJ194" s="56"/>
      <c r="BK194" s="56"/>
      <c r="BL194" s="56"/>
      <c r="BM194" s="56"/>
      <c r="BN194" s="56"/>
      <c r="BO194" s="56"/>
      <c r="BP194" s="56"/>
      <c r="BQ194" s="56"/>
      <c r="BR194" s="56"/>
      <c r="BS194" s="56"/>
      <c r="BT194" s="56"/>
      <c r="BU194" s="56">
        <f>BU195</f>
        <v>59551.149999999994</v>
      </c>
      <c r="BV194" s="56"/>
      <c r="BW194" s="56"/>
      <c r="BX194" s="56"/>
      <c r="BY194" s="56"/>
      <c r="BZ194" s="56"/>
      <c r="CA194" s="56"/>
      <c r="CB194" s="56"/>
      <c r="CC194" s="56"/>
      <c r="CD194" s="56"/>
      <c r="CE194" s="56"/>
      <c r="CF194" s="56"/>
      <c r="CG194" s="56"/>
      <c r="CH194" s="56">
        <f>CH195</f>
        <v>59551.149999999994</v>
      </c>
      <c r="CI194" s="56"/>
      <c r="CJ194" s="56"/>
      <c r="CK194" s="56"/>
      <c r="CL194" s="56"/>
      <c r="CM194" s="56"/>
      <c r="CN194" s="56"/>
      <c r="CO194" s="56"/>
      <c r="CP194" s="56"/>
      <c r="CQ194" s="56"/>
      <c r="CR194" s="56"/>
      <c r="CS194" s="56"/>
      <c r="CT194" s="56"/>
      <c r="CU194" s="56"/>
      <c r="CV194" s="56"/>
      <c r="CW194" s="56"/>
      <c r="CX194" s="83"/>
      <c r="CY194" s="83"/>
      <c r="CZ194" s="83"/>
      <c r="DA194" s="83"/>
      <c r="DB194" s="83"/>
      <c r="DC194" s="83"/>
      <c r="DD194" s="83"/>
      <c r="DE194" s="83"/>
      <c r="DF194" s="83"/>
      <c r="DG194" s="83"/>
      <c r="DH194" s="83"/>
      <c r="DI194" s="83"/>
      <c r="DJ194" s="83"/>
      <c r="DK194" s="83"/>
      <c r="DL194" s="83"/>
      <c r="DM194" s="83"/>
      <c r="DN194" s="83"/>
      <c r="DO194" s="83"/>
      <c r="DP194" s="83"/>
      <c r="DQ194" s="83"/>
      <c r="DR194" s="83"/>
      <c r="DS194" s="83"/>
      <c r="DT194" s="83"/>
      <c r="DU194" s="83"/>
      <c r="DV194" s="83"/>
      <c r="DW194" s="83"/>
      <c r="DX194" s="56">
        <f>CH194</f>
        <v>59551.149999999994</v>
      </c>
      <c r="DY194" s="56"/>
      <c r="DZ194" s="56"/>
      <c r="EA194" s="56"/>
      <c r="EB194" s="56"/>
      <c r="EC194" s="56"/>
      <c r="ED194" s="56"/>
      <c r="EE194" s="56"/>
      <c r="EF194" s="56"/>
      <c r="EG194" s="56"/>
      <c r="EH194" s="56"/>
      <c r="EI194" s="56"/>
      <c r="EJ194" s="56"/>
      <c r="EK194" s="56">
        <f>EK195</f>
        <v>80248.85</v>
      </c>
      <c r="EL194" s="56"/>
      <c r="EM194" s="56"/>
      <c r="EN194" s="56"/>
      <c r="EO194" s="56"/>
      <c r="EP194" s="56"/>
      <c r="EQ194" s="56"/>
      <c r="ER194" s="56"/>
      <c r="ES194" s="56"/>
      <c r="ET194" s="56"/>
      <c r="EU194" s="56"/>
      <c r="EV194" s="56"/>
      <c r="EW194" s="56"/>
      <c r="EX194" s="109">
        <f>EX195</f>
        <v>0</v>
      </c>
      <c r="EY194" s="110"/>
      <c r="EZ194" s="110"/>
      <c r="FA194" s="110"/>
      <c r="FB194" s="110"/>
      <c r="FC194" s="110"/>
      <c r="FD194" s="110"/>
      <c r="FE194" s="110"/>
      <c r="FF194" s="110"/>
      <c r="FG194" s="110"/>
      <c r="FH194" s="110"/>
      <c r="FI194" s="110"/>
      <c r="FJ194" s="111"/>
    </row>
    <row r="195" spans="1:166" s="4" customFormat="1" ht="20.25" customHeight="1">
      <c r="A195" s="78" t="s">
        <v>139</v>
      </c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80" t="s">
        <v>52</v>
      </c>
      <c r="AL195" s="80"/>
      <c r="AM195" s="80"/>
      <c r="AN195" s="80"/>
      <c r="AO195" s="80"/>
      <c r="AP195" s="80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6">
        <f>BC196+BC197</f>
        <v>139800</v>
      </c>
      <c r="BD195" s="56"/>
      <c r="BE195" s="56"/>
      <c r="BF195" s="56"/>
      <c r="BG195" s="56"/>
      <c r="BH195" s="56"/>
      <c r="BI195" s="56"/>
      <c r="BJ195" s="56"/>
      <c r="BK195" s="56"/>
      <c r="BL195" s="56"/>
      <c r="BM195" s="56"/>
      <c r="BN195" s="56"/>
      <c r="BO195" s="56"/>
      <c r="BP195" s="56"/>
      <c r="BQ195" s="56"/>
      <c r="BR195" s="56"/>
      <c r="BS195" s="56"/>
      <c r="BT195" s="56"/>
      <c r="BU195" s="56">
        <f>BU196+BU197</f>
        <v>59551.149999999994</v>
      </c>
      <c r="BV195" s="56"/>
      <c r="BW195" s="56"/>
      <c r="BX195" s="56"/>
      <c r="BY195" s="56"/>
      <c r="BZ195" s="56"/>
      <c r="CA195" s="56"/>
      <c r="CB195" s="56"/>
      <c r="CC195" s="56"/>
      <c r="CD195" s="56"/>
      <c r="CE195" s="56"/>
      <c r="CF195" s="56"/>
      <c r="CG195" s="56"/>
      <c r="CH195" s="56">
        <f>CH196+CH197</f>
        <v>59551.149999999994</v>
      </c>
      <c r="CI195" s="56"/>
      <c r="CJ195" s="56"/>
      <c r="CK195" s="56"/>
      <c r="CL195" s="56"/>
      <c r="CM195" s="56"/>
      <c r="CN195" s="56"/>
      <c r="CO195" s="56"/>
      <c r="CP195" s="56"/>
      <c r="CQ195" s="56"/>
      <c r="CR195" s="56"/>
      <c r="CS195" s="56"/>
      <c r="CT195" s="56"/>
      <c r="CU195" s="56"/>
      <c r="CV195" s="56"/>
      <c r="CW195" s="56"/>
      <c r="CX195" s="56"/>
      <c r="CY195" s="56"/>
      <c r="CZ195" s="56"/>
      <c r="DA195" s="56"/>
      <c r="DB195" s="56"/>
      <c r="DC195" s="56"/>
      <c r="DD195" s="56"/>
      <c r="DE195" s="56"/>
      <c r="DF195" s="56"/>
      <c r="DG195" s="56"/>
      <c r="DH195" s="56"/>
      <c r="DI195" s="56"/>
      <c r="DJ195" s="56"/>
      <c r="DK195" s="56"/>
      <c r="DL195" s="56"/>
      <c r="DM195" s="56"/>
      <c r="DN195" s="56"/>
      <c r="DO195" s="56"/>
      <c r="DP195" s="56"/>
      <c r="DQ195" s="56"/>
      <c r="DR195" s="56"/>
      <c r="DS195" s="56"/>
      <c r="DT195" s="56"/>
      <c r="DU195" s="56"/>
      <c r="DV195" s="56"/>
      <c r="DW195" s="56"/>
      <c r="DX195" s="56">
        <f>SUM(DX196:EJ197)</f>
        <v>59551.149999999994</v>
      </c>
      <c r="DY195" s="56"/>
      <c r="DZ195" s="56"/>
      <c r="EA195" s="56"/>
      <c r="EB195" s="56"/>
      <c r="EC195" s="56"/>
      <c r="ED195" s="56"/>
      <c r="EE195" s="56"/>
      <c r="EF195" s="56"/>
      <c r="EG195" s="56"/>
      <c r="EH195" s="56"/>
      <c r="EI195" s="56"/>
      <c r="EJ195" s="56"/>
      <c r="EK195" s="56">
        <f>BC195-CH195</f>
        <v>80248.85</v>
      </c>
      <c r="EL195" s="56"/>
      <c r="EM195" s="56"/>
      <c r="EN195" s="56"/>
      <c r="EO195" s="56"/>
      <c r="EP195" s="56"/>
      <c r="EQ195" s="56"/>
      <c r="ER195" s="56"/>
      <c r="ES195" s="56"/>
      <c r="ET195" s="56"/>
      <c r="EU195" s="56"/>
      <c r="EV195" s="56"/>
      <c r="EW195" s="56"/>
      <c r="EX195" s="109">
        <f>BU195-CH195</f>
        <v>0</v>
      </c>
      <c r="EY195" s="110"/>
      <c r="EZ195" s="110"/>
      <c r="FA195" s="110"/>
      <c r="FB195" s="110"/>
      <c r="FC195" s="110"/>
      <c r="FD195" s="110"/>
      <c r="FE195" s="110"/>
      <c r="FF195" s="110"/>
      <c r="FG195" s="110"/>
      <c r="FH195" s="110"/>
      <c r="FI195" s="110"/>
      <c r="FJ195" s="111"/>
    </row>
    <row r="196" spans="1:166" s="4" customFormat="1" ht="15.75" customHeight="1">
      <c r="A196" s="53" t="s">
        <v>56</v>
      </c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4" t="s">
        <v>53</v>
      </c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5">
        <v>106700</v>
      </c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  <c r="BS196" s="55"/>
      <c r="BT196" s="55"/>
      <c r="BU196" s="55">
        <v>48157.45</v>
      </c>
      <c r="BV196" s="55"/>
      <c r="BW196" s="55"/>
      <c r="BX196" s="55"/>
      <c r="BY196" s="55"/>
      <c r="BZ196" s="55"/>
      <c r="CA196" s="55"/>
      <c r="CB196" s="55"/>
      <c r="CC196" s="55"/>
      <c r="CD196" s="55"/>
      <c r="CE196" s="55"/>
      <c r="CF196" s="55"/>
      <c r="CG196" s="55"/>
      <c r="CH196" s="55">
        <v>48157.45</v>
      </c>
      <c r="CI196" s="55"/>
      <c r="CJ196" s="55"/>
      <c r="CK196" s="55"/>
      <c r="CL196" s="55"/>
      <c r="CM196" s="55"/>
      <c r="CN196" s="55"/>
      <c r="CO196" s="55"/>
      <c r="CP196" s="55"/>
      <c r="CQ196" s="55"/>
      <c r="CR196" s="55"/>
      <c r="CS196" s="55"/>
      <c r="CT196" s="55"/>
      <c r="CU196" s="55"/>
      <c r="CV196" s="55"/>
      <c r="CW196" s="55"/>
      <c r="CX196" s="55"/>
      <c r="CY196" s="55"/>
      <c r="CZ196" s="55"/>
      <c r="DA196" s="55"/>
      <c r="DB196" s="55"/>
      <c r="DC196" s="55"/>
      <c r="DD196" s="55"/>
      <c r="DE196" s="55"/>
      <c r="DF196" s="55"/>
      <c r="DG196" s="55"/>
      <c r="DH196" s="55"/>
      <c r="DI196" s="55"/>
      <c r="DJ196" s="55"/>
      <c r="DK196" s="55"/>
      <c r="DL196" s="55"/>
      <c r="DM196" s="55"/>
      <c r="DN196" s="55"/>
      <c r="DO196" s="55"/>
      <c r="DP196" s="55"/>
      <c r="DQ196" s="55"/>
      <c r="DR196" s="55"/>
      <c r="DS196" s="55"/>
      <c r="DT196" s="55"/>
      <c r="DU196" s="55"/>
      <c r="DV196" s="55"/>
      <c r="DW196" s="55"/>
      <c r="DX196" s="55">
        <f>CH196</f>
        <v>48157.45</v>
      </c>
      <c r="DY196" s="55"/>
      <c r="DZ196" s="55"/>
      <c r="EA196" s="55"/>
      <c r="EB196" s="55"/>
      <c r="EC196" s="55"/>
      <c r="ED196" s="55"/>
      <c r="EE196" s="55"/>
      <c r="EF196" s="55"/>
      <c r="EG196" s="55"/>
      <c r="EH196" s="55"/>
      <c r="EI196" s="55"/>
      <c r="EJ196" s="55"/>
      <c r="EK196" s="55">
        <f>BC196-BU196</f>
        <v>58542.55</v>
      </c>
      <c r="EL196" s="55"/>
      <c r="EM196" s="55"/>
      <c r="EN196" s="55"/>
      <c r="EO196" s="55"/>
      <c r="EP196" s="55"/>
      <c r="EQ196" s="55"/>
      <c r="ER196" s="55"/>
      <c r="ES196" s="55"/>
      <c r="ET196" s="55"/>
      <c r="EU196" s="55"/>
      <c r="EV196" s="55"/>
      <c r="EW196" s="55"/>
      <c r="EX196" s="106">
        <v>0</v>
      </c>
      <c r="EY196" s="107"/>
      <c r="EZ196" s="107"/>
      <c r="FA196" s="107"/>
      <c r="FB196" s="107"/>
      <c r="FC196" s="107"/>
      <c r="FD196" s="107"/>
      <c r="FE196" s="107"/>
      <c r="FF196" s="107"/>
      <c r="FG196" s="107"/>
      <c r="FH196" s="107"/>
      <c r="FI196" s="107"/>
      <c r="FJ196" s="108"/>
    </row>
    <row r="197" spans="1:166" s="4" customFormat="1" ht="18.75" customHeight="1">
      <c r="A197" s="53" t="s">
        <v>58</v>
      </c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4" t="s">
        <v>55</v>
      </c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5">
        <v>33100</v>
      </c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  <c r="BS197" s="55"/>
      <c r="BT197" s="55"/>
      <c r="BU197" s="55">
        <v>11393.7</v>
      </c>
      <c r="BV197" s="55"/>
      <c r="BW197" s="55"/>
      <c r="BX197" s="55"/>
      <c r="BY197" s="55"/>
      <c r="BZ197" s="55"/>
      <c r="CA197" s="55"/>
      <c r="CB197" s="55"/>
      <c r="CC197" s="55"/>
      <c r="CD197" s="55"/>
      <c r="CE197" s="55"/>
      <c r="CF197" s="55"/>
      <c r="CG197" s="55"/>
      <c r="CH197" s="55">
        <v>11393.7</v>
      </c>
      <c r="CI197" s="55"/>
      <c r="CJ197" s="55"/>
      <c r="CK197" s="55"/>
      <c r="CL197" s="55"/>
      <c r="CM197" s="55"/>
      <c r="CN197" s="55"/>
      <c r="CO197" s="55"/>
      <c r="CP197" s="55"/>
      <c r="CQ197" s="55"/>
      <c r="CR197" s="55"/>
      <c r="CS197" s="55"/>
      <c r="CT197" s="55"/>
      <c r="CU197" s="55"/>
      <c r="CV197" s="55"/>
      <c r="CW197" s="55"/>
      <c r="CX197" s="55"/>
      <c r="CY197" s="55"/>
      <c r="CZ197" s="55"/>
      <c r="DA197" s="55"/>
      <c r="DB197" s="55"/>
      <c r="DC197" s="55"/>
      <c r="DD197" s="55"/>
      <c r="DE197" s="55"/>
      <c r="DF197" s="55"/>
      <c r="DG197" s="55"/>
      <c r="DH197" s="55"/>
      <c r="DI197" s="55"/>
      <c r="DJ197" s="55"/>
      <c r="DK197" s="55"/>
      <c r="DL197" s="55"/>
      <c r="DM197" s="55"/>
      <c r="DN197" s="55"/>
      <c r="DO197" s="55"/>
      <c r="DP197" s="55"/>
      <c r="DQ197" s="55"/>
      <c r="DR197" s="55"/>
      <c r="DS197" s="55"/>
      <c r="DT197" s="55"/>
      <c r="DU197" s="55"/>
      <c r="DV197" s="55"/>
      <c r="DW197" s="55"/>
      <c r="DX197" s="55">
        <f>CH197</f>
        <v>11393.7</v>
      </c>
      <c r="DY197" s="55"/>
      <c r="DZ197" s="55"/>
      <c r="EA197" s="55"/>
      <c r="EB197" s="55"/>
      <c r="EC197" s="55"/>
      <c r="ED197" s="55"/>
      <c r="EE197" s="55"/>
      <c r="EF197" s="55"/>
      <c r="EG197" s="55"/>
      <c r="EH197" s="55"/>
      <c r="EI197" s="55"/>
      <c r="EJ197" s="55"/>
      <c r="EK197" s="55">
        <f>BC197-BU197</f>
        <v>21706.3</v>
      </c>
      <c r="EL197" s="55"/>
      <c r="EM197" s="55"/>
      <c r="EN197" s="55"/>
      <c r="EO197" s="55"/>
      <c r="EP197" s="55"/>
      <c r="EQ197" s="55"/>
      <c r="ER197" s="55"/>
      <c r="ES197" s="55"/>
      <c r="ET197" s="55"/>
      <c r="EU197" s="55"/>
      <c r="EV197" s="55"/>
      <c r="EW197" s="55"/>
      <c r="EX197" s="106">
        <f>BU197-CH197</f>
        <v>0</v>
      </c>
      <c r="EY197" s="107"/>
      <c r="EZ197" s="107"/>
      <c r="FA197" s="107"/>
      <c r="FB197" s="107"/>
      <c r="FC197" s="107"/>
      <c r="FD197" s="107"/>
      <c r="FE197" s="107"/>
      <c r="FF197" s="107"/>
      <c r="FG197" s="107"/>
      <c r="FH197" s="107"/>
      <c r="FI197" s="107"/>
      <c r="FJ197" s="108"/>
    </row>
    <row r="198" spans="1:166" s="4" customFormat="1" ht="18" customHeight="1">
      <c r="A198" s="82" t="s">
        <v>120</v>
      </c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0"/>
      <c r="AL198" s="80"/>
      <c r="AM198" s="80"/>
      <c r="AN198" s="80"/>
      <c r="AO198" s="80"/>
      <c r="AP198" s="80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102"/>
      <c r="BD198" s="102"/>
      <c r="BE198" s="102"/>
      <c r="BF198" s="102"/>
      <c r="BG198" s="102"/>
      <c r="BH198" s="102"/>
      <c r="BI198" s="102"/>
      <c r="BJ198" s="102"/>
      <c r="BK198" s="102"/>
      <c r="BL198" s="102"/>
      <c r="BM198" s="102"/>
      <c r="BN198" s="102"/>
      <c r="BO198" s="102"/>
      <c r="BP198" s="102"/>
      <c r="BQ198" s="102"/>
      <c r="BR198" s="102"/>
      <c r="BS198" s="102"/>
      <c r="BT198" s="102"/>
      <c r="BU198" s="102"/>
      <c r="BV198" s="102"/>
      <c r="BW198" s="102"/>
      <c r="BX198" s="102"/>
      <c r="BY198" s="102"/>
      <c r="BZ198" s="102"/>
      <c r="CA198" s="102"/>
      <c r="CB198" s="102"/>
      <c r="CC198" s="102"/>
      <c r="CD198" s="102"/>
      <c r="CE198" s="102"/>
      <c r="CF198" s="102"/>
      <c r="CG198" s="102"/>
      <c r="CH198" s="102"/>
      <c r="CI198" s="102"/>
      <c r="CJ198" s="102"/>
      <c r="CK198" s="102"/>
      <c r="CL198" s="102"/>
      <c r="CM198" s="102"/>
      <c r="CN198" s="102"/>
      <c r="CO198" s="102"/>
      <c r="CP198" s="102"/>
      <c r="CQ198" s="102"/>
      <c r="CR198" s="102"/>
      <c r="CS198" s="102"/>
      <c r="CT198" s="102"/>
      <c r="CU198" s="102"/>
      <c r="CV198" s="102"/>
      <c r="CW198" s="102"/>
      <c r="CX198" s="102"/>
      <c r="CY198" s="102"/>
      <c r="CZ198" s="102"/>
      <c r="DA198" s="102"/>
      <c r="DB198" s="102"/>
      <c r="DC198" s="102"/>
      <c r="DD198" s="102"/>
      <c r="DE198" s="102"/>
      <c r="DF198" s="102"/>
      <c r="DG198" s="102"/>
      <c r="DH198" s="102"/>
      <c r="DI198" s="102"/>
      <c r="DJ198" s="102"/>
      <c r="DK198" s="102"/>
      <c r="DL198" s="102"/>
      <c r="DM198" s="102"/>
      <c r="DN198" s="102"/>
      <c r="DO198" s="102"/>
      <c r="DP198" s="102"/>
      <c r="DQ198" s="102"/>
      <c r="DR198" s="102"/>
      <c r="DS198" s="102"/>
      <c r="DT198" s="102"/>
      <c r="DU198" s="102"/>
      <c r="DV198" s="102"/>
      <c r="DW198" s="102"/>
      <c r="DX198" s="102"/>
      <c r="DY198" s="102"/>
      <c r="DZ198" s="102"/>
      <c r="EA198" s="102"/>
      <c r="EB198" s="102"/>
      <c r="EC198" s="102"/>
      <c r="ED198" s="102"/>
      <c r="EE198" s="102"/>
      <c r="EF198" s="102"/>
      <c r="EG198" s="102"/>
      <c r="EH198" s="102"/>
      <c r="EI198" s="102"/>
      <c r="EJ198" s="102"/>
      <c r="EK198" s="102"/>
      <c r="EL198" s="102"/>
      <c r="EM198" s="102"/>
      <c r="EN198" s="102"/>
      <c r="EO198" s="102"/>
      <c r="EP198" s="102"/>
      <c r="EQ198" s="102"/>
      <c r="ER198" s="102"/>
      <c r="ES198" s="102"/>
      <c r="ET198" s="102"/>
      <c r="EU198" s="102"/>
      <c r="EV198" s="102"/>
      <c r="EW198" s="102"/>
      <c r="EX198" s="112"/>
      <c r="EY198" s="113"/>
      <c r="EZ198" s="113"/>
      <c r="FA198" s="113"/>
      <c r="FB198" s="113"/>
      <c r="FC198" s="113"/>
      <c r="FD198" s="113"/>
      <c r="FE198" s="113"/>
      <c r="FF198" s="113"/>
      <c r="FG198" s="113"/>
      <c r="FH198" s="113"/>
      <c r="FI198" s="113"/>
      <c r="FJ198" s="114"/>
    </row>
    <row r="199" spans="1:166" s="4" customFormat="1" ht="15" customHeight="1" hidden="1">
      <c r="A199" s="78"/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6"/>
      <c r="BD199" s="92"/>
      <c r="BE199" s="92"/>
      <c r="BF199" s="92"/>
      <c r="BG199" s="92"/>
      <c r="BH199" s="92"/>
      <c r="BI199" s="92"/>
      <c r="BJ199" s="92"/>
      <c r="BK199" s="92"/>
      <c r="BL199" s="92"/>
      <c r="BM199" s="92"/>
      <c r="BN199" s="92"/>
      <c r="BO199" s="92"/>
      <c r="BP199" s="92"/>
      <c r="BQ199" s="92"/>
      <c r="BR199" s="92"/>
      <c r="BS199" s="16"/>
      <c r="BT199" s="16"/>
      <c r="BU199" s="56"/>
      <c r="BV199" s="56"/>
      <c r="BW199" s="56"/>
      <c r="BX199" s="56"/>
      <c r="BY199" s="56"/>
      <c r="BZ199" s="56"/>
      <c r="CA199" s="56"/>
      <c r="CB199" s="56"/>
      <c r="CC199" s="56"/>
      <c r="CD199" s="56"/>
      <c r="CE199" s="56"/>
      <c r="CF199" s="56"/>
      <c r="CG199" s="56"/>
      <c r="CH199" s="56"/>
      <c r="CI199" s="56"/>
      <c r="CJ199" s="56"/>
      <c r="CK199" s="56"/>
      <c r="CL199" s="56"/>
      <c r="CM199" s="56"/>
      <c r="CN199" s="56"/>
      <c r="CO199" s="56"/>
      <c r="CP199" s="56"/>
      <c r="CQ199" s="56"/>
      <c r="CR199" s="56"/>
      <c r="CS199" s="56"/>
      <c r="CT199" s="56"/>
      <c r="CU199" s="56"/>
      <c r="CV199" s="56"/>
      <c r="CW199" s="56"/>
      <c r="CX199" s="56"/>
      <c r="CY199" s="56"/>
      <c r="CZ199" s="56"/>
      <c r="DA199" s="56"/>
      <c r="DB199" s="56"/>
      <c r="DC199" s="56"/>
      <c r="DD199" s="56"/>
      <c r="DE199" s="56"/>
      <c r="DF199" s="56"/>
      <c r="DG199" s="56"/>
      <c r="DH199" s="56"/>
      <c r="DI199" s="56"/>
      <c r="DJ199" s="56"/>
      <c r="DK199" s="56"/>
      <c r="DL199" s="56"/>
      <c r="DM199" s="56"/>
      <c r="DN199" s="56"/>
      <c r="DO199" s="56"/>
      <c r="DP199" s="56"/>
      <c r="DQ199" s="56"/>
      <c r="DR199" s="56"/>
      <c r="DS199" s="56"/>
      <c r="DT199" s="56"/>
      <c r="DU199" s="56"/>
      <c r="DV199" s="56"/>
      <c r="DW199" s="56"/>
      <c r="DX199" s="56"/>
      <c r="DY199" s="56"/>
      <c r="DZ199" s="56"/>
      <c r="EA199" s="56"/>
      <c r="EB199" s="56"/>
      <c r="EC199" s="56"/>
      <c r="ED199" s="56"/>
      <c r="EE199" s="56"/>
      <c r="EF199" s="56"/>
      <c r="EG199" s="56"/>
      <c r="EH199" s="56"/>
      <c r="EI199" s="56"/>
      <c r="EJ199" s="56"/>
      <c r="EK199" s="56"/>
      <c r="EL199" s="56"/>
      <c r="EM199" s="56"/>
      <c r="EN199" s="56"/>
      <c r="EO199" s="56"/>
      <c r="EP199" s="56"/>
      <c r="EQ199" s="56"/>
      <c r="ER199" s="56"/>
      <c r="ES199" s="56"/>
      <c r="ET199" s="56"/>
      <c r="EU199" s="56"/>
      <c r="EV199" s="56"/>
      <c r="EW199" s="56"/>
      <c r="EX199" s="56"/>
      <c r="EY199" s="56"/>
      <c r="EZ199" s="56"/>
      <c r="FA199" s="56"/>
      <c r="FB199" s="56"/>
      <c r="FC199" s="56"/>
      <c r="FD199" s="56"/>
      <c r="FE199" s="56"/>
      <c r="FF199" s="56"/>
      <c r="FG199" s="56"/>
      <c r="FH199" s="16"/>
      <c r="FI199" s="16"/>
      <c r="FJ199" s="16"/>
    </row>
    <row r="200" spans="1:166" s="4" customFormat="1" ht="15" customHeight="1" hidden="1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  <c r="BS200" s="16"/>
      <c r="BT200" s="16"/>
      <c r="BU200" s="145"/>
      <c r="BV200" s="145"/>
      <c r="BW200" s="145"/>
      <c r="BX200" s="145"/>
      <c r="BY200" s="145"/>
      <c r="BZ200" s="145"/>
      <c r="CA200" s="145"/>
      <c r="CB200" s="145"/>
      <c r="CC200" s="145"/>
      <c r="CD200" s="145"/>
      <c r="CE200" s="145"/>
      <c r="CF200" s="145"/>
      <c r="CG200" s="145"/>
      <c r="CH200" s="145"/>
      <c r="CI200" s="145"/>
      <c r="CJ200" s="145"/>
      <c r="CK200" s="145"/>
      <c r="CL200" s="145"/>
      <c r="CM200" s="145"/>
      <c r="CN200" s="145"/>
      <c r="CO200" s="145"/>
      <c r="CP200" s="145"/>
      <c r="CQ200" s="145"/>
      <c r="CR200" s="145"/>
      <c r="CS200" s="145"/>
      <c r="CT200" s="145"/>
      <c r="CU200" s="145"/>
      <c r="CV200" s="145"/>
      <c r="CW200" s="145"/>
      <c r="CX200" s="145"/>
      <c r="CY200" s="145"/>
      <c r="CZ200" s="145"/>
      <c r="DA200" s="145"/>
      <c r="DB200" s="145"/>
      <c r="DC200" s="145"/>
      <c r="DD200" s="145"/>
      <c r="DE200" s="145"/>
      <c r="DF200" s="145"/>
      <c r="DG200" s="145"/>
      <c r="DH200" s="145"/>
      <c r="DI200" s="145"/>
      <c r="DJ200" s="145"/>
      <c r="DK200" s="145"/>
      <c r="DL200" s="145"/>
      <c r="DM200" s="145"/>
      <c r="DN200" s="145"/>
      <c r="DO200" s="145"/>
      <c r="DP200" s="145"/>
      <c r="DQ200" s="145"/>
      <c r="DR200" s="145"/>
      <c r="DS200" s="145"/>
      <c r="DT200" s="145"/>
      <c r="DU200" s="145"/>
      <c r="DV200" s="145"/>
      <c r="DW200" s="145"/>
      <c r="DX200" s="145"/>
      <c r="DY200" s="145"/>
      <c r="DZ200" s="145"/>
      <c r="EA200" s="145"/>
      <c r="EB200" s="145"/>
      <c r="EC200" s="145"/>
      <c r="ED200" s="145"/>
      <c r="EE200" s="145"/>
      <c r="EF200" s="145"/>
      <c r="EG200" s="145"/>
      <c r="EH200" s="145"/>
      <c r="EI200" s="145"/>
      <c r="EJ200" s="145"/>
      <c r="EK200" s="55"/>
      <c r="EL200" s="94"/>
      <c r="EM200" s="94"/>
      <c r="EN200" s="94"/>
      <c r="EO200" s="94"/>
      <c r="EP200" s="94"/>
      <c r="EQ200" s="94"/>
      <c r="ER200" s="94"/>
      <c r="ES200" s="94"/>
      <c r="ET200" s="94"/>
      <c r="EU200" s="94"/>
      <c r="EV200" s="94"/>
      <c r="EW200" s="94"/>
      <c r="EX200" s="145"/>
      <c r="EY200" s="94"/>
      <c r="EZ200" s="94"/>
      <c r="FA200" s="94"/>
      <c r="FB200" s="94"/>
      <c r="FC200" s="94"/>
      <c r="FD200" s="94"/>
      <c r="FE200" s="94"/>
      <c r="FF200" s="94"/>
      <c r="FG200" s="94"/>
      <c r="FH200" s="16"/>
      <c r="FI200" s="16"/>
      <c r="FJ200" s="16"/>
    </row>
    <row r="201" spans="1:166" s="4" customFormat="1" ht="15" customHeight="1" hidden="1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16"/>
      <c r="BT201" s="16"/>
      <c r="BU201" s="145"/>
      <c r="BV201" s="145"/>
      <c r="BW201" s="145"/>
      <c r="BX201" s="145"/>
      <c r="BY201" s="145"/>
      <c r="BZ201" s="145"/>
      <c r="CA201" s="145"/>
      <c r="CB201" s="145"/>
      <c r="CC201" s="145"/>
      <c r="CD201" s="145"/>
      <c r="CE201" s="145"/>
      <c r="CF201" s="145"/>
      <c r="CG201" s="145"/>
      <c r="CH201" s="145"/>
      <c r="CI201" s="145"/>
      <c r="CJ201" s="145"/>
      <c r="CK201" s="145"/>
      <c r="CL201" s="145"/>
      <c r="CM201" s="145"/>
      <c r="CN201" s="145"/>
      <c r="CO201" s="145"/>
      <c r="CP201" s="145"/>
      <c r="CQ201" s="145"/>
      <c r="CR201" s="145"/>
      <c r="CS201" s="145"/>
      <c r="CT201" s="145"/>
      <c r="CU201" s="145"/>
      <c r="CV201" s="145"/>
      <c r="CW201" s="145"/>
      <c r="CX201" s="145"/>
      <c r="CY201" s="145"/>
      <c r="CZ201" s="145"/>
      <c r="DA201" s="145"/>
      <c r="DB201" s="145"/>
      <c r="DC201" s="145"/>
      <c r="DD201" s="145"/>
      <c r="DE201" s="145"/>
      <c r="DF201" s="145"/>
      <c r="DG201" s="145"/>
      <c r="DH201" s="145"/>
      <c r="DI201" s="145"/>
      <c r="DJ201" s="145"/>
      <c r="DK201" s="145"/>
      <c r="DL201" s="145"/>
      <c r="DM201" s="145"/>
      <c r="DN201" s="145"/>
      <c r="DO201" s="145"/>
      <c r="DP201" s="145"/>
      <c r="DQ201" s="145"/>
      <c r="DR201" s="145"/>
      <c r="DS201" s="145"/>
      <c r="DT201" s="145"/>
      <c r="DU201" s="145"/>
      <c r="DV201" s="145"/>
      <c r="DW201" s="145"/>
      <c r="DX201" s="145"/>
      <c r="DY201" s="145"/>
      <c r="DZ201" s="145"/>
      <c r="EA201" s="145"/>
      <c r="EB201" s="145"/>
      <c r="EC201" s="145"/>
      <c r="ED201" s="145"/>
      <c r="EE201" s="145"/>
      <c r="EF201" s="145"/>
      <c r="EG201" s="145"/>
      <c r="EH201" s="145"/>
      <c r="EI201" s="145"/>
      <c r="EJ201" s="145"/>
      <c r="EK201" s="55"/>
      <c r="EL201" s="94"/>
      <c r="EM201" s="94"/>
      <c r="EN201" s="94"/>
      <c r="EO201" s="94"/>
      <c r="EP201" s="94"/>
      <c r="EQ201" s="94"/>
      <c r="ER201" s="94"/>
      <c r="ES201" s="94"/>
      <c r="ET201" s="94"/>
      <c r="EU201" s="94"/>
      <c r="EV201" s="94"/>
      <c r="EW201" s="94"/>
      <c r="EX201" s="145"/>
      <c r="EY201" s="94"/>
      <c r="EZ201" s="94"/>
      <c r="FA201" s="94"/>
      <c r="FB201" s="94"/>
      <c r="FC201" s="94"/>
      <c r="FD201" s="94"/>
      <c r="FE201" s="94"/>
      <c r="FF201" s="94"/>
      <c r="FG201" s="94"/>
      <c r="FH201" s="16"/>
      <c r="FI201" s="16"/>
      <c r="FJ201" s="16"/>
    </row>
    <row r="202" spans="1:166" s="4" customFormat="1" ht="18.75" customHeight="1">
      <c r="A202" s="72" t="s">
        <v>302</v>
      </c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80" t="s">
        <v>180</v>
      </c>
      <c r="AL202" s="80"/>
      <c r="AM202" s="80"/>
      <c r="AN202" s="80"/>
      <c r="AO202" s="80"/>
      <c r="AP202" s="80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6">
        <f>BC203</f>
        <v>14600</v>
      </c>
      <c r="BD202" s="56"/>
      <c r="BE202" s="56"/>
      <c r="BF202" s="56"/>
      <c r="BG202" s="56"/>
      <c r="BH202" s="56"/>
      <c r="BI202" s="56"/>
      <c r="BJ202" s="56"/>
      <c r="BK202" s="56"/>
      <c r="BL202" s="56"/>
      <c r="BM202" s="56"/>
      <c r="BN202" s="56"/>
      <c r="BO202" s="56"/>
      <c r="BP202" s="56"/>
      <c r="BQ202" s="56"/>
      <c r="BR202" s="56"/>
      <c r="BS202" s="56"/>
      <c r="BT202" s="56"/>
      <c r="BU202" s="56">
        <f>BU203</f>
        <v>280</v>
      </c>
      <c r="BV202" s="56"/>
      <c r="BW202" s="56"/>
      <c r="BX202" s="56"/>
      <c r="BY202" s="56"/>
      <c r="BZ202" s="56"/>
      <c r="CA202" s="56"/>
      <c r="CB202" s="56"/>
      <c r="CC202" s="56"/>
      <c r="CD202" s="56"/>
      <c r="CE202" s="56"/>
      <c r="CF202" s="56"/>
      <c r="CG202" s="56"/>
      <c r="CH202" s="56">
        <f>CH203</f>
        <v>280</v>
      </c>
      <c r="CI202" s="56"/>
      <c r="CJ202" s="56"/>
      <c r="CK202" s="56"/>
      <c r="CL202" s="56"/>
      <c r="CM202" s="56"/>
      <c r="CN202" s="56"/>
      <c r="CO202" s="56"/>
      <c r="CP202" s="56"/>
      <c r="CQ202" s="56"/>
      <c r="CR202" s="56"/>
      <c r="CS202" s="56"/>
      <c r="CT202" s="56"/>
      <c r="CU202" s="56"/>
      <c r="CV202" s="56"/>
      <c r="CW202" s="56"/>
      <c r="CX202" s="56"/>
      <c r="CY202" s="56"/>
      <c r="CZ202" s="56"/>
      <c r="DA202" s="56"/>
      <c r="DB202" s="56"/>
      <c r="DC202" s="56"/>
      <c r="DD202" s="56"/>
      <c r="DE202" s="56"/>
      <c r="DF202" s="56"/>
      <c r="DG202" s="56"/>
      <c r="DH202" s="56"/>
      <c r="DI202" s="56"/>
      <c r="DJ202" s="56"/>
      <c r="DK202" s="56"/>
      <c r="DL202" s="56"/>
      <c r="DM202" s="56"/>
      <c r="DN202" s="56"/>
      <c r="DO202" s="56"/>
      <c r="DP202" s="56"/>
      <c r="DQ202" s="56"/>
      <c r="DR202" s="56"/>
      <c r="DS202" s="56"/>
      <c r="DT202" s="56"/>
      <c r="DU202" s="56"/>
      <c r="DV202" s="56"/>
      <c r="DW202" s="56"/>
      <c r="DX202" s="56">
        <f>CH202</f>
        <v>280</v>
      </c>
      <c r="DY202" s="56"/>
      <c r="DZ202" s="56"/>
      <c r="EA202" s="56"/>
      <c r="EB202" s="56"/>
      <c r="EC202" s="56"/>
      <c r="ED202" s="56"/>
      <c r="EE202" s="56"/>
      <c r="EF202" s="56"/>
      <c r="EG202" s="56"/>
      <c r="EH202" s="56"/>
      <c r="EI202" s="56"/>
      <c r="EJ202" s="56"/>
      <c r="EK202" s="56">
        <f>BC202-CH202</f>
        <v>14320</v>
      </c>
      <c r="EL202" s="56"/>
      <c r="EM202" s="56"/>
      <c r="EN202" s="56"/>
      <c r="EO202" s="56"/>
      <c r="EP202" s="56"/>
      <c r="EQ202" s="56"/>
      <c r="ER202" s="56"/>
      <c r="ES202" s="56"/>
      <c r="ET202" s="56"/>
      <c r="EU202" s="56"/>
      <c r="EV202" s="56"/>
      <c r="EW202" s="56"/>
      <c r="EX202" s="109">
        <f>BU202-CH202</f>
        <v>0</v>
      </c>
      <c r="EY202" s="110"/>
      <c r="EZ202" s="110"/>
      <c r="FA202" s="110"/>
      <c r="FB202" s="110"/>
      <c r="FC202" s="110"/>
      <c r="FD202" s="110"/>
      <c r="FE202" s="110"/>
      <c r="FF202" s="110"/>
      <c r="FG202" s="110"/>
      <c r="FH202" s="110"/>
      <c r="FI202" s="110"/>
      <c r="FJ202" s="111"/>
    </row>
    <row r="203" spans="1:166" s="4" customFormat="1" ht="18.75" customHeight="1">
      <c r="A203" s="78" t="s">
        <v>142</v>
      </c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54" t="s">
        <v>61</v>
      </c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5">
        <v>14600</v>
      </c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  <c r="BS203" s="55"/>
      <c r="BT203" s="55"/>
      <c r="BU203" s="55">
        <v>280</v>
      </c>
      <c r="BV203" s="55"/>
      <c r="BW203" s="55"/>
      <c r="BX203" s="55"/>
      <c r="BY203" s="55"/>
      <c r="BZ203" s="55"/>
      <c r="CA203" s="55"/>
      <c r="CB203" s="55"/>
      <c r="CC203" s="55"/>
      <c r="CD203" s="55"/>
      <c r="CE203" s="55"/>
      <c r="CF203" s="55"/>
      <c r="CG203" s="55"/>
      <c r="CH203" s="55">
        <v>280</v>
      </c>
      <c r="CI203" s="55"/>
      <c r="CJ203" s="55"/>
      <c r="CK203" s="55"/>
      <c r="CL203" s="55"/>
      <c r="CM203" s="55"/>
      <c r="CN203" s="55"/>
      <c r="CO203" s="55"/>
      <c r="CP203" s="55"/>
      <c r="CQ203" s="55"/>
      <c r="CR203" s="55"/>
      <c r="CS203" s="55"/>
      <c r="CT203" s="55"/>
      <c r="CU203" s="55"/>
      <c r="CV203" s="55"/>
      <c r="CW203" s="55"/>
      <c r="CX203" s="55"/>
      <c r="CY203" s="55"/>
      <c r="CZ203" s="55"/>
      <c r="DA203" s="55"/>
      <c r="DB203" s="55"/>
      <c r="DC203" s="55"/>
      <c r="DD203" s="55"/>
      <c r="DE203" s="55"/>
      <c r="DF203" s="55"/>
      <c r="DG203" s="55"/>
      <c r="DH203" s="55"/>
      <c r="DI203" s="55"/>
      <c r="DJ203" s="55"/>
      <c r="DK203" s="55"/>
      <c r="DL203" s="55"/>
      <c r="DM203" s="55"/>
      <c r="DN203" s="55"/>
      <c r="DO203" s="55"/>
      <c r="DP203" s="55"/>
      <c r="DQ203" s="55"/>
      <c r="DR203" s="55"/>
      <c r="DS203" s="55"/>
      <c r="DT203" s="55"/>
      <c r="DU203" s="55"/>
      <c r="DV203" s="55"/>
      <c r="DW203" s="55"/>
      <c r="DX203" s="55">
        <f>CH203</f>
        <v>280</v>
      </c>
      <c r="DY203" s="55"/>
      <c r="DZ203" s="55"/>
      <c r="EA203" s="55"/>
      <c r="EB203" s="55"/>
      <c r="EC203" s="55"/>
      <c r="ED203" s="55"/>
      <c r="EE203" s="55"/>
      <c r="EF203" s="55"/>
      <c r="EG203" s="55"/>
      <c r="EH203" s="55"/>
      <c r="EI203" s="55"/>
      <c r="EJ203" s="55"/>
      <c r="EK203" s="55">
        <f>BC203-CH203</f>
        <v>14320</v>
      </c>
      <c r="EL203" s="55"/>
      <c r="EM203" s="55"/>
      <c r="EN203" s="55"/>
      <c r="EO203" s="55"/>
      <c r="EP203" s="55"/>
      <c r="EQ203" s="55"/>
      <c r="ER203" s="55"/>
      <c r="ES203" s="55"/>
      <c r="ET203" s="55"/>
      <c r="EU203" s="55"/>
      <c r="EV203" s="55"/>
      <c r="EW203" s="55"/>
      <c r="EX203" s="106">
        <f>BU203-CH203</f>
        <v>0</v>
      </c>
      <c r="EY203" s="107"/>
      <c r="EZ203" s="107"/>
      <c r="FA203" s="107"/>
      <c r="FB203" s="107"/>
      <c r="FC203" s="107"/>
      <c r="FD203" s="107"/>
      <c r="FE203" s="107"/>
      <c r="FF203" s="107"/>
      <c r="FG203" s="107"/>
      <c r="FH203" s="107"/>
      <c r="FI203" s="107"/>
      <c r="FJ203" s="108"/>
    </row>
    <row r="204" spans="1:166" s="4" customFormat="1" ht="18.75">
      <c r="A204" s="150" t="s">
        <v>81</v>
      </c>
      <c r="B204" s="151"/>
      <c r="C204" s="151"/>
      <c r="D204" s="151"/>
      <c r="E204" s="151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  <c r="X204" s="151"/>
      <c r="Y204" s="151"/>
      <c r="Z204" s="151"/>
      <c r="AA204" s="151"/>
      <c r="AB204" s="151"/>
      <c r="AC204" s="151"/>
      <c r="AD204" s="151"/>
      <c r="AE204" s="151"/>
      <c r="AF204" s="151"/>
      <c r="AG204" s="151"/>
      <c r="AH204" s="151"/>
      <c r="AI204" s="151"/>
      <c r="AJ204" s="151"/>
      <c r="AK204" s="151"/>
      <c r="AL204" s="151"/>
      <c r="AM204" s="151"/>
      <c r="AN204" s="151"/>
      <c r="AO204" s="151"/>
      <c r="AP204" s="151"/>
      <c r="AQ204" s="151"/>
      <c r="AR204" s="151"/>
      <c r="AS204" s="151"/>
      <c r="AT204" s="151"/>
      <c r="AU204" s="151"/>
      <c r="AV204" s="151"/>
      <c r="AW204" s="151"/>
      <c r="AX204" s="151"/>
      <c r="AY204" s="151"/>
      <c r="AZ204" s="151"/>
      <c r="BA204" s="151"/>
      <c r="BB204" s="151"/>
      <c r="BC204" s="151"/>
      <c r="BD204" s="151"/>
      <c r="BE204" s="151"/>
      <c r="BF204" s="151"/>
      <c r="BG204" s="151"/>
      <c r="BH204" s="151"/>
      <c r="BI204" s="151"/>
      <c r="BJ204" s="151"/>
      <c r="BK204" s="151"/>
      <c r="BL204" s="151"/>
      <c r="BM204" s="151"/>
      <c r="BN204" s="151"/>
      <c r="BO204" s="151"/>
      <c r="BP204" s="151"/>
      <c r="BQ204" s="151"/>
      <c r="BR204" s="151"/>
      <c r="BS204" s="151"/>
      <c r="BT204" s="151"/>
      <c r="BU204" s="151"/>
      <c r="BV204" s="151"/>
      <c r="BW204" s="151"/>
      <c r="BX204" s="151"/>
      <c r="BY204" s="151"/>
      <c r="BZ204" s="151"/>
      <c r="CA204" s="151"/>
      <c r="CB204" s="151"/>
      <c r="CC204" s="151"/>
      <c r="CD204" s="151"/>
      <c r="CE204" s="151"/>
      <c r="CF204" s="151"/>
      <c r="CG204" s="151"/>
      <c r="CH204" s="151"/>
      <c r="CI204" s="151"/>
      <c r="CJ204" s="151"/>
      <c r="CK204" s="151"/>
      <c r="CL204" s="151"/>
      <c r="CM204" s="151"/>
      <c r="CN204" s="151"/>
      <c r="CO204" s="151"/>
      <c r="CP204" s="151"/>
      <c r="CQ204" s="151"/>
      <c r="CR204" s="151"/>
      <c r="CS204" s="151"/>
      <c r="CT204" s="151"/>
      <c r="CU204" s="151"/>
      <c r="CV204" s="151"/>
      <c r="CW204" s="151"/>
      <c r="CX204" s="151"/>
      <c r="CY204" s="151"/>
      <c r="CZ204" s="151"/>
      <c r="DA204" s="151"/>
      <c r="DB204" s="151"/>
      <c r="DC204" s="151"/>
      <c r="DD204" s="151"/>
      <c r="DE204" s="151"/>
      <c r="DF204" s="151"/>
      <c r="DG204" s="151"/>
      <c r="DH204" s="151"/>
      <c r="DI204" s="151"/>
      <c r="DJ204" s="151"/>
      <c r="DK204" s="151"/>
      <c r="DL204" s="151"/>
      <c r="DM204" s="151"/>
      <c r="DN204" s="151"/>
      <c r="DO204" s="151"/>
      <c r="DP204" s="151"/>
      <c r="DQ204" s="151"/>
      <c r="DR204" s="151"/>
      <c r="DS204" s="151"/>
      <c r="DT204" s="151"/>
      <c r="DU204" s="151"/>
      <c r="DV204" s="151"/>
      <c r="DW204" s="151"/>
      <c r="DX204" s="151"/>
      <c r="DY204" s="151"/>
      <c r="DZ204" s="151"/>
      <c r="EA204" s="151"/>
      <c r="EB204" s="151"/>
      <c r="EC204" s="151"/>
      <c r="ED204" s="151"/>
      <c r="EE204" s="151"/>
      <c r="EF204" s="151"/>
      <c r="EG204" s="151"/>
      <c r="EH204" s="151"/>
      <c r="EI204" s="151"/>
      <c r="EJ204" s="151"/>
      <c r="EK204" s="151"/>
      <c r="EL204" s="151"/>
      <c r="EM204" s="151"/>
      <c r="EN204" s="151"/>
      <c r="EO204" s="151"/>
      <c r="EP204" s="151"/>
      <c r="EQ204" s="151"/>
      <c r="ER204" s="151"/>
      <c r="ES204" s="151"/>
      <c r="ET204" s="151"/>
      <c r="EU204" s="151"/>
      <c r="EV204" s="151"/>
      <c r="EW204" s="151"/>
      <c r="EX204" s="151"/>
      <c r="EY204" s="151"/>
      <c r="EZ204" s="151"/>
      <c r="FA204" s="151"/>
      <c r="FB204" s="151"/>
      <c r="FC204" s="151"/>
      <c r="FD204" s="151"/>
      <c r="FE204" s="151"/>
      <c r="FF204" s="151"/>
      <c r="FG204" s="151"/>
      <c r="FH204" s="151"/>
      <c r="FI204" s="151"/>
      <c r="FJ204" s="152"/>
    </row>
    <row r="205" spans="1:166" s="4" customFormat="1" ht="15.75" customHeight="1">
      <c r="A205" s="45" t="s">
        <v>8</v>
      </c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 t="s">
        <v>23</v>
      </c>
      <c r="AL205" s="45"/>
      <c r="AM205" s="45"/>
      <c r="AN205" s="45"/>
      <c r="AO205" s="45"/>
      <c r="AP205" s="45"/>
      <c r="AQ205" s="45" t="s">
        <v>35</v>
      </c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 t="s">
        <v>36</v>
      </c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  <c r="BR205" s="45"/>
      <c r="BS205" s="45"/>
      <c r="BT205" s="45"/>
      <c r="BU205" s="45" t="s">
        <v>37</v>
      </c>
      <c r="BV205" s="45"/>
      <c r="BW205" s="45"/>
      <c r="BX205" s="45"/>
      <c r="BY205" s="45"/>
      <c r="BZ205" s="45"/>
      <c r="CA205" s="45"/>
      <c r="CB205" s="45"/>
      <c r="CC205" s="45"/>
      <c r="CD205" s="45"/>
      <c r="CE205" s="45"/>
      <c r="CF205" s="45"/>
      <c r="CG205" s="45"/>
      <c r="CH205" s="45" t="s">
        <v>24</v>
      </c>
      <c r="CI205" s="45"/>
      <c r="CJ205" s="45"/>
      <c r="CK205" s="45"/>
      <c r="CL205" s="45"/>
      <c r="CM205" s="45"/>
      <c r="CN205" s="45"/>
      <c r="CO205" s="45"/>
      <c r="CP205" s="45"/>
      <c r="CQ205" s="45"/>
      <c r="CR205" s="45"/>
      <c r="CS205" s="45"/>
      <c r="CT205" s="45"/>
      <c r="CU205" s="45"/>
      <c r="CV205" s="45"/>
      <c r="CW205" s="45"/>
      <c r="CX205" s="45"/>
      <c r="CY205" s="45"/>
      <c r="CZ205" s="45"/>
      <c r="DA205" s="45"/>
      <c r="DB205" s="45"/>
      <c r="DC205" s="45"/>
      <c r="DD205" s="45"/>
      <c r="DE205" s="45"/>
      <c r="DF205" s="45"/>
      <c r="DG205" s="45"/>
      <c r="DH205" s="45"/>
      <c r="DI205" s="45"/>
      <c r="DJ205" s="45"/>
      <c r="DK205" s="45"/>
      <c r="DL205" s="45"/>
      <c r="DM205" s="45"/>
      <c r="DN205" s="45"/>
      <c r="DO205" s="45"/>
      <c r="DP205" s="45"/>
      <c r="DQ205" s="45"/>
      <c r="DR205" s="45"/>
      <c r="DS205" s="45"/>
      <c r="DT205" s="45"/>
      <c r="DU205" s="45"/>
      <c r="DV205" s="45"/>
      <c r="DW205" s="45"/>
      <c r="DX205" s="45"/>
      <c r="DY205" s="45"/>
      <c r="DZ205" s="45"/>
      <c r="EA205" s="45"/>
      <c r="EB205" s="45"/>
      <c r="EC205" s="45"/>
      <c r="ED205" s="45"/>
      <c r="EE205" s="45"/>
      <c r="EF205" s="45"/>
      <c r="EG205" s="45"/>
      <c r="EH205" s="45"/>
      <c r="EI205" s="45"/>
      <c r="EJ205" s="45"/>
      <c r="EK205" s="99" t="s">
        <v>29</v>
      </c>
      <c r="EL205" s="100"/>
      <c r="EM205" s="100"/>
      <c r="EN205" s="100"/>
      <c r="EO205" s="100"/>
      <c r="EP205" s="100"/>
      <c r="EQ205" s="100"/>
      <c r="ER205" s="100"/>
      <c r="ES205" s="100"/>
      <c r="ET205" s="100"/>
      <c r="EU205" s="100"/>
      <c r="EV205" s="100"/>
      <c r="EW205" s="100"/>
      <c r="EX205" s="100"/>
      <c r="EY205" s="100"/>
      <c r="EZ205" s="100"/>
      <c r="FA205" s="100"/>
      <c r="FB205" s="100"/>
      <c r="FC205" s="100"/>
      <c r="FD205" s="100"/>
      <c r="FE205" s="100"/>
      <c r="FF205" s="100"/>
      <c r="FG205" s="100"/>
      <c r="FH205" s="100"/>
      <c r="FI205" s="100"/>
      <c r="FJ205" s="101"/>
    </row>
    <row r="206" spans="1:166" s="4" customFormat="1" ht="98.25" customHeight="1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  <c r="BY206" s="45"/>
      <c r="BZ206" s="45"/>
      <c r="CA206" s="45"/>
      <c r="CB206" s="45"/>
      <c r="CC206" s="45"/>
      <c r="CD206" s="45"/>
      <c r="CE206" s="45"/>
      <c r="CF206" s="45"/>
      <c r="CG206" s="45"/>
      <c r="CH206" s="45" t="s">
        <v>45</v>
      </c>
      <c r="CI206" s="45"/>
      <c r="CJ206" s="45"/>
      <c r="CK206" s="45"/>
      <c r="CL206" s="45"/>
      <c r="CM206" s="45"/>
      <c r="CN206" s="45"/>
      <c r="CO206" s="45"/>
      <c r="CP206" s="45"/>
      <c r="CQ206" s="45"/>
      <c r="CR206" s="45"/>
      <c r="CS206" s="45"/>
      <c r="CT206" s="45"/>
      <c r="CU206" s="45"/>
      <c r="CV206" s="45"/>
      <c r="CW206" s="45"/>
      <c r="CX206" s="45" t="s">
        <v>25</v>
      </c>
      <c r="CY206" s="45"/>
      <c r="CZ206" s="45"/>
      <c r="DA206" s="45"/>
      <c r="DB206" s="45"/>
      <c r="DC206" s="45"/>
      <c r="DD206" s="45"/>
      <c r="DE206" s="45"/>
      <c r="DF206" s="45"/>
      <c r="DG206" s="45"/>
      <c r="DH206" s="45"/>
      <c r="DI206" s="45"/>
      <c r="DJ206" s="45"/>
      <c r="DK206" s="45" t="s">
        <v>26</v>
      </c>
      <c r="DL206" s="45"/>
      <c r="DM206" s="45"/>
      <c r="DN206" s="45"/>
      <c r="DO206" s="45"/>
      <c r="DP206" s="45"/>
      <c r="DQ206" s="45"/>
      <c r="DR206" s="45"/>
      <c r="DS206" s="45"/>
      <c r="DT206" s="45"/>
      <c r="DU206" s="45"/>
      <c r="DV206" s="45"/>
      <c r="DW206" s="45"/>
      <c r="DX206" s="45" t="s">
        <v>27</v>
      </c>
      <c r="DY206" s="45"/>
      <c r="DZ206" s="45"/>
      <c r="EA206" s="45"/>
      <c r="EB206" s="45"/>
      <c r="EC206" s="45"/>
      <c r="ED206" s="45"/>
      <c r="EE206" s="45"/>
      <c r="EF206" s="45"/>
      <c r="EG206" s="45"/>
      <c r="EH206" s="45"/>
      <c r="EI206" s="45"/>
      <c r="EJ206" s="45"/>
      <c r="EK206" s="45" t="s">
        <v>38</v>
      </c>
      <c r="EL206" s="45"/>
      <c r="EM206" s="45"/>
      <c r="EN206" s="45"/>
      <c r="EO206" s="45"/>
      <c r="EP206" s="45"/>
      <c r="EQ206" s="45"/>
      <c r="ER206" s="45"/>
      <c r="ES206" s="45"/>
      <c r="ET206" s="45"/>
      <c r="EU206" s="45"/>
      <c r="EV206" s="45"/>
      <c r="EW206" s="45"/>
      <c r="EX206" s="99" t="s">
        <v>46</v>
      </c>
      <c r="EY206" s="100"/>
      <c r="EZ206" s="100"/>
      <c r="FA206" s="100"/>
      <c r="FB206" s="100"/>
      <c r="FC206" s="100"/>
      <c r="FD206" s="100"/>
      <c r="FE206" s="100"/>
      <c r="FF206" s="100"/>
      <c r="FG206" s="100"/>
      <c r="FH206" s="100"/>
      <c r="FI206" s="100"/>
      <c r="FJ206" s="101"/>
    </row>
    <row r="207" spans="1:166" s="4" customFormat="1" ht="18.75">
      <c r="A207" s="47">
        <v>1</v>
      </c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>
        <v>2</v>
      </c>
      <c r="AL207" s="47"/>
      <c r="AM207" s="47"/>
      <c r="AN207" s="47"/>
      <c r="AO207" s="47"/>
      <c r="AP207" s="47"/>
      <c r="AQ207" s="47">
        <v>3</v>
      </c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>
        <v>4</v>
      </c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  <c r="BR207" s="47"/>
      <c r="BS207" s="47"/>
      <c r="BT207" s="47"/>
      <c r="BU207" s="47">
        <v>5</v>
      </c>
      <c r="BV207" s="47"/>
      <c r="BW207" s="47"/>
      <c r="BX207" s="47"/>
      <c r="BY207" s="47"/>
      <c r="BZ207" s="47"/>
      <c r="CA207" s="47"/>
      <c r="CB207" s="47"/>
      <c r="CC207" s="47"/>
      <c r="CD207" s="47"/>
      <c r="CE207" s="47"/>
      <c r="CF207" s="47"/>
      <c r="CG207" s="47"/>
      <c r="CH207" s="47">
        <v>6</v>
      </c>
      <c r="CI207" s="47"/>
      <c r="CJ207" s="47"/>
      <c r="CK207" s="47"/>
      <c r="CL207" s="47"/>
      <c r="CM207" s="47"/>
      <c r="CN207" s="47"/>
      <c r="CO207" s="47"/>
      <c r="CP207" s="47"/>
      <c r="CQ207" s="47"/>
      <c r="CR207" s="47"/>
      <c r="CS207" s="47"/>
      <c r="CT207" s="47"/>
      <c r="CU207" s="47"/>
      <c r="CV207" s="47"/>
      <c r="CW207" s="47"/>
      <c r="CX207" s="47">
        <v>7</v>
      </c>
      <c r="CY207" s="47"/>
      <c r="CZ207" s="47"/>
      <c r="DA207" s="47"/>
      <c r="DB207" s="47"/>
      <c r="DC207" s="47"/>
      <c r="DD207" s="47"/>
      <c r="DE207" s="47"/>
      <c r="DF207" s="47"/>
      <c r="DG207" s="47"/>
      <c r="DH207" s="47"/>
      <c r="DI207" s="47"/>
      <c r="DJ207" s="47"/>
      <c r="DK207" s="47">
        <v>8</v>
      </c>
      <c r="DL207" s="47"/>
      <c r="DM207" s="47"/>
      <c r="DN207" s="47"/>
      <c r="DO207" s="47"/>
      <c r="DP207" s="47"/>
      <c r="DQ207" s="47"/>
      <c r="DR207" s="47"/>
      <c r="DS207" s="47"/>
      <c r="DT207" s="47"/>
      <c r="DU207" s="47"/>
      <c r="DV207" s="47"/>
      <c r="DW207" s="47"/>
      <c r="DX207" s="47">
        <v>9</v>
      </c>
      <c r="DY207" s="47"/>
      <c r="DZ207" s="47"/>
      <c r="EA207" s="47"/>
      <c r="EB207" s="47"/>
      <c r="EC207" s="47"/>
      <c r="ED207" s="47"/>
      <c r="EE207" s="47"/>
      <c r="EF207" s="47"/>
      <c r="EG207" s="47"/>
      <c r="EH207" s="47"/>
      <c r="EI207" s="47"/>
      <c r="EJ207" s="47"/>
      <c r="EK207" s="47">
        <v>10</v>
      </c>
      <c r="EL207" s="47"/>
      <c r="EM207" s="47"/>
      <c r="EN207" s="47"/>
      <c r="EO207" s="47"/>
      <c r="EP207" s="47"/>
      <c r="EQ207" s="47"/>
      <c r="ER207" s="47"/>
      <c r="ES207" s="47"/>
      <c r="ET207" s="47"/>
      <c r="EU207" s="47"/>
      <c r="EV207" s="47"/>
      <c r="EW207" s="47"/>
      <c r="EX207" s="124">
        <v>11</v>
      </c>
      <c r="EY207" s="125"/>
      <c r="EZ207" s="125"/>
      <c r="FA207" s="125"/>
      <c r="FB207" s="125"/>
      <c r="FC207" s="125"/>
      <c r="FD207" s="125"/>
      <c r="FE207" s="125"/>
      <c r="FF207" s="125"/>
      <c r="FG207" s="125"/>
      <c r="FH207" s="125"/>
      <c r="FI207" s="125"/>
      <c r="FJ207" s="126"/>
    </row>
    <row r="208" spans="1:166" s="12" customFormat="1" ht="15" customHeight="1">
      <c r="A208" s="157" t="s">
        <v>32</v>
      </c>
      <c r="B208" s="157"/>
      <c r="C208" s="157"/>
      <c r="D208" s="157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  <c r="R208" s="157"/>
      <c r="S208" s="157"/>
      <c r="T208" s="157"/>
      <c r="U208" s="157"/>
      <c r="V208" s="157"/>
      <c r="W208" s="157"/>
      <c r="X208" s="157"/>
      <c r="Y208" s="157"/>
      <c r="Z208" s="157"/>
      <c r="AA208" s="157"/>
      <c r="AB208" s="157"/>
      <c r="AC208" s="157"/>
      <c r="AD208" s="157"/>
      <c r="AE208" s="157"/>
      <c r="AF208" s="157"/>
      <c r="AG208" s="157"/>
      <c r="AH208" s="157"/>
      <c r="AI208" s="157"/>
      <c r="AJ208" s="157"/>
      <c r="AK208" s="149" t="s">
        <v>33</v>
      </c>
      <c r="AL208" s="149"/>
      <c r="AM208" s="149"/>
      <c r="AN208" s="149"/>
      <c r="AO208" s="149"/>
      <c r="AP208" s="149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  <c r="BA208" s="80"/>
      <c r="BB208" s="80"/>
      <c r="BC208" s="56">
        <f>BC211+BC213+BC216+BC219</f>
        <v>133300</v>
      </c>
      <c r="BD208" s="56"/>
      <c r="BE208" s="56"/>
      <c r="BF208" s="56"/>
      <c r="BG208" s="56"/>
      <c r="BH208" s="56"/>
      <c r="BI208" s="56"/>
      <c r="BJ208" s="56"/>
      <c r="BK208" s="56"/>
      <c r="BL208" s="56"/>
      <c r="BM208" s="56"/>
      <c r="BN208" s="56"/>
      <c r="BO208" s="56"/>
      <c r="BP208" s="56"/>
      <c r="BQ208" s="56"/>
      <c r="BR208" s="56"/>
      <c r="BS208" s="56"/>
      <c r="BT208" s="56"/>
      <c r="BU208" s="56">
        <f>BU211+BU213+BU216+BU219</f>
        <v>31000</v>
      </c>
      <c r="BV208" s="56"/>
      <c r="BW208" s="56"/>
      <c r="BX208" s="56"/>
      <c r="BY208" s="56"/>
      <c r="BZ208" s="56"/>
      <c r="CA208" s="56"/>
      <c r="CB208" s="56"/>
      <c r="CC208" s="56"/>
      <c r="CD208" s="56"/>
      <c r="CE208" s="56"/>
      <c r="CF208" s="56"/>
      <c r="CG208" s="56"/>
      <c r="CH208" s="56">
        <f>CH211+CH216+CH219</f>
        <v>31000</v>
      </c>
      <c r="CI208" s="56"/>
      <c r="CJ208" s="56"/>
      <c r="CK208" s="56"/>
      <c r="CL208" s="56"/>
      <c r="CM208" s="56"/>
      <c r="CN208" s="56"/>
      <c r="CO208" s="56"/>
      <c r="CP208" s="56"/>
      <c r="CQ208" s="56"/>
      <c r="CR208" s="56"/>
      <c r="CS208" s="56"/>
      <c r="CT208" s="56"/>
      <c r="CU208" s="56"/>
      <c r="CV208" s="56"/>
      <c r="CW208" s="56"/>
      <c r="CX208" s="56"/>
      <c r="CY208" s="56"/>
      <c r="CZ208" s="56"/>
      <c r="DA208" s="56"/>
      <c r="DB208" s="56"/>
      <c r="DC208" s="56"/>
      <c r="DD208" s="56"/>
      <c r="DE208" s="56"/>
      <c r="DF208" s="56"/>
      <c r="DG208" s="56"/>
      <c r="DH208" s="56"/>
      <c r="DI208" s="56"/>
      <c r="DJ208" s="56"/>
      <c r="DK208" s="56"/>
      <c r="DL208" s="56"/>
      <c r="DM208" s="56"/>
      <c r="DN208" s="56"/>
      <c r="DO208" s="56"/>
      <c r="DP208" s="56"/>
      <c r="DQ208" s="56"/>
      <c r="DR208" s="56"/>
      <c r="DS208" s="56"/>
      <c r="DT208" s="56"/>
      <c r="DU208" s="56"/>
      <c r="DV208" s="56"/>
      <c r="DW208" s="56"/>
      <c r="DX208" s="56">
        <f>DX211+DX216+DX218</f>
        <v>31000</v>
      </c>
      <c r="DY208" s="56"/>
      <c r="DZ208" s="56"/>
      <c r="EA208" s="56"/>
      <c r="EB208" s="56"/>
      <c r="EC208" s="56"/>
      <c r="ED208" s="56"/>
      <c r="EE208" s="56"/>
      <c r="EF208" s="56"/>
      <c r="EG208" s="56"/>
      <c r="EH208" s="56"/>
      <c r="EI208" s="56"/>
      <c r="EJ208" s="56"/>
      <c r="EK208" s="56">
        <f>BC208-CH208</f>
        <v>102300</v>
      </c>
      <c r="EL208" s="56"/>
      <c r="EM208" s="56"/>
      <c r="EN208" s="56"/>
      <c r="EO208" s="56"/>
      <c r="EP208" s="56"/>
      <c r="EQ208" s="56"/>
      <c r="ER208" s="56"/>
      <c r="ES208" s="56"/>
      <c r="ET208" s="56"/>
      <c r="EU208" s="56"/>
      <c r="EV208" s="56"/>
      <c r="EW208" s="56"/>
      <c r="EX208" s="109">
        <f>BU208-CH208</f>
        <v>0</v>
      </c>
      <c r="EY208" s="110"/>
      <c r="EZ208" s="110"/>
      <c r="FA208" s="110"/>
      <c r="FB208" s="110"/>
      <c r="FC208" s="110"/>
      <c r="FD208" s="110"/>
      <c r="FE208" s="110"/>
      <c r="FF208" s="110"/>
      <c r="FG208" s="110"/>
      <c r="FH208" s="110"/>
      <c r="FI208" s="110"/>
      <c r="FJ208" s="111"/>
    </row>
    <row r="209" spans="1:166" s="4" customFormat="1" ht="15" customHeight="1">
      <c r="A209" s="158" t="s">
        <v>22</v>
      </c>
      <c r="B209" s="158"/>
      <c r="C209" s="158"/>
      <c r="D209" s="158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8"/>
      <c r="AD209" s="158"/>
      <c r="AE209" s="158"/>
      <c r="AF209" s="158"/>
      <c r="AG209" s="158"/>
      <c r="AH209" s="158"/>
      <c r="AI209" s="158"/>
      <c r="AJ209" s="158"/>
      <c r="AK209" s="146" t="s">
        <v>34</v>
      </c>
      <c r="AL209" s="146"/>
      <c r="AM209" s="146"/>
      <c r="AN209" s="146"/>
      <c r="AO209" s="146"/>
      <c r="AP209" s="146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  <c r="BS209" s="55"/>
      <c r="BT209" s="55"/>
      <c r="BU209" s="55"/>
      <c r="BV209" s="55"/>
      <c r="BW209" s="55"/>
      <c r="BX209" s="55"/>
      <c r="BY209" s="55"/>
      <c r="BZ209" s="55"/>
      <c r="CA209" s="55"/>
      <c r="CB209" s="55"/>
      <c r="CC209" s="55"/>
      <c r="CD209" s="55"/>
      <c r="CE209" s="55"/>
      <c r="CF209" s="55"/>
      <c r="CG209" s="55"/>
      <c r="CH209" s="55"/>
      <c r="CI209" s="55"/>
      <c r="CJ209" s="55"/>
      <c r="CK209" s="55"/>
      <c r="CL209" s="55"/>
      <c r="CM209" s="55"/>
      <c r="CN209" s="55"/>
      <c r="CO209" s="55"/>
      <c r="CP209" s="55"/>
      <c r="CQ209" s="55"/>
      <c r="CR209" s="55"/>
      <c r="CS209" s="55"/>
      <c r="CT209" s="55"/>
      <c r="CU209" s="55"/>
      <c r="CV209" s="55"/>
      <c r="CW209" s="55"/>
      <c r="CX209" s="55"/>
      <c r="CY209" s="55"/>
      <c r="CZ209" s="55"/>
      <c r="DA209" s="55"/>
      <c r="DB209" s="55"/>
      <c r="DC209" s="55"/>
      <c r="DD209" s="55"/>
      <c r="DE209" s="55"/>
      <c r="DF209" s="55"/>
      <c r="DG209" s="55"/>
      <c r="DH209" s="55"/>
      <c r="DI209" s="55"/>
      <c r="DJ209" s="55"/>
      <c r="DK209" s="55"/>
      <c r="DL209" s="55"/>
      <c r="DM209" s="55"/>
      <c r="DN209" s="55"/>
      <c r="DO209" s="55"/>
      <c r="DP209" s="55"/>
      <c r="DQ209" s="55"/>
      <c r="DR209" s="55"/>
      <c r="DS209" s="55"/>
      <c r="DT209" s="55"/>
      <c r="DU209" s="55"/>
      <c r="DV209" s="55"/>
      <c r="DW209" s="55"/>
      <c r="DX209" s="55"/>
      <c r="DY209" s="55"/>
      <c r="DZ209" s="55"/>
      <c r="EA209" s="55"/>
      <c r="EB209" s="55"/>
      <c r="EC209" s="55"/>
      <c r="ED209" s="55"/>
      <c r="EE209" s="55"/>
      <c r="EF209" s="55"/>
      <c r="EG209" s="55"/>
      <c r="EH209" s="55"/>
      <c r="EI209" s="55"/>
      <c r="EJ209" s="55"/>
      <c r="EK209" s="55"/>
      <c r="EL209" s="55"/>
      <c r="EM209" s="55"/>
      <c r="EN209" s="55"/>
      <c r="EO209" s="55"/>
      <c r="EP209" s="55"/>
      <c r="EQ209" s="55"/>
      <c r="ER209" s="55"/>
      <c r="ES209" s="55"/>
      <c r="ET209" s="55"/>
      <c r="EU209" s="55"/>
      <c r="EV209" s="55"/>
      <c r="EW209" s="55"/>
      <c r="EX209" s="106"/>
      <c r="EY209" s="107"/>
      <c r="EZ209" s="107"/>
      <c r="FA209" s="107"/>
      <c r="FB209" s="107"/>
      <c r="FC209" s="107"/>
      <c r="FD209" s="107"/>
      <c r="FE209" s="107"/>
      <c r="FF209" s="107"/>
      <c r="FG209" s="107"/>
      <c r="FH209" s="107"/>
      <c r="FI209" s="107"/>
      <c r="FJ209" s="108"/>
    </row>
    <row r="210" spans="1:166" s="12" customFormat="1" ht="72.75" customHeight="1">
      <c r="A210" s="143" t="s">
        <v>307</v>
      </c>
      <c r="B210" s="143"/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  <c r="T210" s="143"/>
      <c r="U210" s="143"/>
      <c r="V210" s="143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  <c r="AK210" s="54"/>
      <c r="AL210" s="54"/>
      <c r="AM210" s="54"/>
      <c r="AN210" s="54"/>
      <c r="AO210" s="54"/>
      <c r="AP210" s="54"/>
      <c r="AQ210" s="80"/>
      <c r="AR210" s="80"/>
      <c r="AS210" s="80"/>
      <c r="AT210" s="80"/>
      <c r="AU210" s="80"/>
      <c r="AV210" s="80"/>
      <c r="AW210" s="80"/>
      <c r="AX210" s="80"/>
      <c r="AY210" s="80"/>
      <c r="AZ210" s="80"/>
      <c r="BA210" s="80"/>
      <c r="BB210" s="80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  <c r="BS210" s="9"/>
      <c r="BT210" s="9"/>
      <c r="BU210" s="55"/>
      <c r="BV210" s="55"/>
      <c r="BW210" s="55"/>
      <c r="BX210" s="55"/>
      <c r="BY210" s="55"/>
      <c r="BZ210" s="55"/>
      <c r="CA210" s="55"/>
      <c r="CB210" s="55"/>
      <c r="CC210" s="55"/>
      <c r="CD210" s="55"/>
      <c r="CE210" s="55"/>
      <c r="CF210" s="55"/>
      <c r="CG210" s="55"/>
      <c r="CH210" s="55"/>
      <c r="CI210" s="55"/>
      <c r="CJ210" s="55"/>
      <c r="CK210" s="55"/>
      <c r="CL210" s="55"/>
      <c r="CM210" s="55"/>
      <c r="CN210" s="55"/>
      <c r="CO210" s="55"/>
      <c r="CP210" s="55"/>
      <c r="CQ210" s="55"/>
      <c r="CR210" s="55"/>
      <c r="CS210" s="55"/>
      <c r="CT210" s="55"/>
      <c r="CU210" s="55"/>
      <c r="CV210" s="55"/>
      <c r="CW210" s="55"/>
      <c r="CX210" s="55"/>
      <c r="CY210" s="55"/>
      <c r="CZ210" s="55"/>
      <c r="DA210" s="55"/>
      <c r="DB210" s="55"/>
      <c r="DC210" s="55"/>
      <c r="DD210" s="55"/>
      <c r="DE210" s="55"/>
      <c r="DF210" s="55"/>
      <c r="DG210" s="55"/>
      <c r="DH210" s="55"/>
      <c r="DI210" s="55"/>
      <c r="DJ210" s="55"/>
      <c r="DK210" s="55"/>
      <c r="DL210" s="55"/>
      <c r="DM210" s="55"/>
      <c r="DN210" s="55"/>
      <c r="DO210" s="55"/>
      <c r="DP210" s="55"/>
      <c r="DQ210" s="55"/>
      <c r="DR210" s="55"/>
      <c r="DS210" s="55"/>
      <c r="DT210" s="55"/>
      <c r="DU210" s="55"/>
      <c r="DV210" s="55"/>
      <c r="DW210" s="55"/>
      <c r="DX210" s="55"/>
      <c r="DY210" s="55"/>
      <c r="DZ210" s="55"/>
      <c r="EA210" s="55"/>
      <c r="EB210" s="55"/>
      <c r="EC210" s="55"/>
      <c r="ED210" s="55"/>
      <c r="EE210" s="55"/>
      <c r="EF210" s="55"/>
      <c r="EG210" s="55"/>
      <c r="EH210" s="55"/>
      <c r="EI210" s="55"/>
      <c r="EJ210" s="55"/>
      <c r="EK210" s="55"/>
      <c r="EL210" s="55"/>
      <c r="EM210" s="55"/>
      <c r="EN210" s="55"/>
      <c r="EO210" s="55"/>
      <c r="EP210" s="55"/>
      <c r="EQ210" s="55"/>
      <c r="ER210" s="55"/>
      <c r="ES210" s="55"/>
      <c r="ET210" s="55"/>
      <c r="EU210" s="55"/>
      <c r="EV210" s="55"/>
      <c r="EW210" s="55"/>
      <c r="EX210" s="56"/>
      <c r="EY210" s="56"/>
      <c r="EZ210" s="56"/>
      <c r="FA210" s="56"/>
      <c r="FB210" s="56"/>
      <c r="FC210" s="56"/>
      <c r="FD210" s="56"/>
      <c r="FE210" s="56"/>
      <c r="FF210" s="56"/>
      <c r="FG210" s="56"/>
      <c r="FH210" s="9"/>
      <c r="FI210" s="9"/>
      <c r="FJ210" s="9"/>
    </row>
    <row r="211" spans="1:166" s="4" customFormat="1" ht="15" customHeight="1">
      <c r="A211" s="82" t="s">
        <v>303</v>
      </c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6">
        <f>BC212</f>
        <v>5000</v>
      </c>
      <c r="BD211" s="56"/>
      <c r="BE211" s="56"/>
      <c r="BF211" s="56"/>
      <c r="BG211" s="56"/>
      <c r="BH211" s="56"/>
      <c r="BI211" s="56"/>
      <c r="BJ211" s="56"/>
      <c r="BK211" s="56"/>
      <c r="BL211" s="56"/>
      <c r="BM211" s="56"/>
      <c r="BN211" s="56"/>
      <c r="BO211" s="56"/>
      <c r="BP211" s="56"/>
      <c r="BQ211" s="56"/>
      <c r="BR211" s="56"/>
      <c r="BS211" s="56"/>
      <c r="BT211" s="56"/>
      <c r="BU211" s="56">
        <f>BU212</f>
        <v>1000</v>
      </c>
      <c r="BV211" s="56"/>
      <c r="BW211" s="56"/>
      <c r="BX211" s="56"/>
      <c r="BY211" s="56"/>
      <c r="BZ211" s="56"/>
      <c r="CA211" s="56"/>
      <c r="CB211" s="56"/>
      <c r="CC211" s="56"/>
      <c r="CD211" s="56"/>
      <c r="CE211" s="56"/>
      <c r="CF211" s="56"/>
      <c r="CG211" s="56"/>
      <c r="CH211" s="56">
        <f>CH212</f>
        <v>1000</v>
      </c>
      <c r="CI211" s="56"/>
      <c r="CJ211" s="56"/>
      <c r="CK211" s="56"/>
      <c r="CL211" s="56"/>
      <c r="CM211" s="56"/>
      <c r="CN211" s="56"/>
      <c r="CO211" s="56"/>
      <c r="CP211" s="56"/>
      <c r="CQ211" s="56"/>
      <c r="CR211" s="56"/>
      <c r="CS211" s="56"/>
      <c r="CT211" s="56"/>
      <c r="CU211" s="56"/>
      <c r="CV211" s="56"/>
      <c r="CW211" s="56"/>
      <c r="CX211" s="55"/>
      <c r="CY211" s="55"/>
      <c r="CZ211" s="55"/>
      <c r="DA211" s="55"/>
      <c r="DB211" s="55"/>
      <c r="DC211" s="55"/>
      <c r="DD211" s="55"/>
      <c r="DE211" s="55"/>
      <c r="DF211" s="55"/>
      <c r="DG211" s="55"/>
      <c r="DH211" s="55"/>
      <c r="DI211" s="55"/>
      <c r="DJ211" s="55"/>
      <c r="DK211" s="55"/>
      <c r="DL211" s="55"/>
      <c r="DM211" s="55"/>
      <c r="DN211" s="55"/>
      <c r="DO211" s="55"/>
      <c r="DP211" s="55"/>
      <c r="DQ211" s="55"/>
      <c r="DR211" s="55"/>
      <c r="DS211" s="55"/>
      <c r="DT211" s="55"/>
      <c r="DU211" s="55"/>
      <c r="DV211" s="55"/>
      <c r="DW211" s="55"/>
      <c r="DX211" s="56">
        <f>DX212</f>
        <v>1000</v>
      </c>
      <c r="DY211" s="56"/>
      <c r="DZ211" s="56"/>
      <c r="EA211" s="56"/>
      <c r="EB211" s="56"/>
      <c r="EC211" s="56"/>
      <c r="ED211" s="56"/>
      <c r="EE211" s="56"/>
      <c r="EF211" s="56"/>
      <c r="EG211" s="56"/>
      <c r="EH211" s="56"/>
      <c r="EI211" s="56"/>
      <c r="EJ211" s="56"/>
      <c r="EK211" s="56">
        <f>EK212</f>
        <v>4000</v>
      </c>
      <c r="EL211" s="56"/>
      <c r="EM211" s="56"/>
      <c r="EN211" s="56"/>
      <c r="EO211" s="56"/>
      <c r="EP211" s="56"/>
      <c r="EQ211" s="56"/>
      <c r="ER211" s="56"/>
      <c r="ES211" s="56"/>
      <c r="ET211" s="56"/>
      <c r="EU211" s="56"/>
      <c r="EV211" s="56"/>
      <c r="EW211" s="56"/>
      <c r="EX211" s="109">
        <v>0</v>
      </c>
      <c r="EY211" s="110"/>
      <c r="EZ211" s="110"/>
      <c r="FA211" s="110"/>
      <c r="FB211" s="110"/>
      <c r="FC211" s="110"/>
      <c r="FD211" s="110"/>
      <c r="FE211" s="110"/>
      <c r="FF211" s="110"/>
      <c r="FG211" s="110"/>
      <c r="FH211" s="110"/>
      <c r="FI211" s="110"/>
      <c r="FJ211" s="111"/>
    </row>
    <row r="212" spans="1:166" s="4" customFormat="1" ht="18.75" customHeight="1">
      <c r="A212" s="78" t="s">
        <v>199</v>
      </c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  <c r="AJ212" s="78"/>
      <c r="AK212" s="54" t="s">
        <v>60</v>
      </c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5">
        <v>5000</v>
      </c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  <c r="BS212" s="55"/>
      <c r="BT212" s="55"/>
      <c r="BU212" s="55">
        <v>1000</v>
      </c>
      <c r="BV212" s="55"/>
      <c r="BW212" s="55"/>
      <c r="BX212" s="55"/>
      <c r="BY212" s="55"/>
      <c r="BZ212" s="55"/>
      <c r="CA212" s="55"/>
      <c r="CB212" s="55"/>
      <c r="CC212" s="55"/>
      <c r="CD212" s="55"/>
      <c r="CE212" s="55"/>
      <c r="CF212" s="55"/>
      <c r="CG212" s="55"/>
      <c r="CH212" s="55">
        <v>1000</v>
      </c>
      <c r="CI212" s="55"/>
      <c r="CJ212" s="55"/>
      <c r="CK212" s="55"/>
      <c r="CL212" s="55"/>
      <c r="CM212" s="55"/>
      <c r="CN212" s="55"/>
      <c r="CO212" s="55"/>
      <c r="CP212" s="55"/>
      <c r="CQ212" s="55"/>
      <c r="CR212" s="55"/>
      <c r="CS212" s="55"/>
      <c r="CT212" s="55"/>
      <c r="CU212" s="55"/>
      <c r="CV212" s="55"/>
      <c r="CW212" s="55"/>
      <c r="CX212" s="55"/>
      <c r="CY212" s="55"/>
      <c r="CZ212" s="55"/>
      <c r="DA212" s="55"/>
      <c r="DB212" s="55"/>
      <c r="DC212" s="55"/>
      <c r="DD212" s="55"/>
      <c r="DE212" s="55"/>
      <c r="DF212" s="55"/>
      <c r="DG212" s="55"/>
      <c r="DH212" s="55"/>
      <c r="DI212" s="55"/>
      <c r="DJ212" s="55"/>
      <c r="DK212" s="55"/>
      <c r="DL212" s="55"/>
      <c r="DM212" s="55"/>
      <c r="DN212" s="55"/>
      <c r="DO212" s="55"/>
      <c r="DP212" s="55"/>
      <c r="DQ212" s="55"/>
      <c r="DR212" s="55"/>
      <c r="DS212" s="55"/>
      <c r="DT212" s="55"/>
      <c r="DU212" s="55"/>
      <c r="DV212" s="55"/>
      <c r="DW212" s="55"/>
      <c r="DX212" s="55">
        <v>1000</v>
      </c>
      <c r="DY212" s="55"/>
      <c r="DZ212" s="55"/>
      <c r="EA212" s="55"/>
      <c r="EB212" s="55"/>
      <c r="EC212" s="55"/>
      <c r="ED212" s="55"/>
      <c r="EE212" s="55"/>
      <c r="EF212" s="55"/>
      <c r="EG212" s="55"/>
      <c r="EH212" s="55"/>
      <c r="EI212" s="55"/>
      <c r="EJ212" s="55"/>
      <c r="EK212" s="55">
        <f>BC212-CH212</f>
        <v>4000</v>
      </c>
      <c r="EL212" s="55"/>
      <c r="EM212" s="55"/>
      <c r="EN212" s="55"/>
      <c r="EO212" s="55"/>
      <c r="EP212" s="55"/>
      <c r="EQ212" s="55"/>
      <c r="ER212" s="55"/>
      <c r="ES212" s="55"/>
      <c r="ET212" s="55"/>
      <c r="EU212" s="55"/>
      <c r="EV212" s="55"/>
      <c r="EW212" s="55"/>
      <c r="EX212" s="112">
        <v>0</v>
      </c>
      <c r="EY212" s="113"/>
      <c r="EZ212" s="113"/>
      <c r="FA212" s="113"/>
      <c r="FB212" s="113"/>
      <c r="FC212" s="113"/>
      <c r="FD212" s="113"/>
      <c r="FE212" s="113"/>
      <c r="FF212" s="113"/>
      <c r="FG212" s="113"/>
      <c r="FH212" s="113"/>
      <c r="FI212" s="113"/>
      <c r="FJ212" s="114"/>
    </row>
    <row r="213" spans="1:166" s="4" customFormat="1" ht="15" customHeight="1">
      <c r="A213" s="82" t="s">
        <v>304</v>
      </c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6">
        <f>BC214</f>
        <v>5000</v>
      </c>
      <c r="BD213" s="56"/>
      <c r="BE213" s="56"/>
      <c r="BF213" s="56"/>
      <c r="BG213" s="56"/>
      <c r="BH213" s="56"/>
      <c r="BI213" s="56"/>
      <c r="BJ213" s="56"/>
      <c r="BK213" s="56"/>
      <c r="BL213" s="56"/>
      <c r="BM213" s="56"/>
      <c r="BN213" s="56"/>
      <c r="BO213" s="56"/>
      <c r="BP213" s="56"/>
      <c r="BQ213" s="56"/>
      <c r="BR213" s="56"/>
      <c r="BS213" s="56"/>
      <c r="BT213" s="56"/>
      <c r="BU213" s="56">
        <f>BU214</f>
        <v>0</v>
      </c>
      <c r="BV213" s="56"/>
      <c r="BW213" s="56"/>
      <c r="BX213" s="56"/>
      <c r="BY213" s="56"/>
      <c r="BZ213" s="56"/>
      <c r="CA213" s="56"/>
      <c r="CB213" s="56"/>
      <c r="CC213" s="56"/>
      <c r="CD213" s="56"/>
      <c r="CE213" s="56"/>
      <c r="CF213" s="56"/>
      <c r="CG213" s="56"/>
      <c r="CH213" s="56">
        <f>CH214</f>
        <v>0</v>
      </c>
      <c r="CI213" s="56"/>
      <c r="CJ213" s="56"/>
      <c r="CK213" s="56"/>
      <c r="CL213" s="56"/>
      <c r="CM213" s="56"/>
      <c r="CN213" s="56"/>
      <c r="CO213" s="56"/>
      <c r="CP213" s="56"/>
      <c r="CQ213" s="56"/>
      <c r="CR213" s="56"/>
      <c r="CS213" s="56"/>
      <c r="CT213" s="56"/>
      <c r="CU213" s="56"/>
      <c r="CV213" s="56"/>
      <c r="CW213" s="56"/>
      <c r="CX213" s="55"/>
      <c r="CY213" s="55"/>
      <c r="CZ213" s="55"/>
      <c r="DA213" s="55"/>
      <c r="DB213" s="55"/>
      <c r="DC213" s="55"/>
      <c r="DD213" s="55"/>
      <c r="DE213" s="55"/>
      <c r="DF213" s="55"/>
      <c r="DG213" s="55"/>
      <c r="DH213" s="55"/>
      <c r="DI213" s="55"/>
      <c r="DJ213" s="55"/>
      <c r="DK213" s="55"/>
      <c r="DL213" s="55"/>
      <c r="DM213" s="55"/>
      <c r="DN213" s="55"/>
      <c r="DO213" s="55"/>
      <c r="DP213" s="55"/>
      <c r="DQ213" s="55"/>
      <c r="DR213" s="55"/>
      <c r="DS213" s="55"/>
      <c r="DT213" s="55"/>
      <c r="DU213" s="55"/>
      <c r="DV213" s="55"/>
      <c r="DW213" s="55"/>
      <c r="DX213" s="56">
        <f>DX214</f>
        <v>0</v>
      </c>
      <c r="DY213" s="56"/>
      <c r="DZ213" s="56"/>
      <c r="EA213" s="56"/>
      <c r="EB213" s="56"/>
      <c r="EC213" s="56"/>
      <c r="ED213" s="56"/>
      <c r="EE213" s="56"/>
      <c r="EF213" s="56"/>
      <c r="EG213" s="56"/>
      <c r="EH213" s="56"/>
      <c r="EI213" s="56"/>
      <c r="EJ213" s="56"/>
      <c r="EK213" s="56">
        <f>EK214</f>
        <v>5000</v>
      </c>
      <c r="EL213" s="56"/>
      <c r="EM213" s="56"/>
      <c r="EN213" s="56"/>
      <c r="EO213" s="56"/>
      <c r="EP213" s="56"/>
      <c r="EQ213" s="56"/>
      <c r="ER213" s="56"/>
      <c r="ES213" s="56"/>
      <c r="ET213" s="56"/>
      <c r="EU213" s="56"/>
      <c r="EV213" s="56"/>
      <c r="EW213" s="56"/>
      <c r="EX213" s="109">
        <v>0</v>
      </c>
      <c r="EY213" s="110"/>
      <c r="EZ213" s="110"/>
      <c r="FA213" s="110"/>
      <c r="FB213" s="110"/>
      <c r="FC213" s="110"/>
      <c r="FD213" s="110"/>
      <c r="FE213" s="110"/>
      <c r="FF213" s="110"/>
      <c r="FG213" s="110"/>
      <c r="FH213" s="110"/>
      <c r="FI213" s="110"/>
      <c r="FJ213" s="111"/>
    </row>
    <row r="214" spans="1:166" s="4" customFormat="1" ht="18.75" customHeight="1">
      <c r="A214" s="78" t="s">
        <v>199</v>
      </c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  <c r="AJ214" s="78"/>
      <c r="AK214" s="54" t="s">
        <v>60</v>
      </c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5">
        <v>5000</v>
      </c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  <c r="BS214" s="55"/>
      <c r="BT214" s="55"/>
      <c r="BU214" s="55">
        <v>0</v>
      </c>
      <c r="BV214" s="55"/>
      <c r="BW214" s="55"/>
      <c r="BX214" s="55"/>
      <c r="BY214" s="55"/>
      <c r="BZ214" s="55"/>
      <c r="CA214" s="55"/>
      <c r="CB214" s="55"/>
      <c r="CC214" s="55"/>
      <c r="CD214" s="55"/>
      <c r="CE214" s="55"/>
      <c r="CF214" s="55"/>
      <c r="CG214" s="55"/>
      <c r="CH214" s="55">
        <v>0</v>
      </c>
      <c r="CI214" s="55"/>
      <c r="CJ214" s="55"/>
      <c r="CK214" s="55"/>
      <c r="CL214" s="55"/>
      <c r="CM214" s="55"/>
      <c r="CN214" s="55"/>
      <c r="CO214" s="55"/>
      <c r="CP214" s="55"/>
      <c r="CQ214" s="55"/>
      <c r="CR214" s="55"/>
      <c r="CS214" s="55"/>
      <c r="CT214" s="55"/>
      <c r="CU214" s="55"/>
      <c r="CV214" s="55"/>
      <c r="CW214" s="55"/>
      <c r="CX214" s="55"/>
      <c r="CY214" s="55"/>
      <c r="CZ214" s="55"/>
      <c r="DA214" s="55"/>
      <c r="DB214" s="55"/>
      <c r="DC214" s="55"/>
      <c r="DD214" s="55"/>
      <c r="DE214" s="55"/>
      <c r="DF214" s="55"/>
      <c r="DG214" s="55"/>
      <c r="DH214" s="55"/>
      <c r="DI214" s="55"/>
      <c r="DJ214" s="55"/>
      <c r="DK214" s="55"/>
      <c r="DL214" s="55"/>
      <c r="DM214" s="55"/>
      <c r="DN214" s="55"/>
      <c r="DO214" s="55"/>
      <c r="DP214" s="55"/>
      <c r="DQ214" s="55"/>
      <c r="DR214" s="55"/>
      <c r="DS214" s="55"/>
      <c r="DT214" s="55"/>
      <c r="DU214" s="55"/>
      <c r="DV214" s="55"/>
      <c r="DW214" s="55"/>
      <c r="DX214" s="55">
        <v>0</v>
      </c>
      <c r="DY214" s="55"/>
      <c r="DZ214" s="55"/>
      <c r="EA214" s="55"/>
      <c r="EB214" s="55"/>
      <c r="EC214" s="55"/>
      <c r="ED214" s="55"/>
      <c r="EE214" s="55"/>
      <c r="EF214" s="55"/>
      <c r="EG214" s="55"/>
      <c r="EH214" s="55"/>
      <c r="EI214" s="55"/>
      <c r="EJ214" s="55"/>
      <c r="EK214" s="55">
        <f>BC214-CH214</f>
        <v>5000</v>
      </c>
      <c r="EL214" s="55"/>
      <c r="EM214" s="55"/>
      <c r="EN214" s="55"/>
      <c r="EO214" s="55"/>
      <c r="EP214" s="55"/>
      <c r="EQ214" s="55"/>
      <c r="ER214" s="55"/>
      <c r="ES214" s="55"/>
      <c r="ET214" s="55"/>
      <c r="EU214" s="55"/>
      <c r="EV214" s="55"/>
      <c r="EW214" s="55"/>
      <c r="EX214" s="112">
        <v>0</v>
      </c>
      <c r="EY214" s="113"/>
      <c r="EZ214" s="113"/>
      <c r="FA214" s="113"/>
      <c r="FB214" s="113"/>
      <c r="FC214" s="113"/>
      <c r="FD214" s="113"/>
      <c r="FE214" s="113"/>
      <c r="FF214" s="113"/>
      <c r="FG214" s="113"/>
      <c r="FH214" s="113"/>
      <c r="FI214" s="113"/>
      <c r="FJ214" s="114"/>
    </row>
    <row r="215" spans="1:166" s="4" customFormat="1" ht="39" customHeight="1">
      <c r="A215" s="153" t="s">
        <v>181</v>
      </c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  <c r="M215" s="153"/>
      <c r="N215" s="153"/>
      <c r="O215" s="153"/>
      <c r="P215" s="153"/>
      <c r="Q215" s="153"/>
      <c r="R215" s="153"/>
      <c r="S215" s="153"/>
      <c r="T215" s="153"/>
      <c r="U215" s="153"/>
      <c r="V215" s="153"/>
      <c r="W215" s="153"/>
      <c r="X215" s="153"/>
      <c r="Y215" s="153"/>
      <c r="Z215" s="153"/>
      <c r="AA215" s="153"/>
      <c r="AB215" s="153"/>
      <c r="AC215" s="153"/>
      <c r="AD215" s="153"/>
      <c r="AE215" s="153"/>
      <c r="AF215" s="153"/>
      <c r="AG215" s="153"/>
      <c r="AH215" s="153"/>
      <c r="AI215" s="153"/>
      <c r="AJ215" s="153"/>
      <c r="AK215" s="146"/>
      <c r="AL215" s="146"/>
      <c r="AM215" s="146"/>
      <c r="AN215" s="146"/>
      <c r="AO215" s="146"/>
      <c r="AP215" s="146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15"/>
      <c r="BT215" s="15"/>
      <c r="BU215" s="55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  <c r="CF215" s="55"/>
      <c r="CG215" s="55"/>
      <c r="CH215" s="55"/>
      <c r="CI215" s="55"/>
      <c r="CJ215" s="55"/>
      <c r="CK215" s="55"/>
      <c r="CL215" s="55"/>
      <c r="CM215" s="55"/>
      <c r="CN215" s="55"/>
      <c r="CO215" s="55"/>
      <c r="CP215" s="55"/>
      <c r="CQ215" s="55"/>
      <c r="CR215" s="55"/>
      <c r="CS215" s="55"/>
      <c r="CT215" s="55"/>
      <c r="CU215" s="55"/>
      <c r="CV215" s="55"/>
      <c r="CW215" s="55"/>
      <c r="CX215" s="55"/>
      <c r="CY215" s="55"/>
      <c r="CZ215" s="55"/>
      <c r="DA215" s="55"/>
      <c r="DB215" s="55"/>
      <c r="DC215" s="55"/>
      <c r="DD215" s="55"/>
      <c r="DE215" s="55"/>
      <c r="DF215" s="55"/>
      <c r="DG215" s="55"/>
      <c r="DH215" s="55"/>
      <c r="DI215" s="55"/>
      <c r="DJ215" s="55"/>
      <c r="DK215" s="55"/>
      <c r="DL215" s="55"/>
      <c r="DM215" s="55"/>
      <c r="DN215" s="55"/>
      <c r="DO215" s="55"/>
      <c r="DP215" s="55"/>
      <c r="DQ215" s="55"/>
      <c r="DR215" s="55"/>
      <c r="DS215" s="55"/>
      <c r="DT215" s="55"/>
      <c r="DU215" s="55"/>
      <c r="DV215" s="55"/>
      <c r="DW215" s="55"/>
      <c r="DX215" s="55"/>
      <c r="DY215" s="55"/>
      <c r="DZ215" s="55"/>
      <c r="EA215" s="55"/>
      <c r="EB215" s="55"/>
      <c r="EC215" s="55"/>
      <c r="ED215" s="55"/>
      <c r="EE215" s="55"/>
      <c r="EF215" s="55"/>
      <c r="EG215" s="55"/>
      <c r="EH215" s="55"/>
      <c r="EI215" s="55"/>
      <c r="EJ215" s="55"/>
      <c r="EK215" s="55"/>
      <c r="EL215" s="55"/>
      <c r="EM215" s="55"/>
      <c r="EN215" s="55"/>
      <c r="EO215" s="55"/>
      <c r="EP215" s="55"/>
      <c r="EQ215" s="55"/>
      <c r="ER215" s="55"/>
      <c r="ES215" s="55"/>
      <c r="ET215" s="55"/>
      <c r="EU215" s="55"/>
      <c r="EV215" s="55"/>
      <c r="EW215" s="55"/>
      <c r="EX215" s="55"/>
      <c r="EY215" s="55"/>
      <c r="EZ215" s="55"/>
      <c r="FA215" s="55"/>
      <c r="FB215" s="55"/>
      <c r="FC215" s="55"/>
      <c r="FD215" s="55"/>
      <c r="FE215" s="55"/>
      <c r="FF215" s="55"/>
      <c r="FG215" s="55"/>
      <c r="FH215" s="15"/>
      <c r="FI215" s="15"/>
      <c r="FJ215" s="15"/>
    </row>
    <row r="216" spans="1:166" s="12" customFormat="1" ht="15" customHeight="1">
      <c r="A216" s="82" t="s">
        <v>327</v>
      </c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0"/>
      <c r="AL216" s="80"/>
      <c r="AM216" s="80"/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/>
      <c r="AY216" s="80"/>
      <c r="AZ216" s="80"/>
      <c r="BA216" s="80"/>
      <c r="BB216" s="80"/>
      <c r="BC216" s="56">
        <f>BC217</f>
        <v>119300</v>
      </c>
      <c r="BD216" s="56"/>
      <c r="BE216" s="56"/>
      <c r="BF216" s="56"/>
      <c r="BG216" s="56"/>
      <c r="BH216" s="56"/>
      <c r="BI216" s="56"/>
      <c r="BJ216" s="56"/>
      <c r="BK216" s="56"/>
      <c r="BL216" s="56"/>
      <c r="BM216" s="56"/>
      <c r="BN216" s="56"/>
      <c r="BO216" s="56"/>
      <c r="BP216" s="56"/>
      <c r="BQ216" s="56"/>
      <c r="BR216" s="56"/>
      <c r="BS216" s="56"/>
      <c r="BT216" s="56"/>
      <c r="BU216" s="56">
        <f>BU217</f>
        <v>30000</v>
      </c>
      <c r="BV216" s="56"/>
      <c r="BW216" s="56"/>
      <c r="BX216" s="56"/>
      <c r="BY216" s="56"/>
      <c r="BZ216" s="56"/>
      <c r="CA216" s="56"/>
      <c r="CB216" s="56"/>
      <c r="CC216" s="56"/>
      <c r="CD216" s="56"/>
      <c r="CE216" s="56"/>
      <c r="CF216" s="56"/>
      <c r="CG216" s="56"/>
      <c r="CH216" s="56">
        <f>CH217</f>
        <v>30000</v>
      </c>
      <c r="CI216" s="56"/>
      <c r="CJ216" s="56"/>
      <c r="CK216" s="56"/>
      <c r="CL216" s="56"/>
      <c r="CM216" s="56"/>
      <c r="CN216" s="56"/>
      <c r="CO216" s="56"/>
      <c r="CP216" s="56"/>
      <c r="CQ216" s="56"/>
      <c r="CR216" s="56"/>
      <c r="CS216" s="56"/>
      <c r="CT216" s="56"/>
      <c r="CU216" s="56"/>
      <c r="CV216" s="56"/>
      <c r="CW216" s="56"/>
      <c r="CX216" s="56"/>
      <c r="CY216" s="56"/>
      <c r="CZ216" s="56"/>
      <c r="DA216" s="56"/>
      <c r="DB216" s="56"/>
      <c r="DC216" s="56"/>
      <c r="DD216" s="56"/>
      <c r="DE216" s="56"/>
      <c r="DF216" s="56"/>
      <c r="DG216" s="56"/>
      <c r="DH216" s="56"/>
      <c r="DI216" s="56"/>
      <c r="DJ216" s="56"/>
      <c r="DK216" s="56"/>
      <c r="DL216" s="56"/>
      <c r="DM216" s="56"/>
      <c r="DN216" s="56"/>
      <c r="DO216" s="56"/>
      <c r="DP216" s="56"/>
      <c r="DQ216" s="56"/>
      <c r="DR216" s="56"/>
      <c r="DS216" s="56"/>
      <c r="DT216" s="56"/>
      <c r="DU216" s="56"/>
      <c r="DV216" s="56"/>
      <c r="DW216" s="56"/>
      <c r="DX216" s="56">
        <f>DX217</f>
        <v>30000</v>
      </c>
      <c r="DY216" s="56"/>
      <c r="DZ216" s="56"/>
      <c r="EA216" s="56"/>
      <c r="EB216" s="56"/>
      <c r="EC216" s="56"/>
      <c r="ED216" s="56"/>
      <c r="EE216" s="56"/>
      <c r="EF216" s="56"/>
      <c r="EG216" s="56"/>
      <c r="EH216" s="56"/>
      <c r="EI216" s="56"/>
      <c r="EJ216" s="56"/>
      <c r="EK216" s="56">
        <f>BC216-CH216</f>
        <v>89300</v>
      </c>
      <c r="EL216" s="56"/>
      <c r="EM216" s="56"/>
      <c r="EN216" s="56"/>
      <c r="EO216" s="56"/>
      <c r="EP216" s="56"/>
      <c r="EQ216" s="56"/>
      <c r="ER216" s="56"/>
      <c r="ES216" s="56"/>
      <c r="ET216" s="56"/>
      <c r="EU216" s="56"/>
      <c r="EV216" s="56"/>
      <c r="EW216" s="56"/>
      <c r="EX216" s="109">
        <v>0</v>
      </c>
      <c r="EY216" s="110"/>
      <c r="EZ216" s="110"/>
      <c r="FA216" s="110"/>
      <c r="FB216" s="110"/>
      <c r="FC216" s="110"/>
      <c r="FD216" s="110"/>
      <c r="FE216" s="110"/>
      <c r="FF216" s="110"/>
      <c r="FG216" s="110"/>
      <c r="FH216" s="110"/>
      <c r="FI216" s="110"/>
      <c r="FJ216" s="111"/>
    </row>
    <row r="217" spans="1:166" s="12" customFormat="1" ht="34.5" customHeight="1">
      <c r="A217" s="159" t="s">
        <v>198</v>
      </c>
      <c r="B217" s="160"/>
      <c r="C217" s="160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  <c r="AA217" s="160"/>
      <c r="AB217" s="160"/>
      <c r="AC217" s="160"/>
      <c r="AD217" s="160"/>
      <c r="AE217" s="160"/>
      <c r="AF217" s="160"/>
      <c r="AG217" s="160"/>
      <c r="AH217" s="160"/>
      <c r="AI217" s="160"/>
      <c r="AJ217" s="161"/>
      <c r="AK217" s="54" t="s">
        <v>64</v>
      </c>
      <c r="AL217" s="54"/>
      <c r="AM217" s="54"/>
      <c r="AN217" s="54"/>
      <c r="AO217" s="54"/>
      <c r="AP217" s="54"/>
      <c r="AQ217" s="80"/>
      <c r="AR217" s="80"/>
      <c r="AS217" s="80"/>
      <c r="AT217" s="80"/>
      <c r="AU217" s="80"/>
      <c r="AV217" s="80"/>
      <c r="AW217" s="80"/>
      <c r="AX217" s="80"/>
      <c r="AY217" s="80"/>
      <c r="AZ217" s="80"/>
      <c r="BA217" s="80"/>
      <c r="BB217" s="80"/>
      <c r="BC217" s="55">
        <v>119300</v>
      </c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  <c r="BS217" s="9"/>
      <c r="BT217" s="9"/>
      <c r="BU217" s="55">
        <v>30000</v>
      </c>
      <c r="BV217" s="55"/>
      <c r="BW217" s="55"/>
      <c r="BX217" s="55"/>
      <c r="BY217" s="55"/>
      <c r="BZ217" s="55"/>
      <c r="CA217" s="55"/>
      <c r="CB217" s="55"/>
      <c r="CC217" s="55"/>
      <c r="CD217" s="55"/>
      <c r="CE217" s="55"/>
      <c r="CF217" s="55"/>
      <c r="CG217" s="55"/>
      <c r="CH217" s="55">
        <v>30000</v>
      </c>
      <c r="CI217" s="55"/>
      <c r="CJ217" s="55"/>
      <c r="CK217" s="55"/>
      <c r="CL217" s="55"/>
      <c r="CM217" s="55"/>
      <c r="CN217" s="55"/>
      <c r="CO217" s="55"/>
      <c r="CP217" s="55"/>
      <c r="CQ217" s="55"/>
      <c r="CR217" s="55"/>
      <c r="CS217" s="55"/>
      <c r="CT217" s="55"/>
      <c r="CU217" s="55"/>
      <c r="CV217" s="55"/>
      <c r="CW217" s="55"/>
      <c r="CX217" s="55"/>
      <c r="CY217" s="55"/>
      <c r="CZ217" s="55"/>
      <c r="DA217" s="55"/>
      <c r="DB217" s="55"/>
      <c r="DC217" s="55"/>
      <c r="DD217" s="55"/>
      <c r="DE217" s="55"/>
      <c r="DF217" s="55"/>
      <c r="DG217" s="55"/>
      <c r="DH217" s="55"/>
      <c r="DI217" s="55"/>
      <c r="DJ217" s="55"/>
      <c r="DK217" s="55"/>
      <c r="DL217" s="55"/>
      <c r="DM217" s="55"/>
      <c r="DN217" s="55"/>
      <c r="DO217" s="55"/>
      <c r="DP217" s="55"/>
      <c r="DQ217" s="55"/>
      <c r="DR217" s="55"/>
      <c r="DS217" s="55"/>
      <c r="DT217" s="55"/>
      <c r="DU217" s="55"/>
      <c r="DV217" s="55"/>
      <c r="DW217" s="55"/>
      <c r="DX217" s="55">
        <v>30000</v>
      </c>
      <c r="DY217" s="55"/>
      <c r="DZ217" s="55"/>
      <c r="EA217" s="55"/>
      <c r="EB217" s="55"/>
      <c r="EC217" s="55"/>
      <c r="ED217" s="55"/>
      <c r="EE217" s="55"/>
      <c r="EF217" s="55"/>
      <c r="EG217" s="55"/>
      <c r="EH217" s="55"/>
      <c r="EI217" s="55"/>
      <c r="EJ217" s="55"/>
      <c r="EK217" s="55">
        <f>BC217-CH217</f>
        <v>89300</v>
      </c>
      <c r="EL217" s="55"/>
      <c r="EM217" s="55"/>
      <c r="EN217" s="55"/>
      <c r="EO217" s="55"/>
      <c r="EP217" s="55"/>
      <c r="EQ217" s="55"/>
      <c r="ER217" s="55"/>
      <c r="ES217" s="55"/>
      <c r="ET217" s="55"/>
      <c r="EU217" s="55"/>
      <c r="EV217" s="55"/>
      <c r="EW217" s="55"/>
      <c r="EX217" s="56">
        <f>BU217-CH217</f>
        <v>0</v>
      </c>
      <c r="EY217" s="56"/>
      <c r="EZ217" s="56"/>
      <c r="FA217" s="56"/>
      <c r="FB217" s="56"/>
      <c r="FC217" s="56"/>
      <c r="FD217" s="56"/>
      <c r="FE217" s="56"/>
      <c r="FF217" s="56"/>
      <c r="FG217" s="56"/>
      <c r="FH217" s="9"/>
      <c r="FI217" s="9"/>
      <c r="FJ217" s="9"/>
    </row>
    <row r="218" spans="1:166" s="4" customFormat="1" ht="59.25" customHeight="1">
      <c r="A218" s="143" t="s">
        <v>308</v>
      </c>
      <c r="B218" s="143"/>
      <c r="C218" s="143"/>
      <c r="D218" s="143"/>
      <c r="E218" s="143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  <c r="P218" s="143"/>
      <c r="Q218" s="143"/>
      <c r="R218" s="143"/>
      <c r="S218" s="143"/>
      <c r="T218" s="143"/>
      <c r="U218" s="143"/>
      <c r="V218" s="143"/>
      <c r="W218" s="143"/>
      <c r="X218" s="143"/>
      <c r="Y218" s="143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43"/>
      <c r="AJ218" s="143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6"/>
      <c r="BD218" s="56"/>
      <c r="BE218" s="56"/>
      <c r="BF218" s="56"/>
      <c r="BG218" s="56"/>
      <c r="BH218" s="56"/>
      <c r="BI218" s="56"/>
      <c r="BJ218" s="56"/>
      <c r="BK218" s="56"/>
      <c r="BL218" s="56"/>
      <c r="BM218" s="56"/>
      <c r="BN218" s="56"/>
      <c r="BO218" s="56"/>
      <c r="BP218" s="56"/>
      <c r="BQ218" s="56"/>
      <c r="BR218" s="56"/>
      <c r="BS218" s="56"/>
      <c r="BT218" s="56"/>
      <c r="BU218" s="56"/>
      <c r="BV218" s="56"/>
      <c r="BW218" s="56"/>
      <c r="BX218" s="56"/>
      <c r="BY218" s="56"/>
      <c r="BZ218" s="56"/>
      <c r="CA218" s="56"/>
      <c r="CB218" s="56"/>
      <c r="CC218" s="56"/>
      <c r="CD218" s="56"/>
      <c r="CE218" s="56"/>
      <c r="CF218" s="56"/>
      <c r="CG218" s="56"/>
      <c r="CH218" s="56"/>
      <c r="CI218" s="56"/>
      <c r="CJ218" s="56"/>
      <c r="CK218" s="56"/>
      <c r="CL218" s="56"/>
      <c r="CM218" s="56"/>
      <c r="CN218" s="56"/>
      <c r="CO218" s="56"/>
      <c r="CP218" s="56"/>
      <c r="CQ218" s="56"/>
      <c r="CR218" s="56"/>
      <c r="CS218" s="56"/>
      <c r="CT218" s="56"/>
      <c r="CU218" s="56"/>
      <c r="CV218" s="56"/>
      <c r="CW218" s="56"/>
      <c r="CX218" s="56"/>
      <c r="CY218" s="56"/>
      <c r="CZ218" s="56"/>
      <c r="DA218" s="56"/>
      <c r="DB218" s="56"/>
      <c r="DC218" s="56"/>
      <c r="DD218" s="56"/>
      <c r="DE218" s="56"/>
      <c r="DF218" s="56"/>
      <c r="DG218" s="56"/>
      <c r="DH218" s="56"/>
      <c r="DI218" s="56"/>
      <c r="DJ218" s="56"/>
      <c r="DK218" s="56"/>
      <c r="DL218" s="56"/>
      <c r="DM218" s="56"/>
      <c r="DN218" s="56"/>
      <c r="DO218" s="56"/>
      <c r="DP218" s="56"/>
      <c r="DQ218" s="56"/>
      <c r="DR218" s="56"/>
      <c r="DS218" s="56"/>
      <c r="DT218" s="56"/>
      <c r="DU218" s="56"/>
      <c r="DV218" s="56"/>
      <c r="DW218" s="56"/>
      <c r="DX218" s="56">
        <f>DX220</f>
        <v>0</v>
      </c>
      <c r="DY218" s="56"/>
      <c r="DZ218" s="56"/>
      <c r="EA218" s="56"/>
      <c r="EB218" s="56"/>
      <c r="EC218" s="56"/>
      <c r="ED218" s="56"/>
      <c r="EE218" s="56"/>
      <c r="EF218" s="56"/>
      <c r="EG218" s="56"/>
      <c r="EH218" s="56"/>
      <c r="EI218" s="56"/>
      <c r="EJ218" s="56"/>
      <c r="EK218" s="56">
        <f>EK220</f>
        <v>4000</v>
      </c>
      <c r="EL218" s="56"/>
      <c r="EM218" s="56"/>
      <c r="EN218" s="56"/>
      <c r="EO218" s="56"/>
      <c r="EP218" s="56"/>
      <c r="EQ218" s="56"/>
      <c r="ER218" s="56"/>
      <c r="ES218" s="56"/>
      <c r="ET218" s="56"/>
      <c r="EU218" s="56"/>
      <c r="EV218" s="56"/>
      <c r="EW218" s="56"/>
      <c r="EX218" s="102">
        <f>EX220</f>
        <v>0</v>
      </c>
      <c r="EY218" s="102"/>
      <c r="EZ218" s="102"/>
      <c r="FA218" s="102"/>
      <c r="FB218" s="102"/>
      <c r="FC218" s="102"/>
      <c r="FD218" s="102"/>
      <c r="FE218" s="102"/>
      <c r="FF218" s="102"/>
      <c r="FG218" s="102"/>
      <c r="FH218" s="24"/>
      <c r="FI218" s="24"/>
      <c r="FJ218" s="24"/>
    </row>
    <row r="219" spans="1:166" s="12" customFormat="1" ht="15" customHeight="1">
      <c r="A219" s="82" t="s">
        <v>305</v>
      </c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0"/>
      <c r="AL219" s="80"/>
      <c r="AM219" s="80"/>
      <c r="AN219" s="80"/>
      <c r="AO219" s="80"/>
      <c r="AP219" s="80"/>
      <c r="AQ219" s="80"/>
      <c r="AR219" s="80"/>
      <c r="AS219" s="80"/>
      <c r="AT219" s="80"/>
      <c r="AU219" s="80"/>
      <c r="AV219" s="80"/>
      <c r="AW219" s="80"/>
      <c r="AX219" s="80"/>
      <c r="AY219" s="80"/>
      <c r="AZ219" s="80"/>
      <c r="BA219" s="80"/>
      <c r="BB219" s="80"/>
      <c r="BC219" s="102">
        <f>BC220</f>
        <v>4000</v>
      </c>
      <c r="BD219" s="92"/>
      <c r="BE219" s="92"/>
      <c r="BF219" s="92"/>
      <c r="BG219" s="92"/>
      <c r="BH219" s="92"/>
      <c r="BI219" s="92"/>
      <c r="BJ219" s="92"/>
      <c r="BK219" s="92"/>
      <c r="BL219" s="92"/>
      <c r="BM219" s="92"/>
      <c r="BN219" s="92"/>
      <c r="BO219" s="92"/>
      <c r="BP219" s="92"/>
      <c r="BQ219" s="92"/>
      <c r="BR219" s="92"/>
      <c r="BS219" s="92"/>
      <c r="BT219" s="92"/>
      <c r="BU219" s="102">
        <f>BU220</f>
        <v>0</v>
      </c>
      <c r="BV219" s="92"/>
      <c r="BW219" s="92"/>
      <c r="BX219" s="92"/>
      <c r="BY219" s="92"/>
      <c r="BZ219" s="92"/>
      <c r="CA219" s="92"/>
      <c r="CB219" s="92"/>
      <c r="CC219" s="92"/>
      <c r="CD219" s="92"/>
      <c r="CE219" s="92"/>
      <c r="CF219" s="92"/>
      <c r="CG219" s="92"/>
      <c r="CH219" s="102">
        <f>CH220</f>
        <v>0</v>
      </c>
      <c r="CI219" s="92"/>
      <c r="CJ219" s="92"/>
      <c r="CK219" s="92"/>
      <c r="CL219" s="92"/>
      <c r="CM219" s="92"/>
      <c r="CN219" s="92"/>
      <c r="CO219" s="92"/>
      <c r="CP219" s="92"/>
      <c r="CQ219" s="92"/>
      <c r="CR219" s="92"/>
      <c r="CS219" s="92"/>
      <c r="CT219" s="92"/>
      <c r="CU219" s="92"/>
      <c r="CV219" s="92"/>
      <c r="CW219" s="92"/>
      <c r="CX219" s="92"/>
      <c r="CY219" s="92"/>
      <c r="CZ219" s="92"/>
      <c r="DA219" s="92"/>
      <c r="DB219" s="92"/>
      <c r="DC219" s="92"/>
      <c r="DD219" s="92"/>
      <c r="DE219" s="92"/>
      <c r="DF219" s="92"/>
      <c r="DG219" s="92"/>
      <c r="DH219" s="92"/>
      <c r="DI219" s="92"/>
      <c r="DJ219" s="92"/>
      <c r="DK219" s="92"/>
      <c r="DL219" s="92"/>
      <c r="DM219" s="92"/>
      <c r="DN219" s="92"/>
      <c r="DO219" s="92"/>
      <c r="DP219" s="92"/>
      <c r="DQ219" s="92"/>
      <c r="DR219" s="92"/>
      <c r="DS219" s="92"/>
      <c r="DT219" s="92"/>
      <c r="DU219" s="92"/>
      <c r="DV219" s="92"/>
      <c r="DW219" s="92"/>
      <c r="DX219" s="92"/>
      <c r="DY219" s="92"/>
      <c r="DZ219" s="92"/>
      <c r="EA219" s="92"/>
      <c r="EB219" s="92"/>
      <c r="EC219" s="92"/>
      <c r="ED219" s="92"/>
      <c r="EE219" s="92"/>
      <c r="EF219" s="92"/>
      <c r="EG219" s="92"/>
      <c r="EH219" s="92"/>
      <c r="EI219" s="92"/>
      <c r="EJ219" s="92"/>
      <c r="EK219" s="92"/>
      <c r="EL219" s="92"/>
      <c r="EM219" s="92"/>
      <c r="EN219" s="92"/>
      <c r="EO219" s="92"/>
      <c r="EP219" s="92"/>
      <c r="EQ219" s="92"/>
      <c r="ER219" s="92"/>
      <c r="ES219" s="92"/>
      <c r="ET219" s="92"/>
      <c r="EU219" s="92"/>
      <c r="EV219" s="92"/>
      <c r="EW219" s="92"/>
      <c r="EX219" s="134"/>
      <c r="EY219" s="135"/>
      <c r="EZ219" s="135"/>
      <c r="FA219" s="135"/>
      <c r="FB219" s="135"/>
      <c r="FC219" s="135"/>
      <c r="FD219" s="135"/>
      <c r="FE219" s="135"/>
      <c r="FF219" s="135"/>
      <c r="FG219" s="135"/>
      <c r="FH219" s="135"/>
      <c r="FI219" s="135"/>
      <c r="FJ219" s="136"/>
    </row>
    <row r="220" spans="1:166" s="4" customFormat="1" ht="15.75" customHeight="1">
      <c r="A220" s="78" t="s">
        <v>199</v>
      </c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  <c r="AJ220" s="78"/>
      <c r="AK220" s="54" t="s">
        <v>60</v>
      </c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145">
        <v>4000</v>
      </c>
      <c r="BD220" s="145"/>
      <c r="BE220" s="145"/>
      <c r="BF220" s="145"/>
      <c r="BG220" s="145"/>
      <c r="BH220" s="145"/>
      <c r="BI220" s="145"/>
      <c r="BJ220" s="145"/>
      <c r="BK220" s="145"/>
      <c r="BL220" s="145"/>
      <c r="BM220" s="145"/>
      <c r="BN220" s="145"/>
      <c r="BO220" s="145"/>
      <c r="BP220" s="145"/>
      <c r="BQ220" s="145"/>
      <c r="BR220" s="145"/>
      <c r="BS220" s="145"/>
      <c r="BT220" s="145"/>
      <c r="BU220" s="145">
        <v>0</v>
      </c>
      <c r="BV220" s="145"/>
      <c r="BW220" s="145"/>
      <c r="BX220" s="145"/>
      <c r="BY220" s="145"/>
      <c r="BZ220" s="145"/>
      <c r="CA220" s="145"/>
      <c r="CB220" s="145"/>
      <c r="CC220" s="145"/>
      <c r="CD220" s="145"/>
      <c r="CE220" s="145"/>
      <c r="CF220" s="145"/>
      <c r="CG220" s="145"/>
      <c r="CH220" s="145">
        <v>0</v>
      </c>
      <c r="CI220" s="145"/>
      <c r="CJ220" s="145"/>
      <c r="CK220" s="145"/>
      <c r="CL220" s="145"/>
      <c r="CM220" s="145"/>
      <c r="CN220" s="145"/>
      <c r="CO220" s="145"/>
      <c r="CP220" s="145"/>
      <c r="CQ220" s="145"/>
      <c r="CR220" s="145"/>
      <c r="CS220" s="145"/>
      <c r="CT220" s="145"/>
      <c r="CU220" s="145"/>
      <c r="CV220" s="145"/>
      <c r="CW220" s="145"/>
      <c r="CX220" s="145"/>
      <c r="CY220" s="145"/>
      <c r="CZ220" s="145"/>
      <c r="DA220" s="145"/>
      <c r="DB220" s="145"/>
      <c r="DC220" s="145"/>
      <c r="DD220" s="145"/>
      <c r="DE220" s="145"/>
      <c r="DF220" s="145"/>
      <c r="DG220" s="145"/>
      <c r="DH220" s="145"/>
      <c r="DI220" s="145"/>
      <c r="DJ220" s="145"/>
      <c r="DK220" s="145"/>
      <c r="DL220" s="145"/>
      <c r="DM220" s="145"/>
      <c r="DN220" s="145"/>
      <c r="DO220" s="145"/>
      <c r="DP220" s="145"/>
      <c r="DQ220" s="145"/>
      <c r="DR220" s="145"/>
      <c r="DS220" s="145"/>
      <c r="DT220" s="145"/>
      <c r="DU220" s="145"/>
      <c r="DV220" s="145"/>
      <c r="DW220" s="145"/>
      <c r="DX220" s="145">
        <v>0</v>
      </c>
      <c r="DY220" s="145"/>
      <c r="DZ220" s="145"/>
      <c r="EA220" s="145"/>
      <c r="EB220" s="145"/>
      <c r="EC220" s="145"/>
      <c r="ED220" s="145"/>
      <c r="EE220" s="145"/>
      <c r="EF220" s="145"/>
      <c r="EG220" s="145"/>
      <c r="EH220" s="145"/>
      <c r="EI220" s="145"/>
      <c r="EJ220" s="145"/>
      <c r="EK220" s="145">
        <f>BC220-BU220</f>
        <v>4000</v>
      </c>
      <c r="EL220" s="145"/>
      <c r="EM220" s="145"/>
      <c r="EN220" s="145"/>
      <c r="EO220" s="145"/>
      <c r="EP220" s="145"/>
      <c r="EQ220" s="145"/>
      <c r="ER220" s="145"/>
      <c r="ES220" s="145"/>
      <c r="ET220" s="145"/>
      <c r="EU220" s="145"/>
      <c r="EV220" s="145"/>
      <c r="EW220" s="145"/>
      <c r="EX220" s="112">
        <v>0</v>
      </c>
      <c r="EY220" s="113"/>
      <c r="EZ220" s="113"/>
      <c r="FA220" s="113"/>
      <c r="FB220" s="113"/>
      <c r="FC220" s="113"/>
      <c r="FD220" s="113"/>
      <c r="FE220" s="113"/>
      <c r="FF220" s="113"/>
      <c r="FG220" s="113"/>
      <c r="FH220" s="113"/>
      <c r="FI220" s="113"/>
      <c r="FJ220" s="114"/>
    </row>
    <row r="221" spans="1:166" s="4" customFormat="1" ht="22.5" customHeight="1">
      <c r="A221" s="86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  <c r="AF221" s="87"/>
      <c r="AG221" s="87"/>
      <c r="AH221" s="87"/>
      <c r="AI221" s="87"/>
      <c r="AJ221" s="87"/>
      <c r="AK221" s="87"/>
      <c r="AL221" s="87"/>
      <c r="AM221" s="87"/>
      <c r="AN221" s="87"/>
      <c r="AO221" s="87"/>
      <c r="AP221" s="87"/>
      <c r="AQ221" s="87"/>
      <c r="AR221" s="87"/>
      <c r="AS221" s="87"/>
      <c r="AT221" s="87"/>
      <c r="AU221" s="87"/>
      <c r="AV221" s="87"/>
      <c r="AW221" s="87"/>
      <c r="AX221" s="87"/>
      <c r="AY221" s="87"/>
      <c r="AZ221" s="87"/>
      <c r="BA221" s="87"/>
      <c r="BB221" s="87"/>
      <c r="BC221" s="87"/>
      <c r="BD221" s="87"/>
      <c r="BE221" s="87"/>
      <c r="BF221" s="87"/>
      <c r="BG221" s="87"/>
      <c r="BH221" s="88"/>
      <c r="BI221" s="92" t="s">
        <v>103</v>
      </c>
      <c r="BJ221" s="92"/>
      <c r="BK221" s="92"/>
      <c r="BL221" s="92"/>
      <c r="BM221" s="92"/>
      <c r="BN221" s="92"/>
      <c r="BO221" s="92"/>
      <c r="BP221" s="92"/>
      <c r="BQ221" s="92"/>
      <c r="BR221" s="92"/>
      <c r="BS221" s="92"/>
      <c r="BT221" s="92"/>
      <c r="BU221" s="92"/>
      <c r="BV221" s="92"/>
      <c r="BW221" s="92"/>
      <c r="BX221" s="92"/>
      <c r="BY221" s="92"/>
      <c r="BZ221" s="92"/>
      <c r="CA221" s="92"/>
      <c r="CB221" s="92"/>
      <c r="CC221" s="92"/>
      <c r="CD221" s="92"/>
      <c r="CE221" s="92"/>
      <c r="CF221" s="92"/>
      <c r="CG221" s="92"/>
      <c r="CH221" s="92"/>
      <c r="CI221" s="92"/>
      <c r="CJ221" s="92"/>
      <c r="CK221" s="92"/>
      <c r="CL221" s="92"/>
      <c r="CM221" s="86"/>
      <c r="CN221" s="87"/>
      <c r="CO221" s="87"/>
      <c r="CP221" s="87"/>
      <c r="CQ221" s="87"/>
      <c r="CR221" s="87"/>
      <c r="CS221" s="87"/>
      <c r="CT221" s="87"/>
      <c r="CU221" s="87"/>
      <c r="CV221" s="87"/>
      <c r="CW221" s="87"/>
      <c r="CX221" s="87"/>
      <c r="CY221" s="87"/>
      <c r="CZ221" s="87"/>
      <c r="DA221" s="87"/>
      <c r="DB221" s="87"/>
      <c r="DC221" s="87"/>
      <c r="DD221" s="87"/>
      <c r="DE221" s="87"/>
      <c r="DF221" s="87"/>
      <c r="DG221" s="87"/>
      <c r="DH221" s="87"/>
      <c r="DI221" s="87"/>
      <c r="DJ221" s="87"/>
      <c r="DK221" s="87"/>
      <c r="DL221" s="87"/>
      <c r="DM221" s="87"/>
      <c r="DN221" s="87"/>
      <c r="DO221" s="87"/>
      <c r="DP221" s="87"/>
      <c r="DQ221" s="87"/>
      <c r="DR221" s="87"/>
      <c r="DS221" s="87"/>
      <c r="DT221" s="87"/>
      <c r="DU221" s="87"/>
      <c r="DV221" s="87"/>
      <c r="DW221" s="87"/>
      <c r="DX221" s="87"/>
      <c r="DY221" s="87"/>
      <c r="DZ221" s="87"/>
      <c r="EA221" s="87"/>
      <c r="EB221" s="87"/>
      <c r="EC221" s="87"/>
      <c r="ED221" s="87"/>
      <c r="EE221" s="87"/>
      <c r="EF221" s="87"/>
      <c r="EG221" s="87"/>
      <c r="EH221" s="87"/>
      <c r="EI221" s="87"/>
      <c r="EJ221" s="87"/>
      <c r="EK221" s="87"/>
      <c r="EL221" s="87"/>
      <c r="EM221" s="87"/>
      <c r="EN221" s="87"/>
      <c r="EO221" s="87"/>
      <c r="EP221" s="87"/>
      <c r="EQ221" s="87"/>
      <c r="ER221" s="87"/>
      <c r="ES221" s="87"/>
      <c r="ET221" s="87"/>
      <c r="EU221" s="87"/>
      <c r="EV221" s="87"/>
      <c r="EW221" s="87"/>
      <c r="EX221" s="87"/>
      <c r="EY221" s="87"/>
      <c r="EZ221" s="87"/>
      <c r="FA221" s="87"/>
      <c r="FB221" s="87"/>
      <c r="FC221" s="87"/>
      <c r="FD221" s="87"/>
      <c r="FE221" s="87"/>
      <c r="FF221" s="87"/>
      <c r="FG221" s="88"/>
      <c r="FH221" s="16"/>
      <c r="FI221" s="16"/>
      <c r="FJ221" s="16"/>
    </row>
    <row r="222" spans="1:166" s="4" customFormat="1" ht="18" customHeight="1">
      <c r="A222" s="45" t="s">
        <v>8</v>
      </c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 t="s">
        <v>23</v>
      </c>
      <c r="AL222" s="45"/>
      <c r="AM222" s="45"/>
      <c r="AN222" s="45"/>
      <c r="AO222" s="45"/>
      <c r="AP222" s="45"/>
      <c r="AQ222" s="45" t="s">
        <v>35</v>
      </c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 t="s">
        <v>36</v>
      </c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  <c r="BR222" s="45"/>
      <c r="BS222" s="45"/>
      <c r="BT222" s="45"/>
      <c r="BU222" s="45" t="s">
        <v>37</v>
      </c>
      <c r="BV222" s="45"/>
      <c r="BW222" s="45"/>
      <c r="BX222" s="45"/>
      <c r="BY222" s="45"/>
      <c r="BZ222" s="45"/>
      <c r="CA222" s="45"/>
      <c r="CB222" s="45"/>
      <c r="CC222" s="45"/>
      <c r="CD222" s="45"/>
      <c r="CE222" s="45"/>
      <c r="CF222" s="45"/>
      <c r="CG222" s="45"/>
      <c r="CH222" s="45" t="s">
        <v>24</v>
      </c>
      <c r="CI222" s="45"/>
      <c r="CJ222" s="45"/>
      <c r="CK222" s="45"/>
      <c r="CL222" s="45"/>
      <c r="CM222" s="45"/>
      <c r="CN222" s="45"/>
      <c r="CO222" s="45"/>
      <c r="CP222" s="45"/>
      <c r="CQ222" s="45"/>
      <c r="CR222" s="45"/>
      <c r="CS222" s="45"/>
      <c r="CT222" s="45"/>
      <c r="CU222" s="45"/>
      <c r="CV222" s="45"/>
      <c r="CW222" s="45"/>
      <c r="CX222" s="45"/>
      <c r="CY222" s="45"/>
      <c r="CZ222" s="45"/>
      <c r="DA222" s="45"/>
      <c r="DB222" s="45"/>
      <c r="DC222" s="45"/>
      <c r="DD222" s="45"/>
      <c r="DE222" s="45"/>
      <c r="DF222" s="45"/>
      <c r="DG222" s="45"/>
      <c r="DH222" s="45"/>
      <c r="DI222" s="45"/>
      <c r="DJ222" s="45"/>
      <c r="DK222" s="45"/>
      <c r="DL222" s="45"/>
      <c r="DM222" s="45"/>
      <c r="DN222" s="45"/>
      <c r="DO222" s="45"/>
      <c r="DP222" s="45"/>
      <c r="DQ222" s="45"/>
      <c r="DR222" s="45"/>
      <c r="DS222" s="45"/>
      <c r="DT222" s="45"/>
      <c r="DU222" s="45"/>
      <c r="DV222" s="45"/>
      <c r="DW222" s="45"/>
      <c r="DX222" s="45"/>
      <c r="DY222" s="45"/>
      <c r="DZ222" s="45"/>
      <c r="EA222" s="45"/>
      <c r="EB222" s="45"/>
      <c r="EC222" s="45"/>
      <c r="ED222" s="45"/>
      <c r="EE222" s="45"/>
      <c r="EF222" s="45"/>
      <c r="EG222" s="45"/>
      <c r="EH222" s="45"/>
      <c r="EI222" s="45"/>
      <c r="EJ222" s="45"/>
      <c r="EK222" s="99" t="s">
        <v>29</v>
      </c>
      <c r="EL222" s="100"/>
      <c r="EM222" s="100"/>
      <c r="EN222" s="100"/>
      <c r="EO222" s="100"/>
      <c r="EP222" s="100"/>
      <c r="EQ222" s="100"/>
      <c r="ER222" s="100"/>
      <c r="ES222" s="100"/>
      <c r="ET222" s="100"/>
      <c r="EU222" s="100"/>
      <c r="EV222" s="100"/>
      <c r="EW222" s="100"/>
      <c r="EX222" s="100"/>
      <c r="EY222" s="100"/>
      <c r="EZ222" s="100"/>
      <c r="FA222" s="100"/>
      <c r="FB222" s="100"/>
      <c r="FC222" s="100"/>
      <c r="FD222" s="100"/>
      <c r="FE222" s="100"/>
      <c r="FF222" s="100"/>
      <c r="FG222" s="100"/>
      <c r="FH222" s="100"/>
      <c r="FI222" s="100"/>
      <c r="FJ222" s="101"/>
    </row>
    <row r="223" spans="1:166" s="4" customFormat="1" ht="122.25" customHeight="1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  <c r="CG223" s="45"/>
      <c r="CH223" s="45" t="s">
        <v>45</v>
      </c>
      <c r="CI223" s="45"/>
      <c r="CJ223" s="45"/>
      <c r="CK223" s="45"/>
      <c r="CL223" s="45"/>
      <c r="CM223" s="45"/>
      <c r="CN223" s="45"/>
      <c r="CO223" s="45"/>
      <c r="CP223" s="45"/>
      <c r="CQ223" s="45"/>
      <c r="CR223" s="45"/>
      <c r="CS223" s="45"/>
      <c r="CT223" s="45"/>
      <c r="CU223" s="45"/>
      <c r="CV223" s="45"/>
      <c r="CW223" s="45"/>
      <c r="CX223" s="45" t="s">
        <v>25</v>
      </c>
      <c r="CY223" s="45"/>
      <c r="CZ223" s="45"/>
      <c r="DA223" s="45"/>
      <c r="DB223" s="45"/>
      <c r="DC223" s="45"/>
      <c r="DD223" s="45"/>
      <c r="DE223" s="45"/>
      <c r="DF223" s="45"/>
      <c r="DG223" s="45"/>
      <c r="DH223" s="45"/>
      <c r="DI223" s="45"/>
      <c r="DJ223" s="45"/>
      <c r="DK223" s="45" t="s">
        <v>26</v>
      </c>
      <c r="DL223" s="45"/>
      <c r="DM223" s="45"/>
      <c r="DN223" s="45"/>
      <c r="DO223" s="45"/>
      <c r="DP223" s="45"/>
      <c r="DQ223" s="45"/>
      <c r="DR223" s="45"/>
      <c r="DS223" s="45"/>
      <c r="DT223" s="45"/>
      <c r="DU223" s="45"/>
      <c r="DV223" s="45"/>
      <c r="DW223" s="45"/>
      <c r="DX223" s="45" t="s">
        <v>27</v>
      </c>
      <c r="DY223" s="45"/>
      <c r="DZ223" s="45"/>
      <c r="EA223" s="45"/>
      <c r="EB223" s="45"/>
      <c r="EC223" s="45"/>
      <c r="ED223" s="45"/>
      <c r="EE223" s="45"/>
      <c r="EF223" s="45"/>
      <c r="EG223" s="45"/>
      <c r="EH223" s="45"/>
      <c r="EI223" s="45"/>
      <c r="EJ223" s="45"/>
      <c r="EK223" s="45" t="s">
        <v>38</v>
      </c>
      <c r="EL223" s="45"/>
      <c r="EM223" s="45"/>
      <c r="EN223" s="45"/>
      <c r="EO223" s="45"/>
      <c r="EP223" s="45"/>
      <c r="EQ223" s="45"/>
      <c r="ER223" s="45"/>
      <c r="ES223" s="45"/>
      <c r="ET223" s="45"/>
      <c r="EU223" s="45"/>
      <c r="EV223" s="45"/>
      <c r="EW223" s="45"/>
      <c r="EX223" s="99" t="s">
        <v>46</v>
      </c>
      <c r="EY223" s="100"/>
      <c r="EZ223" s="100"/>
      <c r="FA223" s="100"/>
      <c r="FB223" s="100"/>
      <c r="FC223" s="100"/>
      <c r="FD223" s="100"/>
      <c r="FE223" s="100"/>
      <c r="FF223" s="100"/>
      <c r="FG223" s="100"/>
      <c r="FH223" s="100"/>
      <c r="FI223" s="100"/>
      <c r="FJ223" s="101"/>
    </row>
    <row r="224" spans="1:166" s="4" customFormat="1" ht="18" customHeight="1">
      <c r="A224" s="47">
        <v>1</v>
      </c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>
        <v>2</v>
      </c>
      <c r="AL224" s="47"/>
      <c r="AM224" s="47"/>
      <c r="AN224" s="47"/>
      <c r="AO224" s="47"/>
      <c r="AP224" s="47"/>
      <c r="AQ224" s="47">
        <v>3</v>
      </c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>
        <v>4</v>
      </c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>
        <v>5</v>
      </c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>
        <v>6</v>
      </c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>
        <v>7</v>
      </c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>
        <v>8</v>
      </c>
      <c r="DL224" s="47"/>
      <c r="DM224" s="47"/>
      <c r="DN224" s="47"/>
      <c r="DO224" s="47"/>
      <c r="DP224" s="47"/>
      <c r="DQ224" s="47"/>
      <c r="DR224" s="47"/>
      <c r="DS224" s="47"/>
      <c r="DT224" s="47"/>
      <c r="DU224" s="47"/>
      <c r="DV224" s="47"/>
      <c r="DW224" s="47"/>
      <c r="DX224" s="47">
        <v>9</v>
      </c>
      <c r="DY224" s="47"/>
      <c r="DZ224" s="47"/>
      <c r="EA224" s="47"/>
      <c r="EB224" s="47"/>
      <c r="EC224" s="47"/>
      <c r="ED224" s="47"/>
      <c r="EE224" s="47"/>
      <c r="EF224" s="47"/>
      <c r="EG224" s="47"/>
      <c r="EH224" s="47"/>
      <c r="EI224" s="47"/>
      <c r="EJ224" s="47"/>
      <c r="EK224" s="47">
        <v>10</v>
      </c>
      <c r="EL224" s="47"/>
      <c r="EM224" s="47"/>
      <c r="EN224" s="47"/>
      <c r="EO224" s="47"/>
      <c r="EP224" s="47"/>
      <c r="EQ224" s="47"/>
      <c r="ER224" s="47"/>
      <c r="ES224" s="47"/>
      <c r="ET224" s="47"/>
      <c r="EU224" s="47"/>
      <c r="EV224" s="47"/>
      <c r="EW224" s="47"/>
      <c r="EX224" s="124">
        <v>11</v>
      </c>
      <c r="EY224" s="125"/>
      <c r="EZ224" s="125"/>
      <c r="FA224" s="125"/>
      <c r="FB224" s="125"/>
      <c r="FC224" s="125"/>
      <c r="FD224" s="125"/>
      <c r="FE224" s="125"/>
      <c r="FF224" s="125"/>
      <c r="FG224" s="125"/>
      <c r="FH224" s="125"/>
      <c r="FI224" s="125"/>
      <c r="FJ224" s="126"/>
    </row>
    <row r="225" spans="1:166" s="12" customFormat="1" ht="15.75" customHeight="1">
      <c r="A225" s="157" t="s">
        <v>32</v>
      </c>
      <c r="B225" s="157"/>
      <c r="C225" s="157"/>
      <c r="D225" s="157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  <c r="R225" s="157"/>
      <c r="S225" s="157"/>
      <c r="T225" s="157"/>
      <c r="U225" s="157"/>
      <c r="V225" s="157"/>
      <c r="W225" s="157"/>
      <c r="X225" s="157"/>
      <c r="Y225" s="157"/>
      <c r="Z225" s="157"/>
      <c r="AA225" s="157"/>
      <c r="AB225" s="157"/>
      <c r="AC225" s="157"/>
      <c r="AD225" s="157"/>
      <c r="AE225" s="157"/>
      <c r="AF225" s="157"/>
      <c r="AG225" s="157"/>
      <c r="AH225" s="157"/>
      <c r="AI225" s="157"/>
      <c r="AJ225" s="157"/>
      <c r="AK225" s="149" t="s">
        <v>33</v>
      </c>
      <c r="AL225" s="149"/>
      <c r="AM225" s="149"/>
      <c r="AN225" s="149"/>
      <c r="AO225" s="149"/>
      <c r="AP225" s="149"/>
      <c r="AQ225" s="80"/>
      <c r="AR225" s="80"/>
      <c r="AS225" s="80"/>
      <c r="AT225" s="80"/>
      <c r="AU225" s="80"/>
      <c r="AV225" s="80"/>
      <c r="AW225" s="80"/>
      <c r="AX225" s="80"/>
      <c r="AY225" s="80"/>
      <c r="AZ225" s="80"/>
      <c r="BA225" s="80"/>
      <c r="BB225" s="80"/>
      <c r="BC225" s="56">
        <f>BC237+BC230+BC232+BC234</f>
        <v>717900</v>
      </c>
      <c r="BD225" s="56"/>
      <c r="BE225" s="56"/>
      <c r="BF225" s="56"/>
      <c r="BG225" s="56"/>
      <c r="BH225" s="56"/>
      <c r="BI225" s="56"/>
      <c r="BJ225" s="56"/>
      <c r="BK225" s="56"/>
      <c r="BL225" s="56"/>
      <c r="BM225" s="56"/>
      <c r="BN225" s="56"/>
      <c r="BO225" s="56"/>
      <c r="BP225" s="56"/>
      <c r="BQ225" s="56"/>
      <c r="BR225" s="56"/>
      <c r="BS225" s="56"/>
      <c r="BT225" s="56"/>
      <c r="BU225" s="56">
        <f>BU237+BU230+BU232+BU234+BU236</f>
        <v>490805</v>
      </c>
      <c r="BV225" s="56"/>
      <c r="BW225" s="56"/>
      <c r="BX225" s="56"/>
      <c r="BY225" s="56"/>
      <c r="BZ225" s="56"/>
      <c r="CA225" s="56"/>
      <c r="CB225" s="56"/>
      <c r="CC225" s="56"/>
      <c r="CD225" s="56"/>
      <c r="CE225" s="56"/>
      <c r="CF225" s="56"/>
      <c r="CG225" s="56"/>
      <c r="CH225" s="56">
        <f>CH230+CH232+CH237+CH234+CH236</f>
        <v>490805</v>
      </c>
      <c r="CI225" s="56"/>
      <c r="CJ225" s="56"/>
      <c r="CK225" s="56"/>
      <c r="CL225" s="56"/>
      <c r="CM225" s="56"/>
      <c r="CN225" s="56"/>
      <c r="CO225" s="56"/>
      <c r="CP225" s="56"/>
      <c r="CQ225" s="56"/>
      <c r="CR225" s="56"/>
      <c r="CS225" s="56"/>
      <c r="CT225" s="56"/>
      <c r="CU225" s="56"/>
      <c r="CV225" s="56"/>
      <c r="CW225" s="56"/>
      <c r="CX225" s="56"/>
      <c r="CY225" s="56"/>
      <c r="CZ225" s="56"/>
      <c r="DA225" s="56"/>
      <c r="DB225" s="56"/>
      <c r="DC225" s="56"/>
      <c r="DD225" s="56"/>
      <c r="DE225" s="56"/>
      <c r="DF225" s="56"/>
      <c r="DG225" s="56"/>
      <c r="DH225" s="56"/>
      <c r="DI225" s="56"/>
      <c r="DJ225" s="56"/>
      <c r="DK225" s="56"/>
      <c r="DL225" s="56"/>
      <c r="DM225" s="56"/>
      <c r="DN225" s="56"/>
      <c r="DO225" s="56"/>
      <c r="DP225" s="56"/>
      <c r="DQ225" s="56"/>
      <c r="DR225" s="56"/>
      <c r="DS225" s="56"/>
      <c r="DT225" s="56"/>
      <c r="DU225" s="56"/>
      <c r="DV225" s="56"/>
      <c r="DW225" s="56"/>
      <c r="DX225" s="56">
        <f>CH225</f>
        <v>490805</v>
      </c>
      <c r="DY225" s="56"/>
      <c r="DZ225" s="56"/>
      <c r="EA225" s="56"/>
      <c r="EB225" s="56"/>
      <c r="EC225" s="56"/>
      <c r="ED225" s="56"/>
      <c r="EE225" s="56"/>
      <c r="EF225" s="56"/>
      <c r="EG225" s="56"/>
      <c r="EH225" s="56"/>
      <c r="EI225" s="56"/>
      <c r="EJ225" s="56"/>
      <c r="EK225" s="56">
        <f>BC225-CH225</f>
        <v>227095</v>
      </c>
      <c r="EL225" s="56"/>
      <c r="EM225" s="56"/>
      <c r="EN225" s="56"/>
      <c r="EO225" s="56"/>
      <c r="EP225" s="56"/>
      <c r="EQ225" s="56"/>
      <c r="ER225" s="56"/>
      <c r="ES225" s="56"/>
      <c r="ET225" s="56"/>
      <c r="EU225" s="56"/>
      <c r="EV225" s="56"/>
      <c r="EW225" s="56"/>
      <c r="EX225" s="109">
        <f>EX237</f>
        <v>0</v>
      </c>
      <c r="EY225" s="110"/>
      <c r="EZ225" s="110"/>
      <c r="FA225" s="110"/>
      <c r="FB225" s="110"/>
      <c r="FC225" s="110"/>
      <c r="FD225" s="110"/>
      <c r="FE225" s="110"/>
      <c r="FF225" s="110"/>
      <c r="FG225" s="110"/>
      <c r="FH225" s="110"/>
      <c r="FI225" s="110"/>
      <c r="FJ225" s="111"/>
    </row>
    <row r="226" spans="1:166" s="4" customFormat="1" ht="15" customHeight="1">
      <c r="A226" s="158" t="s">
        <v>22</v>
      </c>
      <c r="B226" s="158"/>
      <c r="C226" s="158"/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58"/>
      <c r="AH226" s="158"/>
      <c r="AI226" s="158"/>
      <c r="AJ226" s="158"/>
      <c r="AK226" s="146" t="s">
        <v>34</v>
      </c>
      <c r="AL226" s="146"/>
      <c r="AM226" s="146"/>
      <c r="AN226" s="146"/>
      <c r="AO226" s="146"/>
      <c r="AP226" s="146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  <c r="BS226" s="55"/>
      <c r="BT226" s="55"/>
      <c r="BU226" s="55"/>
      <c r="BV226" s="55"/>
      <c r="BW226" s="55"/>
      <c r="BX226" s="55"/>
      <c r="BY226" s="55"/>
      <c r="BZ226" s="55"/>
      <c r="CA226" s="55"/>
      <c r="CB226" s="55"/>
      <c r="CC226" s="55"/>
      <c r="CD226" s="55"/>
      <c r="CE226" s="55"/>
      <c r="CF226" s="55"/>
      <c r="CG226" s="55"/>
      <c r="CH226" s="55"/>
      <c r="CI226" s="55"/>
      <c r="CJ226" s="55"/>
      <c r="CK226" s="55"/>
      <c r="CL226" s="55"/>
      <c r="CM226" s="55"/>
      <c r="CN226" s="55"/>
      <c r="CO226" s="55"/>
      <c r="CP226" s="55"/>
      <c r="CQ226" s="55"/>
      <c r="CR226" s="55"/>
      <c r="CS226" s="55"/>
      <c r="CT226" s="55"/>
      <c r="CU226" s="55"/>
      <c r="CV226" s="55"/>
      <c r="CW226" s="55"/>
      <c r="CX226" s="55"/>
      <c r="CY226" s="55"/>
      <c r="CZ226" s="55"/>
      <c r="DA226" s="55"/>
      <c r="DB226" s="55"/>
      <c r="DC226" s="55"/>
      <c r="DD226" s="55"/>
      <c r="DE226" s="55"/>
      <c r="DF226" s="55"/>
      <c r="DG226" s="55"/>
      <c r="DH226" s="55"/>
      <c r="DI226" s="55"/>
      <c r="DJ226" s="55"/>
      <c r="DK226" s="55"/>
      <c r="DL226" s="55"/>
      <c r="DM226" s="55"/>
      <c r="DN226" s="55"/>
      <c r="DO226" s="55"/>
      <c r="DP226" s="55"/>
      <c r="DQ226" s="55"/>
      <c r="DR226" s="55"/>
      <c r="DS226" s="55"/>
      <c r="DT226" s="55"/>
      <c r="DU226" s="55"/>
      <c r="DV226" s="55"/>
      <c r="DW226" s="55"/>
      <c r="DX226" s="55"/>
      <c r="DY226" s="55"/>
      <c r="DZ226" s="55"/>
      <c r="EA226" s="55"/>
      <c r="EB226" s="55"/>
      <c r="EC226" s="55"/>
      <c r="ED226" s="55"/>
      <c r="EE226" s="55"/>
      <c r="EF226" s="55"/>
      <c r="EG226" s="55"/>
      <c r="EH226" s="55"/>
      <c r="EI226" s="55"/>
      <c r="EJ226" s="55"/>
      <c r="EK226" s="55"/>
      <c r="EL226" s="55"/>
      <c r="EM226" s="55"/>
      <c r="EN226" s="55"/>
      <c r="EO226" s="55"/>
      <c r="EP226" s="55"/>
      <c r="EQ226" s="55"/>
      <c r="ER226" s="55"/>
      <c r="ES226" s="55"/>
      <c r="ET226" s="55"/>
      <c r="EU226" s="55"/>
      <c r="EV226" s="55"/>
      <c r="EW226" s="55"/>
      <c r="EX226" s="106"/>
      <c r="EY226" s="107"/>
      <c r="EZ226" s="107"/>
      <c r="FA226" s="107"/>
      <c r="FB226" s="107"/>
      <c r="FC226" s="107"/>
      <c r="FD226" s="107"/>
      <c r="FE226" s="107"/>
      <c r="FF226" s="107"/>
      <c r="FG226" s="107"/>
      <c r="FH226" s="107"/>
      <c r="FI226" s="107"/>
      <c r="FJ226" s="108"/>
    </row>
    <row r="227" spans="1:166" s="4" customFormat="1" ht="41.25" customHeight="1">
      <c r="A227" s="153" t="s">
        <v>309</v>
      </c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  <c r="M227" s="153"/>
      <c r="N227" s="153"/>
      <c r="O227" s="153"/>
      <c r="P227" s="153"/>
      <c r="Q227" s="153"/>
      <c r="R227" s="153"/>
      <c r="S227" s="153"/>
      <c r="T227" s="153"/>
      <c r="U227" s="153"/>
      <c r="V227" s="153"/>
      <c r="W227" s="153"/>
      <c r="X227" s="153"/>
      <c r="Y227" s="153"/>
      <c r="Z227" s="153"/>
      <c r="AA227" s="153"/>
      <c r="AB227" s="153"/>
      <c r="AC227" s="153"/>
      <c r="AD227" s="153"/>
      <c r="AE227" s="153"/>
      <c r="AF227" s="153"/>
      <c r="AG227" s="153"/>
      <c r="AH227" s="153"/>
      <c r="AI227" s="153"/>
      <c r="AJ227" s="153"/>
      <c r="AK227" s="146"/>
      <c r="AL227" s="146"/>
      <c r="AM227" s="146"/>
      <c r="AN227" s="146"/>
      <c r="AO227" s="146"/>
      <c r="AP227" s="146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  <c r="BS227" s="15"/>
      <c r="BT227" s="15"/>
      <c r="BU227" s="55"/>
      <c r="BV227" s="55"/>
      <c r="BW227" s="55"/>
      <c r="BX227" s="55"/>
      <c r="BY227" s="55"/>
      <c r="BZ227" s="55"/>
      <c r="CA227" s="55"/>
      <c r="CB227" s="55"/>
      <c r="CC227" s="55"/>
      <c r="CD227" s="55"/>
      <c r="CE227" s="55"/>
      <c r="CF227" s="55"/>
      <c r="CG227" s="55"/>
      <c r="CH227" s="55"/>
      <c r="CI227" s="55"/>
      <c r="CJ227" s="55"/>
      <c r="CK227" s="55"/>
      <c r="CL227" s="55"/>
      <c r="CM227" s="55"/>
      <c r="CN227" s="55"/>
      <c r="CO227" s="55"/>
      <c r="CP227" s="55"/>
      <c r="CQ227" s="55"/>
      <c r="CR227" s="55"/>
      <c r="CS227" s="55"/>
      <c r="CT227" s="55"/>
      <c r="CU227" s="55"/>
      <c r="CV227" s="55"/>
      <c r="CW227" s="55"/>
      <c r="CX227" s="55"/>
      <c r="CY227" s="55"/>
      <c r="CZ227" s="55"/>
      <c r="DA227" s="55"/>
      <c r="DB227" s="55"/>
      <c r="DC227" s="55"/>
      <c r="DD227" s="55"/>
      <c r="DE227" s="55"/>
      <c r="DF227" s="55"/>
      <c r="DG227" s="55"/>
      <c r="DH227" s="55"/>
      <c r="DI227" s="55"/>
      <c r="DJ227" s="55"/>
      <c r="DK227" s="55"/>
      <c r="DL227" s="55"/>
      <c r="DM227" s="55"/>
      <c r="DN227" s="55"/>
      <c r="DO227" s="55"/>
      <c r="DP227" s="55"/>
      <c r="DQ227" s="55"/>
      <c r="DR227" s="55"/>
      <c r="DS227" s="55"/>
      <c r="DT227" s="55"/>
      <c r="DU227" s="55"/>
      <c r="DV227" s="55"/>
      <c r="DW227" s="55"/>
      <c r="DX227" s="55"/>
      <c r="DY227" s="55"/>
      <c r="DZ227" s="55"/>
      <c r="EA227" s="55"/>
      <c r="EB227" s="55"/>
      <c r="EC227" s="55"/>
      <c r="ED227" s="55"/>
      <c r="EE227" s="55"/>
      <c r="EF227" s="55"/>
      <c r="EG227" s="55"/>
      <c r="EH227" s="55"/>
      <c r="EI227" s="55"/>
      <c r="EJ227" s="55"/>
      <c r="EK227" s="55"/>
      <c r="EL227" s="55"/>
      <c r="EM227" s="55"/>
      <c r="EN227" s="55"/>
      <c r="EO227" s="55"/>
      <c r="EP227" s="55"/>
      <c r="EQ227" s="55"/>
      <c r="ER227" s="55"/>
      <c r="ES227" s="55"/>
      <c r="ET227" s="55"/>
      <c r="EU227" s="55"/>
      <c r="EV227" s="55"/>
      <c r="EW227" s="55"/>
      <c r="EX227" s="55"/>
      <c r="EY227" s="55"/>
      <c r="EZ227" s="55"/>
      <c r="FA227" s="55"/>
      <c r="FB227" s="55"/>
      <c r="FC227" s="55"/>
      <c r="FD227" s="55"/>
      <c r="FE227" s="55"/>
      <c r="FF227" s="55"/>
      <c r="FG227" s="55"/>
      <c r="FH227" s="15"/>
      <c r="FI227" s="15"/>
      <c r="FJ227" s="15"/>
    </row>
    <row r="228" spans="1:166" s="4" customFormat="1" ht="25.5" customHeight="1" hidden="1">
      <c r="A228" s="53" t="s">
        <v>66</v>
      </c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4" t="s">
        <v>60</v>
      </c>
      <c r="AL228" s="54"/>
      <c r="AM228" s="54"/>
      <c r="AN228" s="54"/>
      <c r="AO228" s="54"/>
      <c r="AP228" s="54"/>
      <c r="AQ228" s="80"/>
      <c r="AR228" s="80"/>
      <c r="AS228" s="80"/>
      <c r="AT228" s="80"/>
      <c r="AU228" s="80"/>
      <c r="AV228" s="80"/>
      <c r="AW228" s="80"/>
      <c r="AX228" s="80"/>
      <c r="AY228" s="80"/>
      <c r="AZ228" s="80"/>
      <c r="BA228" s="80"/>
      <c r="BB228" s="80"/>
      <c r="BC228" s="55">
        <v>9000</v>
      </c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9"/>
      <c r="BT228" s="9"/>
      <c r="BU228" s="55">
        <v>252.98</v>
      </c>
      <c r="BV228" s="55"/>
      <c r="BW228" s="55"/>
      <c r="BX228" s="55"/>
      <c r="BY228" s="55"/>
      <c r="BZ228" s="55"/>
      <c r="CA228" s="55"/>
      <c r="CB228" s="55"/>
      <c r="CC228" s="55"/>
      <c r="CD228" s="55"/>
      <c r="CE228" s="55"/>
      <c r="CF228" s="55"/>
      <c r="CG228" s="55"/>
      <c r="CH228" s="55">
        <v>252.98</v>
      </c>
      <c r="CI228" s="55"/>
      <c r="CJ228" s="55"/>
      <c r="CK228" s="55"/>
      <c r="CL228" s="55"/>
      <c r="CM228" s="55"/>
      <c r="CN228" s="55"/>
      <c r="CO228" s="55"/>
      <c r="CP228" s="55"/>
      <c r="CQ228" s="55"/>
      <c r="CR228" s="55"/>
      <c r="CS228" s="55"/>
      <c r="CT228" s="55"/>
      <c r="CU228" s="55"/>
      <c r="CV228" s="55"/>
      <c r="CW228" s="55"/>
      <c r="CX228" s="55"/>
      <c r="CY228" s="55"/>
      <c r="CZ228" s="55"/>
      <c r="DA228" s="55"/>
      <c r="DB228" s="55"/>
      <c r="DC228" s="55"/>
      <c r="DD228" s="55"/>
      <c r="DE228" s="55"/>
      <c r="DF228" s="55"/>
      <c r="DG228" s="55"/>
      <c r="DH228" s="55"/>
      <c r="DI228" s="55"/>
      <c r="DJ228" s="55"/>
      <c r="DK228" s="55"/>
      <c r="DL228" s="55"/>
      <c r="DM228" s="55"/>
      <c r="DN228" s="55"/>
      <c r="DO228" s="55"/>
      <c r="DP228" s="55"/>
      <c r="DQ228" s="55"/>
      <c r="DR228" s="55"/>
      <c r="DS228" s="55"/>
      <c r="DT228" s="55"/>
      <c r="DU228" s="55"/>
      <c r="DV228" s="55"/>
      <c r="DW228" s="55"/>
      <c r="DX228" s="55">
        <v>252.98</v>
      </c>
      <c r="DY228" s="55"/>
      <c r="DZ228" s="55"/>
      <c r="EA228" s="55"/>
      <c r="EB228" s="55"/>
      <c r="EC228" s="55"/>
      <c r="ED228" s="55"/>
      <c r="EE228" s="55"/>
      <c r="EF228" s="55"/>
      <c r="EG228" s="55"/>
      <c r="EH228" s="55"/>
      <c r="EI228" s="55"/>
      <c r="EJ228" s="55"/>
      <c r="EK228" s="55">
        <f>BC228-CH228</f>
        <v>8747.02</v>
      </c>
      <c r="EL228" s="55"/>
      <c r="EM228" s="55"/>
      <c r="EN228" s="55"/>
      <c r="EO228" s="55"/>
      <c r="EP228" s="55"/>
      <c r="EQ228" s="55"/>
      <c r="ER228" s="55"/>
      <c r="ES228" s="55"/>
      <c r="ET228" s="55"/>
      <c r="EU228" s="55"/>
      <c r="EV228" s="55"/>
      <c r="EW228" s="55"/>
      <c r="EX228" s="56">
        <f>BU228-CH228</f>
        <v>0</v>
      </c>
      <c r="EY228" s="56"/>
      <c r="EZ228" s="56"/>
      <c r="FA228" s="56"/>
      <c r="FB228" s="56"/>
      <c r="FC228" s="56"/>
      <c r="FD228" s="56"/>
      <c r="FE228" s="56"/>
      <c r="FF228" s="56"/>
      <c r="FG228" s="56"/>
      <c r="FH228" s="9"/>
      <c r="FI228" s="9"/>
      <c r="FJ228" s="9"/>
    </row>
    <row r="229" spans="1:166" s="4" customFormat="1" ht="25.5" customHeight="1" hidden="1">
      <c r="A229" s="143" t="s">
        <v>153</v>
      </c>
      <c r="B229" s="143"/>
      <c r="C229" s="143"/>
      <c r="D229" s="143"/>
      <c r="E229" s="143"/>
      <c r="F229" s="143"/>
      <c r="G229" s="143"/>
      <c r="H229" s="143"/>
      <c r="I229" s="143"/>
      <c r="J229" s="143"/>
      <c r="K229" s="143"/>
      <c r="L229" s="143"/>
      <c r="M229" s="143"/>
      <c r="N229" s="143"/>
      <c r="O229" s="143"/>
      <c r="P229" s="143"/>
      <c r="Q229" s="143"/>
      <c r="R229" s="143"/>
      <c r="S229" s="143"/>
      <c r="T229" s="143"/>
      <c r="U229" s="143"/>
      <c r="V229" s="143"/>
      <c r="W229" s="143"/>
      <c r="X229" s="143"/>
      <c r="Y229" s="143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43"/>
      <c r="AJ229" s="143"/>
      <c r="AK229" s="54"/>
      <c r="AL229" s="54"/>
      <c r="AM229" s="54"/>
      <c r="AN229" s="54"/>
      <c r="AO229" s="54"/>
      <c r="AP229" s="54"/>
      <c r="AQ229" s="80"/>
      <c r="AR229" s="80"/>
      <c r="AS229" s="80"/>
      <c r="AT229" s="80"/>
      <c r="AU229" s="80"/>
      <c r="AV229" s="80"/>
      <c r="AW229" s="80"/>
      <c r="AX229" s="80"/>
      <c r="AY229" s="80"/>
      <c r="AZ229" s="80"/>
      <c r="BA229" s="80"/>
      <c r="BB229" s="80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  <c r="BS229" s="9"/>
      <c r="BT229" s="9"/>
      <c r="BU229" s="55"/>
      <c r="BV229" s="55"/>
      <c r="BW229" s="55"/>
      <c r="BX229" s="55"/>
      <c r="BY229" s="55"/>
      <c r="BZ229" s="55"/>
      <c r="CA229" s="55"/>
      <c r="CB229" s="55"/>
      <c r="CC229" s="55"/>
      <c r="CD229" s="55"/>
      <c r="CE229" s="55"/>
      <c r="CF229" s="55"/>
      <c r="CG229" s="55"/>
      <c r="CH229" s="55"/>
      <c r="CI229" s="55"/>
      <c r="CJ229" s="55"/>
      <c r="CK229" s="55"/>
      <c r="CL229" s="55"/>
      <c r="CM229" s="55"/>
      <c r="CN229" s="55"/>
      <c r="CO229" s="55"/>
      <c r="CP229" s="55"/>
      <c r="CQ229" s="55"/>
      <c r="CR229" s="55"/>
      <c r="CS229" s="55"/>
      <c r="CT229" s="55"/>
      <c r="CU229" s="55"/>
      <c r="CV229" s="55"/>
      <c r="CW229" s="55"/>
      <c r="CX229" s="55"/>
      <c r="CY229" s="55"/>
      <c r="CZ229" s="55"/>
      <c r="DA229" s="55"/>
      <c r="DB229" s="55"/>
      <c r="DC229" s="55"/>
      <c r="DD229" s="55"/>
      <c r="DE229" s="55"/>
      <c r="DF229" s="55"/>
      <c r="DG229" s="55"/>
      <c r="DH229" s="55"/>
      <c r="DI229" s="55"/>
      <c r="DJ229" s="55"/>
      <c r="DK229" s="55"/>
      <c r="DL229" s="55"/>
      <c r="DM229" s="55"/>
      <c r="DN229" s="55"/>
      <c r="DO229" s="55"/>
      <c r="DP229" s="55"/>
      <c r="DQ229" s="55"/>
      <c r="DR229" s="55"/>
      <c r="DS229" s="55"/>
      <c r="DT229" s="55"/>
      <c r="DU229" s="55"/>
      <c r="DV229" s="55"/>
      <c r="DW229" s="55"/>
      <c r="DX229" s="55"/>
      <c r="DY229" s="55"/>
      <c r="DZ229" s="55"/>
      <c r="EA229" s="55"/>
      <c r="EB229" s="55"/>
      <c r="EC229" s="55"/>
      <c r="ED229" s="55"/>
      <c r="EE229" s="55"/>
      <c r="EF229" s="55"/>
      <c r="EG229" s="55"/>
      <c r="EH229" s="55"/>
      <c r="EI229" s="55"/>
      <c r="EJ229" s="55"/>
      <c r="EK229" s="55"/>
      <c r="EL229" s="55"/>
      <c r="EM229" s="55"/>
      <c r="EN229" s="55"/>
      <c r="EO229" s="55"/>
      <c r="EP229" s="55"/>
      <c r="EQ229" s="55"/>
      <c r="ER229" s="55"/>
      <c r="ES229" s="55"/>
      <c r="ET229" s="55"/>
      <c r="EU229" s="55"/>
      <c r="EV229" s="55"/>
      <c r="EW229" s="55"/>
      <c r="EX229" s="56"/>
      <c r="EY229" s="56"/>
      <c r="EZ229" s="56"/>
      <c r="FA229" s="56"/>
      <c r="FB229" s="56"/>
      <c r="FC229" s="56"/>
      <c r="FD229" s="56"/>
      <c r="FE229" s="56"/>
      <c r="FF229" s="56"/>
      <c r="FG229" s="56"/>
      <c r="FH229" s="9"/>
      <c r="FI229" s="9"/>
      <c r="FJ229" s="9"/>
    </row>
    <row r="230" spans="1:166" s="12" customFormat="1" ht="27" customHeight="1">
      <c r="A230" s="154" t="s">
        <v>310</v>
      </c>
      <c r="B230" s="155"/>
      <c r="C230" s="155"/>
      <c r="D230" s="155"/>
      <c r="E230" s="155"/>
      <c r="F230" s="155"/>
      <c r="G230" s="155"/>
      <c r="H230" s="155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  <c r="AA230" s="155"/>
      <c r="AB230" s="155"/>
      <c r="AC230" s="155"/>
      <c r="AD230" s="155"/>
      <c r="AE230" s="155"/>
      <c r="AF230" s="155"/>
      <c r="AG230" s="155"/>
      <c r="AH230" s="155"/>
      <c r="AI230" s="155"/>
      <c r="AJ230" s="156"/>
      <c r="AK230" s="118" t="s">
        <v>60</v>
      </c>
      <c r="AL230" s="119"/>
      <c r="AM230" s="119"/>
      <c r="AN230" s="119"/>
      <c r="AO230" s="119"/>
      <c r="AP230" s="120"/>
      <c r="AQ230" s="118"/>
      <c r="AR230" s="119"/>
      <c r="AS230" s="119"/>
      <c r="AT230" s="119"/>
      <c r="AU230" s="119"/>
      <c r="AV230" s="119"/>
      <c r="AW230" s="119"/>
      <c r="AX230" s="119"/>
      <c r="AY230" s="119"/>
      <c r="AZ230" s="119"/>
      <c r="BA230" s="119"/>
      <c r="BB230" s="120"/>
      <c r="BC230" s="109">
        <f>BC231</f>
        <v>295000</v>
      </c>
      <c r="BD230" s="110"/>
      <c r="BE230" s="110"/>
      <c r="BF230" s="110"/>
      <c r="BG230" s="110"/>
      <c r="BH230" s="110"/>
      <c r="BI230" s="110"/>
      <c r="BJ230" s="110"/>
      <c r="BK230" s="110"/>
      <c r="BL230" s="110"/>
      <c r="BM230" s="110"/>
      <c r="BN230" s="110"/>
      <c r="BO230" s="110"/>
      <c r="BP230" s="110"/>
      <c r="BQ230" s="110"/>
      <c r="BR230" s="110"/>
      <c r="BS230" s="110"/>
      <c r="BT230" s="111"/>
      <c r="BU230" s="109">
        <f>BU231</f>
        <v>295000</v>
      </c>
      <c r="BV230" s="110"/>
      <c r="BW230" s="110"/>
      <c r="BX230" s="110"/>
      <c r="BY230" s="110"/>
      <c r="BZ230" s="110"/>
      <c r="CA230" s="110"/>
      <c r="CB230" s="110"/>
      <c r="CC230" s="110"/>
      <c r="CD230" s="110"/>
      <c r="CE230" s="110"/>
      <c r="CF230" s="110"/>
      <c r="CG230" s="111"/>
      <c r="CH230" s="109">
        <f>CH231</f>
        <v>295000</v>
      </c>
      <c r="CI230" s="110"/>
      <c r="CJ230" s="110"/>
      <c r="CK230" s="110"/>
      <c r="CL230" s="110"/>
      <c r="CM230" s="110"/>
      <c r="CN230" s="110"/>
      <c r="CO230" s="110"/>
      <c r="CP230" s="110"/>
      <c r="CQ230" s="110"/>
      <c r="CR230" s="110"/>
      <c r="CS230" s="110"/>
      <c r="CT230" s="110"/>
      <c r="CU230" s="110"/>
      <c r="CV230" s="110"/>
      <c r="CW230" s="111"/>
      <c r="CX230" s="109"/>
      <c r="CY230" s="110"/>
      <c r="CZ230" s="110"/>
      <c r="DA230" s="110"/>
      <c r="DB230" s="110"/>
      <c r="DC230" s="110"/>
      <c r="DD230" s="110"/>
      <c r="DE230" s="110"/>
      <c r="DF230" s="110"/>
      <c r="DG230" s="110"/>
      <c r="DH230" s="110"/>
      <c r="DI230" s="110"/>
      <c r="DJ230" s="111"/>
      <c r="DK230" s="109"/>
      <c r="DL230" s="110"/>
      <c r="DM230" s="110"/>
      <c r="DN230" s="110"/>
      <c r="DO230" s="110"/>
      <c r="DP230" s="110"/>
      <c r="DQ230" s="110"/>
      <c r="DR230" s="110"/>
      <c r="DS230" s="110"/>
      <c r="DT230" s="110"/>
      <c r="DU230" s="110"/>
      <c r="DV230" s="110"/>
      <c r="DW230" s="111"/>
      <c r="DX230" s="109">
        <f aca="true" t="shared" si="12" ref="DX230:DX238">CH230</f>
        <v>295000</v>
      </c>
      <c r="DY230" s="110"/>
      <c r="DZ230" s="110"/>
      <c r="EA230" s="110"/>
      <c r="EB230" s="110"/>
      <c r="EC230" s="110"/>
      <c r="ED230" s="110"/>
      <c r="EE230" s="110"/>
      <c r="EF230" s="110"/>
      <c r="EG230" s="110"/>
      <c r="EH230" s="110"/>
      <c r="EI230" s="110"/>
      <c r="EJ230" s="111"/>
      <c r="EK230" s="109">
        <f aca="true" t="shared" si="13" ref="EK230:EK238">BC230-CH230</f>
        <v>0</v>
      </c>
      <c r="EL230" s="110"/>
      <c r="EM230" s="110"/>
      <c r="EN230" s="110"/>
      <c r="EO230" s="110"/>
      <c r="EP230" s="110"/>
      <c r="EQ230" s="110"/>
      <c r="ER230" s="110"/>
      <c r="ES230" s="110"/>
      <c r="ET230" s="110"/>
      <c r="EU230" s="110"/>
      <c r="EV230" s="110"/>
      <c r="EW230" s="111"/>
      <c r="EX230" s="237">
        <v>0</v>
      </c>
      <c r="EY230" s="238"/>
      <c r="EZ230" s="238"/>
      <c r="FA230" s="238"/>
      <c r="FB230" s="238"/>
      <c r="FC230" s="238"/>
      <c r="FD230" s="238"/>
      <c r="FE230" s="238"/>
      <c r="FF230" s="238"/>
      <c r="FG230" s="239"/>
      <c r="FH230" s="23"/>
      <c r="FI230" s="23"/>
      <c r="FJ230" s="23"/>
    </row>
    <row r="231" spans="1:166" s="4" customFormat="1" ht="31.5" customHeight="1">
      <c r="A231" s="78" t="s">
        <v>199</v>
      </c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  <c r="AJ231" s="78"/>
      <c r="AK231" s="115" t="s">
        <v>60</v>
      </c>
      <c r="AL231" s="116"/>
      <c r="AM231" s="116"/>
      <c r="AN231" s="116"/>
      <c r="AO231" s="116"/>
      <c r="AP231" s="117"/>
      <c r="AQ231" s="115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7"/>
      <c r="BC231" s="106">
        <v>295000</v>
      </c>
      <c r="BD231" s="107"/>
      <c r="BE231" s="107"/>
      <c r="BF231" s="107"/>
      <c r="BG231" s="107"/>
      <c r="BH231" s="107"/>
      <c r="BI231" s="107"/>
      <c r="BJ231" s="107"/>
      <c r="BK231" s="107"/>
      <c r="BL231" s="107"/>
      <c r="BM231" s="107"/>
      <c r="BN231" s="107"/>
      <c r="BO231" s="107"/>
      <c r="BP231" s="107"/>
      <c r="BQ231" s="107"/>
      <c r="BR231" s="107"/>
      <c r="BS231" s="107"/>
      <c r="BT231" s="108"/>
      <c r="BU231" s="106">
        <v>295000</v>
      </c>
      <c r="BV231" s="107"/>
      <c r="BW231" s="107"/>
      <c r="BX231" s="107"/>
      <c r="BY231" s="107"/>
      <c r="BZ231" s="107"/>
      <c r="CA231" s="107"/>
      <c r="CB231" s="107"/>
      <c r="CC231" s="107"/>
      <c r="CD231" s="107"/>
      <c r="CE231" s="107"/>
      <c r="CF231" s="107"/>
      <c r="CG231" s="108"/>
      <c r="CH231" s="106">
        <v>295000</v>
      </c>
      <c r="CI231" s="107"/>
      <c r="CJ231" s="107"/>
      <c r="CK231" s="107"/>
      <c r="CL231" s="107"/>
      <c r="CM231" s="107"/>
      <c r="CN231" s="107"/>
      <c r="CO231" s="107"/>
      <c r="CP231" s="107"/>
      <c r="CQ231" s="107"/>
      <c r="CR231" s="107"/>
      <c r="CS231" s="107"/>
      <c r="CT231" s="107"/>
      <c r="CU231" s="107"/>
      <c r="CV231" s="107"/>
      <c r="CW231" s="108"/>
      <c r="CX231" s="106"/>
      <c r="CY231" s="107"/>
      <c r="CZ231" s="107"/>
      <c r="DA231" s="107"/>
      <c r="DB231" s="107"/>
      <c r="DC231" s="107"/>
      <c r="DD231" s="107"/>
      <c r="DE231" s="107"/>
      <c r="DF231" s="107"/>
      <c r="DG231" s="107"/>
      <c r="DH231" s="107"/>
      <c r="DI231" s="107"/>
      <c r="DJ231" s="108"/>
      <c r="DK231" s="106"/>
      <c r="DL231" s="107"/>
      <c r="DM231" s="107"/>
      <c r="DN231" s="107"/>
      <c r="DO231" s="107"/>
      <c r="DP231" s="107"/>
      <c r="DQ231" s="107"/>
      <c r="DR231" s="107"/>
      <c r="DS231" s="107"/>
      <c r="DT231" s="107"/>
      <c r="DU231" s="107"/>
      <c r="DV231" s="107"/>
      <c r="DW231" s="108"/>
      <c r="DX231" s="106">
        <f t="shared" si="12"/>
        <v>295000</v>
      </c>
      <c r="DY231" s="107"/>
      <c r="DZ231" s="107"/>
      <c r="EA231" s="107"/>
      <c r="EB231" s="107"/>
      <c r="EC231" s="107"/>
      <c r="ED231" s="107"/>
      <c r="EE231" s="107"/>
      <c r="EF231" s="107"/>
      <c r="EG231" s="107"/>
      <c r="EH231" s="107"/>
      <c r="EI231" s="107"/>
      <c r="EJ231" s="108"/>
      <c r="EK231" s="106">
        <f t="shared" si="13"/>
        <v>0</v>
      </c>
      <c r="EL231" s="107"/>
      <c r="EM231" s="107"/>
      <c r="EN231" s="107"/>
      <c r="EO231" s="107"/>
      <c r="EP231" s="107"/>
      <c r="EQ231" s="107"/>
      <c r="ER231" s="107"/>
      <c r="ES231" s="107"/>
      <c r="ET231" s="107"/>
      <c r="EU231" s="107"/>
      <c r="EV231" s="107"/>
      <c r="EW231" s="108"/>
      <c r="EX231" s="112">
        <v>0</v>
      </c>
      <c r="EY231" s="113"/>
      <c r="EZ231" s="113"/>
      <c r="FA231" s="113"/>
      <c r="FB231" s="113"/>
      <c r="FC231" s="113"/>
      <c r="FD231" s="113"/>
      <c r="FE231" s="113"/>
      <c r="FF231" s="113"/>
      <c r="FG231" s="114"/>
      <c r="FH231" s="24"/>
      <c r="FI231" s="24"/>
      <c r="FJ231" s="24"/>
    </row>
    <row r="232" spans="1:166" s="12" customFormat="1" ht="27" customHeight="1">
      <c r="A232" s="154" t="s">
        <v>311</v>
      </c>
      <c r="B232" s="155"/>
      <c r="C232" s="155"/>
      <c r="D232" s="155"/>
      <c r="E232" s="155"/>
      <c r="F232" s="155"/>
      <c r="G232" s="155"/>
      <c r="H232" s="155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55"/>
      <c r="AE232" s="155"/>
      <c r="AF232" s="155"/>
      <c r="AG232" s="155"/>
      <c r="AH232" s="155"/>
      <c r="AI232" s="155"/>
      <c r="AJ232" s="156"/>
      <c r="AK232" s="118" t="s">
        <v>63</v>
      </c>
      <c r="AL232" s="119"/>
      <c r="AM232" s="119"/>
      <c r="AN232" s="119"/>
      <c r="AO232" s="119"/>
      <c r="AP232" s="120"/>
      <c r="AQ232" s="118"/>
      <c r="AR232" s="119"/>
      <c r="AS232" s="119"/>
      <c r="AT232" s="119"/>
      <c r="AU232" s="119"/>
      <c r="AV232" s="119"/>
      <c r="AW232" s="119"/>
      <c r="AX232" s="119"/>
      <c r="AY232" s="119"/>
      <c r="AZ232" s="119"/>
      <c r="BA232" s="119"/>
      <c r="BB232" s="120"/>
      <c r="BC232" s="109">
        <f>BC233</f>
        <v>11400</v>
      </c>
      <c r="BD232" s="110"/>
      <c r="BE232" s="110"/>
      <c r="BF232" s="110"/>
      <c r="BG232" s="110"/>
      <c r="BH232" s="110"/>
      <c r="BI232" s="110"/>
      <c r="BJ232" s="110"/>
      <c r="BK232" s="110"/>
      <c r="BL232" s="110"/>
      <c r="BM232" s="110"/>
      <c r="BN232" s="110"/>
      <c r="BO232" s="110"/>
      <c r="BP232" s="110"/>
      <c r="BQ232" s="110"/>
      <c r="BR232" s="110"/>
      <c r="BS232" s="110"/>
      <c r="BT232" s="111"/>
      <c r="BU232" s="109">
        <f>BU233</f>
        <v>0</v>
      </c>
      <c r="BV232" s="110"/>
      <c r="BW232" s="110"/>
      <c r="BX232" s="110"/>
      <c r="BY232" s="110"/>
      <c r="BZ232" s="110"/>
      <c r="CA232" s="110"/>
      <c r="CB232" s="110"/>
      <c r="CC232" s="110"/>
      <c r="CD232" s="110"/>
      <c r="CE232" s="110"/>
      <c r="CF232" s="110"/>
      <c r="CG232" s="111"/>
      <c r="CH232" s="109">
        <f>CH233</f>
        <v>0</v>
      </c>
      <c r="CI232" s="110"/>
      <c r="CJ232" s="110"/>
      <c r="CK232" s="110"/>
      <c r="CL232" s="110"/>
      <c r="CM232" s="110"/>
      <c r="CN232" s="110"/>
      <c r="CO232" s="110"/>
      <c r="CP232" s="110"/>
      <c r="CQ232" s="110"/>
      <c r="CR232" s="110"/>
      <c r="CS232" s="110"/>
      <c r="CT232" s="110"/>
      <c r="CU232" s="110"/>
      <c r="CV232" s="110"/>
      <c r="CW232" s="111"/>
      <c r="CX232" s="109"/>
      <c r="CY232" s="110"/>
      <c r="CZ232" s="110"/>
      <c r="DA232" s="110"/>
      <c r="DB232" s="110"/>
      <c r="DC232" s="110"/>
      <c r="DD232" s="110"/>
      <c r="DE232" s="110"/>
      <c r="DF232" s="110"/>
      <c r="DG232" s="110"/>
      <c r="DH232" s="110"/>
      <c r="DI232" s="110"/>
      <c r="DJ232" s="111"/>
      <c r="DK232" s="109"/>
      <c r="DL232" s="110"/>
      <c r="DM232" s="110"/>
      <c r="DN232" s="110"/>
      <c r="DO232" s="110"/>
      <c r="DP232" s="110"/>
      <c r="DQ232" s="110"/>
      <c r="DR232" s="110"/>
      <c r="DS232" s="110"/>
      <c r="DT232" s="110"/>
      <c r="DU232" s="110"/>
      <c r="DV232" s="110"/>
      <c r="DW232" s="111"/>
      <c r="DX232" s="109">
        <f t="shared" si="12"/>
        <v>0</v>
      </c>
      <c r="DY232" s="110"/>
      <c r="DZ232" s="110"/>
      <c r="EA232" s="110"/>
      <c r="EB232" s="110"/>
      <c r="EC232" s="110"/>
      <c r="ED232" s="110"/>
      <c r="EE232" s="110"/>
      <c r="EF232" s="110"/>
      <c r="EG232" s="110"/>
      <c r="EH232" s="110"/>
      <c r="EI232" s="110"/>
      <c r="EJ232" s="111"/>
      <c r="EK232" s="109">
        <f t="shared" si="13"/>
        <v>11400</v>
      </c>
      <c r="EL232" s="110"/>
      <c r="EM232" s="110"/>
      <c r="EN232" s="110"/>
      <c r="EO232" s="110"/>
      <c r="EP232" s="110"/>
      <c r="EQ232" s="110"/>
      <c r="ER232" s="110"/>
      <c r="ES232" s="110"/>
      <c r="ET232" s="110"/>
      <c r="EU232" s="110"/>
      <c r="EV232" s="110"/>
      <c r="EW232" s="111"/>
      <c r="EX232" s="237">
        <v>0</v>
      </c>
      <c r="EY232" s="238"/>
      <c r="EZ232" s="238"/>
      <c r="FA232" s="238"/>
      <c r="FB232" s="238"/>
      <c r="FC232" s="238"/>
      <c r="FD232" s="238"/>
      <c r="FE232" s="238"/>
      <c r="FF232" s="238"/>
      <c r="FG232" s="239"/>
      <c r="FH232" s="23"/>
      <c r="FI232" s="23"/>
      <c r="FJ232" s="23"/>
    </row>
    <row r="233" spans="1:166" s="4" customFormat="1" ht="29.25" customHeight="1">
      <c r="A233" s="48" t="s">
        <v>204</v>
      </c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71"/>
      <c r="AK233" s="115" t="s">
        <v>63</v>
      </c>
      <c r="AL233" s="116"/>
      <c r="AM233" s="116"/>
      <c r="AN233" s="116"/>
      <c r="AO233" s="116"/>
      <c r="AP233" s="117"/>
      <c r="AQ233" s="115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7"/>
      <c r="BC233" s="106">
        <v>11400</v>
      </c>
      <c r="BD233" s="107"/>
      <c r="BE233" s="107"/>
      <c r="BF233" s="107"/>
      <c r="BG233" s="107"/>
      <c r="BH233" s="107"/>
      <c r="BI233" s="107"/>
      <c r="BJ233" s="107"/>
      <c r="BK233" s="107"/>
      <c r="BL233" s="107"/>
      <c r="BM233" s="107"/>
      <c r="BN233" s="107"/>
      <c r="BO233" s="107"/>
      <c r="BP233" s="107"/>
      <c r="BQ233" s="107"/>
      <c r="BR233" s="107"/>
      <c r="BS233" s="107"/>
      <c r="BT233" s="108"/>
      <c r="BU233" s="106">
        <v>0</v>
      </c>
      <c r="BV233" s="107"/>
      <c r="BW233" s="107"/>
      <c r="BX233" s="107"/>
      <c r="BY233" s="107"/>
      <c r="BZ233" s="107"/>
      <c r="CA233" s="107"/>
      <c r="CB233" s="107"/>
      <c r="CC233" s="107"/>
      <c r="CD233" s="107"/>
      <c r="CE233" s="107"/>
      <c r="CF233" s="107"/>
      <c r="CG233" s="108"/>
      <c r="CH233" s="106">
        <v>0</v>
      </c>
      <c r="CI233" s="107"/>
      <c r="CJ233" s="107"/>
      <c r="CK233" s="107"/>
      <c r="CL233" s="107"/>
      <c r="CM233" s="107"/>
      <c r="CN233" s="107"/>
      <c r="CO233" s="107"/>
      <c r="CP233" s="107"/>
      <c r="CQ233" s="107"/>
      <c r="CR233" s="107"/>
      <c r="CS233" s="107"/>
      <c r="CT233" s="107"/>
      <c r="CU233" s="107"/>
      <c r="CV233" s="107"/>
      <c r="CW233" s="108"/>
      <c r="CX233" s="106"/>
      <c r="CY233" s="107"/>
      <c r="CZ233" s="107"/>
      <c r="DA233" s="107"/>
      <c r="DB233" s="107"/>
      <c r="DC233" s="107"/>
      <c r="DD233" s="107"/>
      <c r="DE233" s="107"/>
      <c r="DF233" s="107"/>
      <c r="DG233" s="107"/>
      <c r="DH233" s="107"/>
      <c r="DI233" s="107"/>
      <c r="DJ233" s="108"/>
      <c r="DK233" s="106"/>
      <c r="DL233" s="107"/>
      <c r="DM233" s="107"/>
      <c r="DN233" s="107"/>
      <c r="DO233" s="107"/>
      <c r="DP233" s="107"/>
      <c r="DQ233" s="107"/>
      <c r="DR233" s="107"/>
      <c r="DS233" s="107"/>
      <c r="DT233" s="107"/>
      <c r="DU233" s="107"/>
      <c r="DV233" s="107"/>
      <c r="DW233" s="108"/>
      <c r="DX233" s="106">
        <f t="shared" si="12"/>
        <v>0</v>
      </c>
      <c r="DY233" s="107"/>
      <c r="DZ233" s="107"/>
      <c r="EA233" s="107"/>
      <c r="EB233" s="107"/>
      <c r="EC233" s="107"/>
      <c r="ED233" s="107"/>
      <c r="EE233" s="107"/>
      <c r="EF233" s="107"/>
      <c r="EG233" s="107"/>
      <c r="EH233" s="107"/>
      <c r="EI233" s="107"/>
      <c r="EJ233" s="108"/>
      <c r="EK233" s="106">
        <f t="shared" si="13"/>
        <v>11400</v>
      </c>
      <c r="EL233" s="107"/>
      <c r="EM233" s="107"/>
      <c r="EN233" s="107"/>
      <c r="EO233" s="107"/>
      <c r="EP233" s="107"/>
      <c r="EQ233" s="107"/>
      <c r="ER233" s="107"/>
      <c r="ES233" s="107"/>
      <c r="ET233" s="107"/>
      <c r="EU233" s="107"/>
      <c r="EV233" s="107"/>
      <c r="EW233" s="108"/>
      <c r="EX233" s="112">
        <v>0</v>
      </c>
      <c r="EY233" s="113"/>
      <c r="EZ233" s="113"/>
      <c r="FA233" s="113"/>
      <c r="FB233" s="113"/>
      <c r="FC233" s="113"/>
      <c r="FD233" s="113"/>
      <c r="FE233" s="113"/>
      <c r="FF233" s="113"/>
      <c r="FG233" s="114"/>
      <c r="FH233" s="24"/>
      <c r="FI233" s="24"/>
      <c r="FJ233" s="24"/>
    </row>
    <row r="234" spans="1:166" s="12" customFormat="1" ht="27" customHeight="1">
      <c r="A234" s="154" t="s">
        <v>329</v>
      </c>
      <c r="B234" s="155"/>
      <c r="C234" s="155"/>
      <c r="D234" s="155"/>
      <c r="E234" s="155"/>
      <c r="F234" s="155"/>
      <c r="G234" s="155"/>
      <c r="H234" s="155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55"/>
      <c r="AE234" s="155"/>
      <c r="AF234" s="155"/>
      <c r="AG234" s="155"/>
      <c r="AH234" s="155"/>
      <c r="AI234" s="155"/>
      <c r="AJ234" s="156"/>
      <c r="AK234" s="118" t="s">
        <v>63</v>
      </c>
      <c r="AL234" s="119"/>
      <c r="AM234" s="119"/>
      <c r="AN234" s="119"/>
      <c r="AO234" s="119"/>
      <c r="AP234" s="120"/>
      <c r="AQ234" s="118"/>
      <c r="AR234" s="119"/>
      <c r="AS234" s="119"/>
      <c r="AT234" s="119"/>
      <c r="AU234" s="119"/>
      <c r="AV234" s="119"/>
      <c r="AW234" s="119"/>
      <c r="AX234" s="119"/>
      <c r="AY234" s="119"/>
      <c r="AZ234" s="119"/>
      <c r="BA234" s="119"/>
      <c r="BB234" s="120"/>
      <c r="BC234" s="109">
        <f>BC235+BC236</f>
        <v>196000</v>
      </c>
      <c r="BD234" s="110"/>
      <c r="BE234" s="110"/>
      <c r="BF234" s="110"/>
      <c r="BG234" s="110"/>
      <c r="BH234" s="110"/>
      <c r="BI234" s="110"/>
      <c r="BJ234" s="110"/>
      <c r="BK234" s="110"/>
      <c r="BL234" s="110"/>
      <c r="BM234" s="110"/>
      <c r="BN234" s="110"/>
      <c r="BO234" s="110"/>
      <c r="BP234" s="110"/>
      <c r="BQ234" s="110"/>
      <c r="BR234" s="110"/>
      <c r="BS234" s="110"/>
      <c r="BT234" s="111"/>
      <c r="BU234" s="109">
        <f>BU235</f>
        <v>96000</v>
      </c>
      <c r="BV234" s="110"/>
      <c r="BW234" s="110"/>
      <c r="BX234" s="110"/>
      <c r="BY234" s="110"/>
      <c r="BZ234" s="110"/>
      <c r="CA234" s="110"/>
      <c r="CB234" s="110"/>
      <c r="CC234" s="110"/>
      <c r="CD234" s="110"/>
      <c r="CE234" s="110"/>
      <c r="CF234" s="110"/>
      <c r="CG234" s="111"/>
      <c r="CH234" s="109">
        <f>CH235</f>
        <v>96000</v>
      </c>
      <c r="CI234" s="110"/>
      <c r="CJ234" s="110"/>
      <c r="CK234" s="110"/>
      <c r="CL234" s="110"/>
      <c r="CM234" s="110"/>
      <c r="CN234" s="110"/>
      <c r="CO234" s="110"/>
      <c r="CP234" s="110"/>
      <c r="CQ234" s="110"/>
      <c r="CR234" s="110"/>
      <c r="CS234" s="110"/>
      <c r="CT234" s="110"/>
      <c r="CU234" s="110"/>
      <c r="CV234" s="110"/>
      <c r="CW234" s="111"/>
      <c r="CX234" s="109"/>
      <c r="CY234" s="110"/>
      <c r="CZ234" s="110"/>
      <c r="DA234" s="110"/>
      <c r="DB234" s="110"/>
      <c r="DC234" s="110"/>
      <c r="DD234" s="110"/>
      <c r="DE234" s="110"/>
      <c r="DF234" s="110"/>
      <c r="DG234" s="110"/>
      <c r="DH234" s="110"/>
      <c r="DI234" s="110"/>
      <c r="DJ234" s="111"/>
      <c r="DK234" s="109"/>
      <c r="DL234" s="110"/>
      <c r="DM234" s="110"/>
      <c r="DN234" s="110"/>
      <c r="DO234" s="110"/>
      <c r="DP234" s="110"/>
      <c r="DQ234" s="110"/>
      <c r="DR234" s="110"/>
      <c r="DS234" s="110"/>
      <c r="DT234" s="110"/>
      <c r="DU234" s="110"/>
      <c r="DV234" s="110"/>
      <c r="DW234" s="111"/>
      <c r="DX234" s="109">
        <f>CH234</f>
        <v>96000</v>
      </c>
      <c r="DY234" s="110"/>
      <c r="DZ234" s="110"/>
      <c r="EA234" s="110"/>
      <c r="EB234" s="110"/>
      <c r="EC234" s="110"/>
      <c r="ED234" s="110"/>
      <c r="EE234" s="110"/>
      <c r="EF234" s="110"/>
      <c r="EG234" s="110"/>
      <c r="EH234" s="110"/>
      <c r="EI234" s="110"/>
      <c r="EJ234" s="111"/>
      <c r="EK234" s="109">
        <f>BC234-CH234</f>
        <v>100000</v>
      </c>
      <c r="EL234" s="110"/>
      <c r="EM234" s="110"/>
      <c r="EN234" s="110"/>
      <c r="EO234" s="110"/>
      <c r="EP234" s="110"/>
      <c r="EQ234" s="110"/>
      <c r="ER234" s="110"/>
      <c r="ES234" s="110"/>
      <c r="ET234" s="110"/>
      <c r="EU234" s="110"/>
      <c r="EV234" s="110"/>
      <c r="EW234" s="111"/>
      <c r="EX234" s="237">
        <v>0</v>
      </c>
      <c r="EY234" s="238"/>
      <c r="EZ234" s="238"/>
      <c r="FA234" s="238"/>
      <c r="FB234" s="238"/>
      <c r="FC234" s="238"/>
      <c r="FD234" s="238"/>
      <c r="FE234" s="238"/>
      <c r="FF234" s="238"/>
      <c r="FG234" s="239"/>
      <c r="FH234" s="23"/>
      <c r="FI234" s="23"/>
      <c r="FJ234" s="23"/>
    </row>
    <row r="235" spans="1:166" s="4" customFormat="1" ht="29.25" customHeight="1">
      <c r="A235" s="48" t="s">
        <v>204</v>
      </c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71"/>
      <c r="AK235" s="115" t="s">
        <v>63</v>
      </c>
      <c r="AL235" s="116"/>
      <c r="AM235" s="116"/>
      <c r="AN235" s="116"/>
      <c r="AO235" s="116"/>
      <c r="AP235" s="117"/>
      <c r="AQ235" s="115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7"/>
      <c r="BC235" s="106">
        <v>96000</v>
      </c>
      <c r="BD235" s="107"/>
      <c r="BE235" s="107"/>
      <c r="BF235" s="107"/>
      <c r="BG235" s="107"/>
      <c r="BH235" s="107"/>
      <c r="BI235" s="107"/>
      <c r="BJ235" s="107"/>
      <c r="BK235" s="107"/>
      <c r="BL235" s="107"/>
      <c r="BM235" s="107"/>
      <c r="BN235" s="107"/>
      <c r="BO235" s="107"/>
      <c r="BP235" s="107"/>
      <c r="BQ235" s="107"/>
      <c r="BR235" s="107"/>
      <c r="BS235" s="107"/>
      <c r="BT235" s="108"/>
      <c r="BU235" s="106">
        <v>96000</v>
      </c>
      <c r="BV235" s="107"/>
      <c r="BW235" s="107"/>
      <c r="BX235" s="107"/>
      <c r="BY235" s="107"/>
      <c r="BZ235" s="107"/>
      <c r="CA235" s="107"/>
      <c r="CB235" s="107"/>
      <c r="CC235" s="107"/>
      <c r="CD235" s="107"/>
      <c r="CE235" s="107"/>
      <c r="CF235" s="107"/>
      <c r="CG235" s="108"/>
      <c r="CH235" s="106">
        <v>96000</v>
      </c>
      <c r="CI235" s="107"/>
      <c r="CJ235" s="107"/>
      <c r="CK235" s="107"/>
      <c r="CL235" s="107"/>
      <c r="CM235" s="107"/>
      <c r="CN235" s="107"/>
      <c r="CO235" s="107"/>
      <c r="CP235" s="107"/>
      <c r="CQ235" s="107"/>
      <c r="CR235" s="107"/>
      <c r="CS235" s="107"/>
      <c r="CT235" s="107"/>
      <c r="CU235" s="107"/>
      <c r="CV235" s="107"/>
      <c r="CW235" s="108"/>
      <c r="CX235" s="106"/>
      <c r="CY235" s="107"/>
      <c r="CZ235" s="107"/>
      <c r="DA235" s="107"/>
      <c r="DB235" s="107"/>
      <c r="DC235" s="107"/>
      <c r="DD235" s="107"/>
      <c r="DE235" s="107"/>
      <c r="DF235" s="107"/>
      <c r="DG235" s="107"/>
      <c r="DH235" s="107"/>
      <c r="DI235" s="107"/>
      <c r="DJ235" s="108"/>
      <c r="DK235" s="106"/>
      <c r="DL235" s="107"/>
      <c r="DM235" s="107"/>
      <c r="DN235" s="107"/>
      <c r="DO235" s="107"/>
      <c r="DP235" s="107"/>
      <c r="DQ235" s="107"/>
      <c r="DR235" s="107"/>
      <c r="DS235" s="107"/>
      <c r="DT235" s="107"/>
      <c r="DU235" s="107"/>
      <c r="DV235" s="107"/>
      <c r="DW235" s="108"/>
      <c r="DX235" s="106">
        <f>CH235</f>
        <v>96000</v>
      </c>
      <c r="DY235" s="107"/>
      <c r="DZ235" s="107"/>
      <c r="EA235" s="107"/>
      <c r="EB235" s="107"/>
      <c r="EC235" s="107"/>
      <c r="ED235" s="107"/>
      <c r="EE235" s="107"/>
      <c r="EF235" s="107"/>
      <c r="EG235" s="107"/>
      <c r="EH235" s="107"/>
      <c r="EI235" s="107"/>
      <c r="EJ235" s="108"/>
      <c r="EK235" s="106">
        <f>BC235-CH235</f>
        <v>0</v>
      </c>
      <c r="EL235" s="107"/>
      <c r="EM235" s="107"/>
      <c r="EN235" s="107"/>
      <c r="EO235" s="107"/>
      <c r="EP235" s="107"/>
      <c r="EQ235" s="107"/>
      <c r="ER235" s="107"/>
      <c r="ES235" s="107"/>
      <c r="ET235" s="107"/>
      <c r="EU235" s="107"/>
      <c r="EV235" s="107"/>
      <c r="EW235" s="108"/>
      <c r="EX235" s="112">
        <v>0</v>
      </c>
      <c r="EY235" s="113"/>
      <c r="EZ235" s="113"/>
      <c r="FA235" s="113"/>
      <c r="FB235" s="113"/>
      <c r="FC235" s="113"/>
      <c r="FD235" s="113"/>
      <c r="FE235" s="113"/>
      <c r="FF235" s="113"/>
      <c r="FG235" s="114"/>
      <c r="FH235" s="24"/>
      <c r="FI235" s="24"/>
      <c r="FJ235" s="24"/>
    </row>
    <row r="236" spans="1:166" s="4" customFormat="1" ht="29.25" customHeight="1">
      <c r="A236" s="78" t="s">
        <v>121</v>
      </c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  <c r="AI236" s="78"/>
      <c r="AJ236" s="78"/>
      <c r="AK236" s="115" t="s">
        <v>62</v>
      </c>
      <c r="AL236" s="116"/>
      <c r="AM236" s="116"/>
      <c r="AN236" s="116"/>
      <c r="AO236" s="116"/>
      <c r="AP236" s="117"/>
      <c r="AQ236" s="115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7"/>
      <c r="BC236" s="106">
        <v>100000</v>
      </c>
      <c r="BD236" s="107"/>
      <c r="BE236" s="107"/>
      <c r="BF236" s="107"/>
      <c r="BG236" s="107"/>
      <c r="BH236" s="107"/>
      <c r="BI236" s="107"/>
      <c r="BJ236" s="107"/>
      <c r="BK236" s="107"/>
      <c r="BL236" s="107"/>
      <c r="BM236" s="107"/>
      <c r="BN236" s="107"/>
      <c r="BO236" s="107"/>
      <c r="BP236" s="107"/>
      <c r="BQ236" s="107"/>
      <c r="BR236" s="107"/>
      <c r="BS236" s="107"/>
      <c r="BT236" s="108"/>
      <c r="BU236" s="106">
        <v>99805</v>
      </c>
      <c r="BV236" s="107"/>
      <c r="BW236" s="107"/>
      <c r="BX236" s="107"/>
      <c r="BY236" s="107"/>
      <c r="BZ236" s="107"/>
      <c r="CA236" s="107"/>
      <c r="CB236" s="107"/>
      <c r="CC236" s="107"/>
      <c r="CD236" s="107"/>
      <c r="CE236" s="107"/>
      <c r="CF236" s="107"/>
      <c r="CG236" s="108"/>
      <c r="CH236" s="106">
        <v>99805</v>
      </c>
      <c r="CI236" s="107"/>
      <c r="CJ236" s="107"/>
      <c r="CK236" s="107"/>
      <c r="CL236" s="107"/>
      <c r="CM236" s="107"/>
      <c r="CN236" s="107"/>
      <c r="CO236" s="107"/>
      <c r="CP236" s="107"/>
      <c r="CQ236" s="107"/>
      <c r="CR236" s="107"/>
      <c r="CS236" s="107"/>
      <c r="CT236" s="107"/>
      <c r="CU236" s="107"/>
      <c r="CV236" s="107"/>
      <c r="CW236" s="108"/>
      <c r="CX236" s="106"/>
      <c r="CY236" s="107"/>
      <c r="CZ236" s="107"/>
      <c r="DA236" s="107"/>
      <c r="DB236" s="107"/>
      <c r="DC236" s="107"/>
      <c r="DD236" s="107"/>
      <c r="DE236" s="107"/>
      <c r="DF236" s="107"/>
      <c r="DG236" s="107"/>
      <c r="DH236" s="107"/>
      <c r="DI236" s="107"/>
      <c r="DJ236" s="108"/>
      <c r="DK236" s="106"/>
      <c r="DL236" s="107"/>
      <c r="DM236" s="107"/>
      <c r="DN236" s="107"/>
      <c r="DO236" s="107"/>
      <c r="DP236" s="107"/>
      <c r="DQ236" s="107"/>
      <c r="DR236" s="107"/>
      <c r="DS236" s="107"/>
      <c r="DT236" s="107"/>
      <c r="DU236" s="107"/>
      <c r="DV236" s="107"/>
      <c r="DW236" s="108"/>
      <c r="DX236" s="106">
        <f>CH236</f>
        <v>99805</v>
      </c>
      <c r="DY236" s="107"/>
      <c r="DZ236" s="107"/>
      <c r="EA236" s="107"/>
      <c r="EB236" s="107"/>
      <c r="EC236" s="107"/>
      <c r="ED236" s="107"/>
      <c r="EE236" s="107"/>
      <c r="EF236" s="107"/>
      <c r="EG236" s="107"/>
      <c r="EH236" s="107"/>
      <c r="EI236" s="107"/>
      <c r="EJ236" s="108"/>
      <c r="EK236" s="106">
        <f>BC236-CH236</f>
        <v>195</v>
      </c>
      <c r="EL236" s="107"/>
      <c r="EM236" s="107"/>
      <c r="EN236" s="107"/>
      <c r="EO236" s="107"/>
      <c r="EP236" s="107"/>
      <c r="EQ236" s="107"/>
      <c r="ER236" s="107"/>
      <c r="ES236" s="107"/>
      <c r="ET236" s="107"/>
      <c r="EU236" s="107"/>
      <c r="EV236" s="107"/>
      <c r="EW236" s="108"/>
      <c r="EX236" s="112">
        <v>0</v>
      </c>
      <c r="EY236" s="113"/>
      <c r="EZ236" s="113"/>
      <c r="FA236" s="113"/>
      <c r="FB236" s="113"/>
      <c r="FC236" s="113"/>
      <c r="FD236" s="113"/>
      <c r="FE236" s="113"/>
      <c r="FF236" s="113"/>
      <c r="FG236" s="114"/>
      <c r="FH236" s="24"/>
      <c r="FI236" s="24"/>
      <c r="FJ236" s="24"/>
    </row>
    <row r="237" spans="1:166" s="12" customFormat="1" ht="27" customHeight="1">
      <c r="A237" s="82" t="s">
        <v>312</v>
      </c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0" t="s">
        <v>63</v>
      </c>
      <c r="AL237" s="80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AW237" s="80"/>
      <c r="AX237" s="80"/>
      <c r="AY237" s="80"/>
      <c r="AZ237" s="80"/>
      <c r="BA237" s="80"/>
      <c r="BB237" s="80"/>
      <c r="BC237" s="56">
        <f>BC238</f>
        <v>215500</v>
      </c>
      <c r="BD237" s="56"/>
      <c r="BE237" s="56"/>
      <c r="BF237" s="56"/>
      <c r="BG237" s="56"/>
      <c r="BH237" s="56"/>
      <c r="BI237" s="56"/>
      <c r="BJ237" s="56"/>
      <c r="BK237" s="56"/>
      <c r="BL237" s="56"/>
      <c r="BM237" s="56"/>
      <c r="BN237" s="56"/>
      <c r="BO237" s="56"/>
      <c r="BP237" s="56"/>
      <c r="BQ237" s="56"/>
      <c r="BR237" s="56"/>
      <c r="BS237" s="56"/>
      <c r="BT237" s="56"/>
      <c r="BU237" s="56">
        <f>BU238</f>
        <v>0</v>
      </c>
      <c r="BV237" s="56"/>
      <c r="BW237" s="56"/>
      <c r="BX237" s="56"/>
      <c r="BY237" s="56"/>
      <c r="BZ237" s="56"/>
      <c r="CA237" s="56"/>
      <c r="CB237" s="56"/>
      <c r="CC237" s="56"/>
      <c r="CD237" s="56"/>
      <c r="CE237" s="56"/>
      <c r="CF237" s="56"/>
      <c r="CG237" s="56"/>
      <c r="CH237" s="56">
        <f>CH238</f>
        <v>0</v>
      </c>
      <c r="CI237" s="56"/>
      <c r="CJ237" s="56"/>
      <c r="CK237" s="56"/>
      <c r="CL237" s="56"/>
      <c r="CM237" s="56"/>
      <c r="CN237" s="56"/>
      <c r="CO237" s="56"/>
      <c r="CP237" s="56"/>
      <c r="CQ237" s="56"/>
      <c r="CR237" s="56"/>
      <c r="CS237" s="56"/>
      <c r="CT237" s="56"/>
      <c r="CU237" s="56"/>
      <c r="CV237" s="56"/>
      <c r="CW237" s="56"/>
      <c r="CX237" s="56"/>
      <c r="CY237" s="56"/>
      <c r="CZ237" s="56"/>
      <c r="DA237" s="56"/>
      <c r="DB237" s="56"/>
      <c r="DC237" s="56"/>
      <c r="DD237" s="56"/>
      <c r="DE237" s="56"/>
      <c r="DF237" s="56"/>
      <c r="DG237" s="56"/>
      <c r="DH237" s="56"/>
      <c r="DI237" s="56"/>
      <c r="DJ237" s="56"/>
      <c r="DK237" s="56"/>
      <c r="DL237" s="56"/>
      <c r="DM237" s="56"/>
      <c r="DN237" s="56"/>
      <c r="DO237" s="56"/>
      <c r="DP237" s="56"/>
      <c r="DQ237" s="56"/>
      <c r="DR237" s="56"/>
      <c r="DS237" s="56"/>
      <c r="DT237" s="56"/>
      <c r="DU237" s="56"/>
      <c r="DV237" s="56"/>
      <c r="DW237" s="56"/>
      <c r="DX237" s="56">
        <f t="shared" si="12"/>
        <v>0</v>
      </c>
      <c r="DY237" s="56"/>
      <c r="DZ237" s="56"/>
      <c r="EA237" s="56"/>
      <c r="EB237" s="56"/>
      <c r="EC237" s="56"/>
      <c r="ED237" s="56"/>
      <c r="EE237" s="56"/>
      <c r="EF237" s="56"/>
      <c r="EG237" s="56"/>
      <c r="EH237" s="56"/>
      <c r="EI237" s="56"/>
      <c r="EJ237" s="56"/>
      <c r="EK237" s="56">
        <f t="shared" si="13"/>
        <v>215500</v>
      </c>
      <c r="EL237" s="56"/>
      <c r="EM237" s="56"/>
      <c r="EN237" s="56"/>
      <c r="EO237" s="56"/>
      <c r="EP237" s="56"/>
      <c r="EQ237" s="56"/>
      <c r="ER237" s="56"/>
      <c r="ES237" s="56"/>
      <c r="ET237" s="56"/>
      <c r="EU237" s="56"/>
      <c r="EV237" s="56"/>
      <c r="EW237" s="56"/>
      <c r="EX237" s="102">
        <v>0</v>
      </c>
      <c r="EY237" s="102"/>
      <c r="EZ237" s="102"/>
      <c r="FA237" s="102"/>
      <c r="FB237" s="102"/>
      <c r="FC237" s="102"/>
      <c r="FD237" s="102"/>
      <c r="FE237" s="102"/>
      <c r="FF237" s="102"/>
      <c r="FG237" s="102"/>
      <c r="FH237" s="23"/>
      <c r="FI237" s="23"/>
      <c r="FJ237" s="23"/>
    </row>
    <row r="238" spans="1:166" s="4" customFormat="1" ht="33" customHeight="1">
      <c r="A238" s="78" t="s">
        <v>204</v>
      </c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78"/>
      <c r="AJ238" s="78"/>
      <c r="AK238" s="54" t="s">
        <v>63</v>
      </c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5">
        <v>215500</v>
      </c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  <c r="BS238" s="55"/>
      <c r="BT238" s="55"/>
      <c r="BU238" s="55">
        <v>0</v>
      </c>
      <c r="BV238" s="55"/>
      <c r="BW238" s="55"/>
      <c r="BX238" s="55"/>
      <c r="BY238" s="55"/>
      <c r="BZ238" s="55"/>
      <c r="CA238" s="55"/>
      <c r="CB238" s="55"/>
      <c r="CC238" s="55"/>
      <c r="CD238" s="55"/>
      <c r="CE238" s="55"/>
      <c r="CF238" s="55"/>
      <c r="CG238" s="55"/>
      <c r="CH238" s="55">
        <v>0</v>
      </c>
      <c r="CI238" s="55"/>
      <c r="CJ238" s="55"/>
      <c r="CK238" s="55"/>
      <c r="CL238" s="55"/>
      <c r="CM238" s="55"/>
      <c r="CN238" s="55"/>
      <c r="CO238" s="55"/>
      <c r="CP238" s="55"/>
      <c r="CQ238" s="55"/>
      <c r="CR238" s="55"/>
      <c r="CS238" s="55"/>
      <c r="CT238" s="55"/>
      <c r="CU238" s="55"/>
      <c r="CV238" s="55"/>
      <c r="CW238" s="55"/>
      <c r="CX238" s="55"/>
      <c r="CY238" s="55"/>
      <c r="CZ238" s="55"/>
      <c r="DA238" s="55"/>
      <c r="DB238" s="55"/>
      <c r="DC238" s="55"/>
      <c r="DD238" s="55"/>
      <c r="DE238" s="55"/>
      <c r="DF238" s="55"/>
      <c r="DG238" s="55"/>
      <c r="DH238" s="55"/>
      <c r="DI238" s="55"/>
      <c r="DJ238" s="55"/>
      <c r="DK238" s="55"/>
      <c r="DL238" s="55"/>
      <c r="DM238" s="55"/>
      <c r="DN238" s="55"/>
      <c r="DO238" s="55"/>
      <c r="DP238" s="55"/>
      <c r="DQ238" s="55"/>
      <c r="DR238" s="55"/>
      <c r="DS238" s="55"/>
      <c r="DT238" s="55"/>
      <c r="DU238" s="55"/>
      <c r="DV238" s="55"/>
      <c r="DW238" s="55"/>
      <c r="DX238" s="55">
        <f t="shared" si="12"/>
        <v>0</v>
      </c>
      <c r="DY238" s="55"/>
      <c r="DZ238" s="55"/>
      <c r="EA238" s="55"/>
      <c r="EB238" s="55"/>
      <c r="EC238" s="55"/>
      <c r="ED238" s="55"/>
      <c r="EE238" s="55"/>
      <c r="EF238" s="55"/>
      <c r="EG238" s="55"/>
      <c r="EH238" s="55"/>
      <c r="EI238" s="55"/>
      <c r="EJ238" s="55"/>
      <c r="EK238" s="55">
        <f t="shared" si="13"/>
        <v>215500</v>
      </c>
      <c r="EL238" s="55"/>
      <c r="EM238" s="55"/>
      <c r="EN238" s="55"/>
      <c r="EO238" s="55"/>
      <c r="EP238" s="55"/>
      <c r="EQ238" s="55"/>
      <c r="ER238" s="55"/>
      <c r="ES238" s="55"/>
      <c r="ET238" s="55"/>
      <c r="EU238" s="55"/>
      <c r="EV238" s="55"/>
      <c r="EW238" s="55"/>
      <c r="EX238" s="145">
        <v>0</v>
      </c>
      <c r="EY238" s="145"/>
      <c r="EZ238" s="145"/>
      <c r="FA238" s="145"/>
      <c r="FB238" s="145"/>
      <c r="FC238" s="145"/>
      <c r="FD238" s="145"/>
      <c r="FE238" s="145"/>
      <c r="FF238" s="145"/>
      <c r="FG238" s="145"/>
      <c r="FH238" s="24"/>
      <c r="FI238" s="24"/>
      <c r="FJ238" s="24"/>
    </row>
    <row r="239" spans="1:166" s="4" customFormat="1" ht="18.75" customHeight="1">
      <c r="A239" s="86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  <c r="AF239" s="87"/>
      <c r="AG239" s="87"/>
      <c r="AH239" s="87"/>
      <c r="AI239" s="87"/>
      <c r="AJ239" s="87"/>
      <c r="AK239" s="87"/>
      <c r="AL239" s="87"/>
      <c r="AM239" s="87"/>
      <c r="AN239" s="87"/>
      <c r="AO239" s="87"/>
      <c r="AP239" s="87"/>
      <c r="AQ239" s="87"/>
      <c r="AR239" s="87"/>
      <c r="AS239" s="87"/>
      <c r="AT239" s="87"/>
      <c r="AU239" s="87"/>
      <c r="AV239" s="87"/>
      <c r="AW239" s="87"/>
      <c r="AX239" s="87"/>
      <c r="AY239" s="87"/>
      <c r="AZ239" s="87"/>
      <c r="BA239" s="87"/>
      <c r="BB239" s="87"/>
      <c r="BC239" s="87"/>
      <c r="BD239" s="87"/>
      <c r="BE239" s="87"/>
      <c r="BF239" s="87"/>
      <c r="BG239" s="87"/>
      <c r="BH239" s="88"/>
      <c r="BI239" s="92" t="s">
        <v>103</v>
      </c>
      <c r="BJ239" s="94"/>
      <c r="BK239" s="94"/>
      <c r="BL239" s="94"/>
      <c r="BM239" s="94"/>
      <c r="BN239" s="94"/>
      <c r="BO239" s="94"/>
      <c r="BP239" s="94"/>
      <c r="BQ239" s="94"/>
      <c r="BR239" s="94"/>
      <c r="BS239" s="94"/>
      <c r="BT239" s="94"/>
      <c r="BU239" s="94"/>
      <c r="BV239" s="94"/>
      <c r="BW239" s="94"/>
      <c r="BX239" s="94"/>
      <c r="BY239" s="94"/>
      <c r="BZ239" s="94"/>
      <c r="CA239" s="94"/>
      <c r="CB239" s="94"/>
      <c r="CC239" s="94"/>
      <c r="CD239" s="94"/>
      <c r="CE239" s="94"/>
      <c r="CF239" s="94"/>
      <c r="CG239" s="94"/>
      <c r="CH239" s="94"/>
      <c r="CI239" s="94"/>
      <c r="CJ239" s="94"/>
      <c r="CK239" s="94"/>
      <c r="CL239" s="94"/>
      <c r="CM239" s="94"/>
      <c r="CN239" s="94"/>
      <c r="CO239" s="94"/>
      <c r="CP239" s="94"/>
      <c r="CQ239" s="94"/>
      <c r="CR239" s="86"/>
      <c r="CS239" s="87"/>
      <c r="CT239" s="87"/>
      <c r="CU239" s="87"/>
      <c r="CV239" s="87"/>
      <c r="CW239" s="87"/>
      <c r="CX239" s="87"/>
      <c r="CY239" s="87"/>
      <c r="CZ239" s="87"/>
      <c r="DA239" s="87"/>
      <c r="DB239" s="87"/>
      <c r="DC239" s="87"/>
      <c r="DD239" s="87"/>
      <c r="DE239" s="87"/>
      <c r="DF239" s="87"/>
      <c r="DG239" s="87"/>
      <c r="DH239" s="87"/>
      <c r="DI239" s="87"/>
      <c r="DJ239" s="87"/>
      <c r="DK239" s="87"/>
      <c r="DL239" s="87"/>
      <c r="DM239" s="87"/>
      <c r="DN239" s="87"/>
      <c r="DO239" s="87"/>
      <c r="DP239" s="87"/>
      <c r="DQ239" s="87"/>
      <c r="DR239" s="87"/>
      <c r="DS239" s="87"/>
      <c r="DT239" s="87"/>
      <c r="DU239" s="87"/>
      <c r="DV239" s="87"/>
      <c r="DW239" s="87"/>
      <c r="DX239" s="87"/>
      <c r="DY239" s="87"/>
      <c r="DZ239" s="87"/>
      <c r="EA239" s="87"/>
      <c r="EB239" s="87"/>
      <c r="EC239" s="87"/>
      <c r="ED239" s="87"/>
      <c r="EE239" s="87"/>
      <c r="EF239" s="87"/>
      <c r="EG239" s="87"/>
      <c r="EH239" s="87"/>
      <c r="EI239" s="87"/>
      <c r="EJ239" s="87"/>
      <c r="EK239" s="87"/>
      <c r="EL239" s="87"/>
      <c r="EM239" s="87"/>
      <c r="EN239" s="87"/>
      <c r="EO239" s="87"/>
      <c r="EP239" s="87"/>
      <c r="EQ239" s="87"/>
      <c r="ER239" s="87"/>
      <c r="ES239" s="87"/>
      <c r="ET239" s="87"/>
      <c r="EU239" s="87"/>
      <c r="EV239" s="87"/>
      <c r="EW239" s="87"/>
      <c r="EX239" s="87"/>
      <c r="EY239" s="87"/>
      <c r="EZ239" s="87"/>
      <c r="FA239" s="87"/>
      <c r="FB239" s="87"/>
      <c r="FC239" s="87"/>
      <c r="FD239" s="87"/>
      <c r="FE239" s="87"/>
      <c r="FF239" s="87"/>
      <c r="FG239" s="88"/>
      <c r="FH239" s="16"/>
      <c r="FI239" s="16"/>
      <c r="FJ239" s="16"/>
    </row>
    <row r="240" spans="1:166" s="4" customFormat="1" ht="35.25" customHeight="1" hidden="1">
      <c r="A240" s="150" t="s">
        <v>81</v>
      </c>
      <c r="B240" s="151"/>
      <c r="C240" s="151"/>
      <c r="D240" s="151"/>
      <c r="E240" s="151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  <c r="X240" s="151"/>
      <c r="Y240" s="151"/>
      <c r="Z240" s="151"/>
      <c r="AA240" s="151"/>
      <c r="AB240" s="151"/>
      <c r="AC240" s="151"/>
      <c r="AD240" s="151"/>
      <c r="AE240" s="151"/>
      <c r="AF240" s="151"/>
      <c r="AG240" s="151"/>
      <c r="AH240" s="151"/>
      <c r="AI240" s="151"/>
      <c r="AJ240" s="151"/>
      <c r="AK240" s="151"/>
      <c r="AL240" s="151"/>
      <c r="AM240" s="151"/>
      <c r="AN240" s="151"/>
      <c r="AO240" s="151"/>
      <c r="AP240" s="151"/>
      <c r="AQ240" s="151"/>
      <c r="AR240" s="151"/>
      <c r="AS240" s="151"/>
      <c r="AT240" s="151"/>
      <c r="AU240" s="151"/>
      <c r="AV240" s="151"/>
      <c r="AW240" s="151"/>
      <c r="AX240" s="151"/>
      <c r="AY240" s="151"/>
      <c r="AZ240" s="151"/>
      <c r="BA240" s="151"/>
      <c r="BB240" s="151"/>
      <c r="BC240" s="151"/>
      <c r="BD240" s="151"/>
      <c r="BE240" s="151"/>
      <c r="BF240" s="151"/>
      <c r="BG240" s="151"/>
      <c r="BH240" s="151"/>
      <c r="BI240" s="151"/>
      <c r="BJ240" s="151"/>
      <c r="BK240" s="151"/>
      <c r="BL240" s="151"/>
      <c r="BM240" s="151"/>
      <c r="BN240" s="151"/>
      <c r="BO240" s="151"/>
      <c r="BP240" s="151"/>
      <c r="BQ240" s="151"/>
      <c r="BR240" s="151"/>
      <c r="BS240" s="151"/>
      <c r="BT240" s="151"/>
      <c r="BU240" s="151"/>
      <c r="BV240" s="151"/>
      <c r="BW240" s="151"/>
      <c r="BX240" s="151"/>
      <c r="BY240" s="151"/>
      <c r="BZ240" s="151"/>
      <c r="CA240" s="151"/>
      <c r="CB240" s="151"/>
      <c r="CC240" s="151"/>
      <c r="CD240" s="151"/>
      <c r="CE240" s="151"/>
      <c r="CF240" s="151"/>
      <c r="CG240" s="151"/>
      <c r="CH240" s="151"/>
      <c r="CI240" s="151"/>
      <c r="CJ240" s="151"/>
      <c r="CK240" s="151"/>
      <c r="CL240" s="151"/>
      <c r="CM240" s="151"/>
      <c r="CN240" s="151"/>
      <c r="CO240" s="151"/>
      <c r="CP240" s="151"/>
      <c r="CQ240" s="151"/>
      <c r="CR240" s="151"/>
      <c r="CS240" s="151"/>
      <c r="CT240" s="151"/>
      <c r="CU240" s="151"/>
      <c r="CV240" s="151"/>
      <c r="CW240" s="151"/>
      <c r="CX240" s="151"/>
      <c r="CY240" s="151"/>
      <c r="CZ240" s="151"/>
      <c r="DA240" s="151"/>
      <c r="DB240" s="151"/>
      <c r="DC240" s="151"/>
      <c r="DD240" s="151"/>
      <c r="DE240" s="151"/>
      <c r="DF240" s="151"/>
      <c r="DG240" s="151"/>
      <c r="DH240" s="151"/>
      <c r="DI240" s="151"/>
      <c r="DJ240" s="151"/>
      <c r="DK240" s="151"/>
      <c r="DL240" s="151"/>
      <c r="DM240" s="151"/>
      <c r="DN240" s="151"/>
      <c r="DO240" s="151"/>
      <c r="DP240" s="151"/>
      <c r="DQ240" s="151"/>
      <c r="DR240" s="151"/>
      <c r="DS240" s="151"/>
      <c r="DT240" s="151"/>
      <c r="DU240" s="151"/>
      <c r="DV240" s="151"/>
      <c r="DW240" s="151"/>
      <c r="DX240" s="151"/>
      <c r="DY240" s="151"/>
      <c r="DZ240" s="151"/>
      <c r="EA240" s="151"/>
      <c r="EB240" s="151"/>
      <c r="EC240" s="151"/>
      <c r="ED240" s="151"/>
      <c r="EE240" s="151"/>
      <c r="EF240" s="151"/>
      <c r="EG240" s="151"/>
      <c r="EH240" s="151"/>
      <c r="EI240" s="151"/>
      <c r="EJ240" s="151"/>
      <c r="EK240" s="151"/>
      <c r="EL240" s="151"/>
      <c r="EM240" s="151"/>
      <c r="EN240" s="151"/>
      <c r="EO240" s="151"/>
      <c r="EP240" s="151"/>
      <c r="EQ240" s="151"/>
      <c r="ER240" s="151"/>
      <c r="ES240" s="151"/>
      <c r="ET240" s="151"/>
      <c r="EU240" s="151"/>
      <c r="EV240" s="151"/>
      <c r="EW240" s="151"/>
      <c r="EX240" s="151"/>
      <c r="EY240" s="151"/>
      <c r="EZ240" s="151"/>
      <c r="FA240" s="151"/>
      <c r="FB240" s="151"/>
      <c r="FC240" s="151"/>
      <c r="FD240" s="151"/>
      <c r="FE240" s="151"/>
      <c r="FF240" s="151"/>
      <c r="FG240" s="151"/>
      <c r="FH240" s="151"/>
      <c r="FI240" s="151"/>
      <c r="FJ240" s="152"/>
    </row>
    <row r="241" spans="1:166" s="4" customFormat="1" ht="28.5" customHeight="1">
      <c r="A241" s="45" t="s">
        <v>8</v>
      </c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 t="s">
        <v>23</v>
      </c>
      <c r="AL241" s="45"/>
      <c r="AM241" s="45"/>
      <c r="AN241" s="45"/>
      <c r="AO241" s="45"/>
      <c r="AP241" s="45"/>
      <c r="AQ241" s="45" t="s">
        <v>35</v>
      </c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 t="s">
        <v>36</v>
      </c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  <c r="BR241" s="45"/>
      <c r="BS241" s="45"/>
      <c r="BT241" s="45"/>
      <c r="BU241" s="85" t="s">
        <v>37</v>
      </c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85"/>
      <c r="CG241" s="85"/>
      <c r="CH241" s="45" t="s">
        <v>24</v>
      </c>
      <c r="CI241" s="45"/>
      <c r="CJ241" s="45"/>
      <c r="CK241" s="45"/>
      <c r="CL241" s="45"/>
      <c r="CM241" s="45"/>
      <c r="CN241" s="45"/>
      <c r="CO241" s="45"/>
      <c r="CP241" s="45"/>
      <c r="CQ241" s="45"/>
      <c r="CR241" s="45"/>
      <c r="CS241" s="45"/>
      <c r="CT241" s="45"/>
      <c r="CU241" s="45"/>
      <c r="CV241" s="45"/>
      <c r="CW241" s="45"/>
      <c r="CX241" s="45"/>
      <c r="CY241" s="45"/>
      <c r="CZ241" s="45"/>
      <c r="DA241" s="45"/>
      <c r="DB241" s="45"/>
      <c r="DC241" s="45"/>
      <c r="DD241" s="45"/>
      <c r="DE241" s="45"/>
      <c r="DF241" s="45"/>
      <c r="DG241" s="45"/>
      <c r="DH241" s="45"/>
      <c r="DI241" s="45"/>
      <c r="DJ241" s="45"/>
      <c r="DK241" s="45"/>
      <c r="DL241" s="45"/>
      <c r="DM241" s="45"/>
      <c r="DN241" s="45"/>
      <c r="DO241" s="45"/>
      <c r="DP241" s="45"/>
      <c r="DQ241" s="45"/>
      <c r="DR241" s="45"/>
      <c r="DS241" s="45"/>
      <c r="DT241" s="45"/>
      <c r="DU241" s="45"/>
      <c r="DV241" s="45"/>
      <c r="DW241" s="45"/>
      <c r="DX241" s="45"/>
      <c r="DY241" s="45"/>
      <c r="DZ241" s="45"/>
      <c r="EA241" s="45"/>
      <c r="EB241" s="45"/>
      <c r="EC241" s="45"/>
      <c r="ED241" s="45"/>
      <c r="EE241" s="45"/>
      <c r="EF241" s="45"/>
      <c r="EG241" s="45"/>
      <c r="EH241" s="45"/>
      <c r="EI241" s="45"/>
      <c r="EJ241" s="45"/>
      <c r="EK241" s="99" t="s">
        <v>29</v>
      </c>
      <c r="EL241" s="100"/>
      <c r="EM241" s="100"/>
      <c r="EN241" s="100"/>
      <c r="EO241" s="100"/>
      <c r="EP241" s="100"/>
      <c r="EQ241" s="100"/>
      <c r="ER241" s="100"/>
      <c r="ES241" s="100"/>
      <c r="ET241" s="100"/>
      <c r="EU241" s="100"/>
      <c r="EV241" s="100"/>
      <c r="EW241" s="100"/>
      <c r="EX241" s="100"/>
      <c r="EY241" s="100"/>
      <c r="EZ241" s="100"/>
      <c r="FA241" s="100"/>
      <c r="FB241" s="100"/>
      <c r="FC241" s="100"/>
      <c r="FD241" s="100"/>
      <c r="FE241" s="100"/>
      <c r="FF241" s="100"/>
      <c r="FG241" s="100"/>
      <c r="FH241" s="100"/>
      <c r="FI241" s="100"/>
      <c r="FJ241" s="101"/>
    </row>
    <row r="242" spans="1:166" s="4" customFormat="1" ht="63.75" customHeight="1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  <c r="BR242" s="45"/>
      <c r="BS242" s="45"/>
      <c r="BT242" s="4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85"/>
      <c r="CG242" s="85"/>
      <c r="CH242" s="45" t="s">
        <v>45</v>
      </c>
      <c r="CI242" s="45"/>
      <c r="CJ242" s="45"/>
      <c r="CK242" s="45"/>
      <c r="CL242" s="45"/>
      <c r="CM242" s="45"/>
      <c r="CN242" s="45"/>
      <c r="CO242" s="45"/>
      <c r="CP242" s="45"/>
      <c r="CQ242" s="45"/>
      <c r="CR242" s="45"/>
      <c r="CS242" s="45"/>
      <c r="CT242" s="45"/>
      <c r="CU242" s="45"/>
      <c r="CV242" s="45"/>
      <c r="CW242" s="45"/>
      <c r="CX242" s="45" t="s">
        <v>25</v>
      </c>
      <c r="CY242" s="45"/>
      <c r="CZ242" s="45"/>
      <c r="DA242" s="45"/>
      <c r="DB242" s="45"/>
      <c r="DC242" s="45"/>
      <c r="DD242" s="45"/>
      <c r="DE242" s="45"/>
      <c r="DF242" s="45"/>
      <c r="DG242" s="45"/>
      <c r="DH242" s="45"/>
      <c r="DI242" s="45"/>
      <c r="DJ242" s="45"/>
      <c r="DK242" s="45" t="s">
        <v>26</v>
      </c>
      <c r="DL242" s="45"/>
      <c r="DM242" s="45"/>
      <c r="DN242" s="45"/>
      <c r="DO242" s="45"/>
      <c r="DP242" s="45"/>
      <c r="DQ242" s="45"/>
      <c r="DR242" s="45"/>
      <c r="DS242" s="45"/>
      <c r="DT242" s="45"/>
      <c r="DU242" s="45"/>
      <c r="DV242" s="45"/>
      <c r="DW242" s="45"/>
      <c r="DX242" s="45" t="s">
        <v>27</v>
      </c>
      <c r="DY242" s="45"/>
      <c r="DZ242" s="45"/>
      <c r="EA242" s="45"/>
      <c r="EB242" s="45"/>
      <c r="EC242" s="45"/>
      <c r="ED242" s="45"/>
      <c r="EE242" s="45"/>
      <c r="EF242" s="45"/>
      <c r="EG242" s="45"/>
      <c r="EH242" s="45"/>
      <c r="EI242" s="45"/>
      <c r="EJ242" s="45"/>
      <c r="EK242" s="45" t="s">
        <v>38</v>
      </c>
      <c r="EL242" s="45"/>
      <c r="EM242" s="45"/>
      <c r="EN242" s="45"/>
      <c r="EO242" s="45"/>
      <c r="EP242" s="45"/>
      <c r="EQ242" s="45"/>
      <c r="ER242" s="45"/>
      <c r="ES242" s="45"/>
      <c r="ET242" s="45"/>
      <c r="EU242" s="45"/>
      <c r="EV242" s="45"/>
      <c r="EW242" s="45"/>
      <c r="EX242" s="99" t="s">
        <v>46</v>
      </c>
      <c r="EY242" s="100"/>
      <c r="EZ242" s="100"/>
      <c r="FA242" s="100"/>
      <c r="FB242" s="100"/>
      <c r="FC242" s="100"/>
      <c r="FD242" s="100"/>
      <c r="FE242" s="100"/>
      <c r="FF242" s="100"/>
      <c r="FG242" s="100"/>
      <c r="FH242" s="100"/>
      <c r="FI242" s="100"/>
      <c r="FJ242" s="101"/>
    </row>
    <row r="243" spans="1:166" s="4" customFormat="1" ht="18.75">
      <c r="A243" s="47">
        <v>1</v>
      </c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>
        <v>2</v>
      </c>
      <c r="AL243" s="47"/>
      <c r="AM243" s="47"/>
      <c r="AN243" s="47"/>
      <c r="AO243" s="47"/>
      <c r="AP243" s="47"/>
      <c r="AQ243" s="47">
        <v>3</v>
      </c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>
        <v>4</v>
      </c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  <c r="BO243" s="47"/>
      <c r="BP243" s="47"/>
      <c r="BQ243" s="47"/>
      <c r="BR243" s="47"/>
      <c r="BS243" s="47"/>
      <c r="BT243" s="47"/>
      <c r="BU243" s="47">
        <v>5</v>
      </c>
      <c r="BV243" s="47"/>
      <c r="BW243" s="47"/>
      <c r="BX243" s="47"/>
      <c r="BY243" s="47"/>
      <c r="BZ243" s="47"/>
      <c r="CA243" s="47"/>
      <c r="CB243" s="47"/>
      <c r="CC243" s="47"/>
      <c r="CD243" s="47"/>
      <c r="CE243" s="47"/>
      <c r="CF243" s="47"/>
      <c r="CG243" s="47"/>
      <c r="CH243" s="47">
        <v>6</v>
      </c>
      <c r="CI243" s="47"/>
      <c r="CJ243" s="47"/>
      <c r="CK243" s="47"/>
      <c r="CL243" s="47"/>
      <c r="CM243" s="47"/>
      <c r="CN243" s="47"/>
      <c r="CO243" s="47"/>
      <c r="CP243" s="47"/>
      <c r="CQ243" s="47"/>
      <c r="CR243" s="47"/>
      <c r="CS243" s="47"/>
      <c r="CT243" s="47"/>
      <c r="CU243" s="47"/>
      <c r="CV243" s="47"/>
      <c r="CW243" s="47"/>
      <c r="CX243" s="47">
        <v>7</v>
      </c>
      <c r="CY243" s="47"/>
      <c r="CZ243" s="47"/>
      <c r="DA243" s="47"/>
      <c r="DB243" s="47"/>
      <c r="DC243" s="47"/>
      <c r="DD243" s="47"/>
      <c r="DE243" s="47"/>
      <c r="DF243" s="47"/>
      <c r="DG243" s="47"/>
      <c r="DH243" s="47"/>
      <c r="DI243" s="47"/>
      <c r="DJ243" s="47"/>
      <c r="DK243" s="47">
        <v>8</v>
      </c>
      <c r="DL243" s="47"/>
      <c r="DM243" s="47"/>
      <c r="DN243" s="47"/>
      <c r="DO243" s="47"/>
      <c r="DP243" s="47"/>
      <c r="DQ243" s="47"/>
      <c r="DR243" s="47"/>
      <c r="DS243" s="47"/>
      <c r="DT243" s="47"/>
      <c r="DU243" s="47"/>
      <c r="DV243" s="47"/>
      <c r="DW243" s="47"/>
      <c r="DX243" s="47">
        <v>9</v>
      </c>
      <c r="DY243" s="47"/>
      <c r="DZ243" s="47"/>
      <c r="EA243" s="47"/>
      <c r="EB243" s="47"/>
      <c r="EC243" s="47"/>
      <c r="ED243" s="47"/>
      <c r="EE243" s="47"/>
      <c r="EF243" s="47"/>
      <c r="EG243" s="47"/>
      <c r="EH243" s="47"/>
      <c r="EI243" s="47"/>
      <c r="EJ243" s="47"/>
      <c r="EK243" s="47">
        <v>10</v>
      </c>
      <c r="EL243" s="47"/>
      <c r="EM243" s="47"/>
      <c r="EN243" s="47"/>
      <c r="EO243" s="47"/>
      <c r="EP243" s="47"/>
      <c r="EQ243" s="47"/>
      <c r="ER243" s="47"/>
      <c r="ES243" s="47"/>
      <c r="ET243" s="47"/>
      <c r="EU243" s="47"/>
      <c r="EV243" s="47"/>
      <c r="EW243" s="47"/>
      <c r="EX243" s="124">
        <v>11</v>
      </c>
      <c r="EY243" s="125"/>
      <c r="EZ243" s="125"/>
      <c r="FA243" s="125"/>
      <c r="FB243" s="125"/>
      <c r="FC243" s="125"/>
      <c r="FD243" s="125"/>
      <c r="FE243" s="125"/>
      <c r="FF243" s="125"/>
      <c r="FG243" s="125"/>
      <c r="FH243" s="125"/>
      <c r="FI243" s="125"/>
      <c r="FJ243" s="126"/>
    </row>
    <row r="244" spans="1:166" s="4" customFormat="1" ht="18" customHeight="1">
      <c r="A244" s="157" t="s">
        <v>32</v>
      </c>
      <c r="B244" s="157"/>
      <c r="C244" s="157"/>
      <c r="D244" s="157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  <c r="R244" s="157"/>
      <c r="S244" s="157"/>
      <c r="T244" s="157"/>
      <c r="U244" s="157"/>
      <c r="V244" s="157"/>
      <c r="W244" s="157"/>
      <c r="X244" s="157"/>
      <c r="Y244" s="157"/>
      <c r="Z244" s="157"/>
      <c r="AA244" s="157"/>
      <c r="AB244" s="157"/>
      <c r="AC244" s="157"/>
      <c r="AD244" s="157"/>
      <c r="AE244" s="157"/>
      <c r="AF244" s="157"/>
      <c r="AG244" s="157"/>
      <c r="AH244" s="157"/>
      <c r="AI244" s="157"/>
      <c r="AJ244" s="157"/>
      <c r="AK244" s="149" t="s">
        <v>33</v>
      </c>
      <c r="AL244" s="149"/>
      <c r="AM244" s="149"/>
      <c r="AN244" s="149"/>
      <c r="AO244" s="149"/>
      <c r="AP244" s="149"/>
      <c r="AQ244" s="56"/>
      <c r="AR244" s="56"/>
      <c r="AS244" s="56"/>
      <c r="AT244" s="56"/>
      <c r="AU244" s="56"/>
      <c r="AV244" s="56"/>
      <c r="AW244" s="56"/>
      <c r="AX244" s="56"/>
      <c r="AY244" s="56"/>
      <c r="AZ244" s="56"/>
      <c r="BA244" s="56"/>
      <c r="BB244" s="56"/>
      <c r="BC244" s="56">
        <f>BC246+BC248+BC254</f>
        <v>320852.06</v>
      </c>
      <c r="BD244" s="56"/>
      <c r="BE244" s="56"/>
      <c r="BF244" s="56"/>
      <c r="BG244" s="56"/>
      <c r="BH244" s="56"/>
      <c r="BI244" s="56"/>
      <c r="BJ244" s="56"/>
      <c r="BK244" s="56"/>
      <c r="BL244" s="56"/>
      <c r="BM244" s="56"/>
      <c r="BN244" s="56"/>
      <c r="BO244" s="56"/>
      <c r="BP244" s="56"/>
      <c r="BQ244" s="56"/>
      <c r="BR244" s="56"/>
      <c r="BS244" s="56"/>
      <c r="BT244" s="56"/>
      <c r="BU244" s="56">
        <f>BU246+BU248+BU254</f>
        <v>197835.87</v>
      </c>
      <c r="BV244" s="56"/>
      <c r="BW244" s="56"/>
      <c r="BX244" s="56"/>
      <c r="BY244" s="56"/>
      <c r="BZ244" s="56"/>
      <c r="CA244" s="56"/>
      <c r="CB244" s="56"/>
      <c r="CC244" s="56"/>
      <c r="CD244" s="56"/>
      <c r="CE244" s="56"/>
      <c r="CF244" s="56"/>
      <c r="CG244" s="56"/>
      <c r="CH244" s="56">
        <f>CH246+CH248+CH251+CH254</f>
        <v>197835.87</v>
      </c>
      <c r="CI244" s="56"/>
      <c r="CJ244" s="56"/>
      <c r="CK244" s="56"/>
      <c r="CL244" s="56"/>
      <c r="CM244" s="56"/>
      <c r="CN244" s="56"/>
      <c r="CO244" s="56"/>
      <c r="CP244" s="56"/>
      <c r="CQ244" s="56"/>
      <c r="CR244" s="56"/>
      <c r="CS244" s="56"/>
      <c r="CT244" s="56"/>
      <c r="CU244" s="56"/>
      <c r="CV244" s="56"/>
      <c r="CW244" s="56"/>
      <c r="CX244" s="56"/>
      <c r="CY244" s="56"/>
      <c r="CZ244" s="56"/>
      <c r="DA244" s="56"/>
      <c r="DB244" s="56"/>
      <c r="DC244" s="56"/>
      <c r="DD244" s="56"/>
      <c r="DE244" s="56"/>
      <c r="DF244" s="56"/>
      <c r="DG244" s="56"/>
      <c r="DH244" s="56"/>
      <c r="DI244" s="56"/>
      <c r="DJ244" s="56"/>
      <c r="DK244" s="56"/>
      <c r="DL244" s="56"/>
      <c r="DM244" s="56"/>
      <c r="DN244" s="56"/>
      <c r="DO244" s="56"/>
      <c r="DP244" s="56"/>
      <c r="DQ244" s="56"/>
      <c r="DR244" s="56"/>
      <c r="DS244" s="56"/>
      <c r="DT244" s="56"/>
      <c r="DU244" s="56"/>
      <c r="DV244" s="56"/>
      <c r="DW244" s="56"/>
      <c r="DX244" s="56">
        <f>CH244</f>
        <v>197835.87</v>
      </c>
      <c r="DY244" s="56"/>
      <c r="DZ244" s="56"/>
      <c r="EA244" s="56"/>
      <c r="EB244" s="56"/>
      <c r="EC244" s="56"/>
      <c r="ED244" s="56"/>
      <c r="EE244" s="56"/>
      <c r="EF244" s="56"/>
      <c r="EG244" s="56"/>
      <c r="EH244" s="56"/>
      <c r="EI244" s="56"/>
      <c r="EJ244" s="56"/>
      <c r="EK244" s="56">
        <f>BC244-CH244</f>
        <v>123016.19</v>
      </c>
      <c r="EL244" s="56"/>
      <c r="EM244" s="56"/>
      <c r="EN244" s="56"/>
      <c r="EO244" s="56"/>
      <c r="EP244" s="56"/>
      <c r="EQ244" s="56"/>
      <c r="ER244" s="56"/>
      <c r="ES244" s="56"/>
      <c r="ET244" s="56"/>
      <c r="EU244" s="56"/>
      <c r="EV244" s="56"/>
      <c r="EW244" s="56"/>
      <c r="EX244" s="109">
        <f>BU244-CH244</f>
        <v>0</v>
      </c>
      <c r="EY244" s="110"/>
      <c r="EZ244" s="110"/>
      <c r="FA244" s="110"/>
      <c r="FB244" s="110"/>
      <c r="FC244" s="110"/>
      <c r="FD244" s="110"/>
      <c r="FE244" s="110"/>
      <c r="FF244" s="110"/>
      <c r="FG244" s="110"/>
      <c r="FH244" s="110"/>
      <c r="FI244" s="110"/>
      <c r="FJ244" s="111"/>
    </row>
    <row r="245" spans="1:166" s="4" customFormat="1" ht="57.75" customHeight="1">
      <c r="A245" s="143" t="s">
        <v>308</v>
      </c>
      <c r="B245" s="143"/>
      <c r="C245" s="143"/>
      <c r="D245" s="143"/>
      <c r="E245" s="143"/>
      <c r="F245" s="143"/>
      <c r="G245" s="143"/>
      <c r="H245" s="143"/>
      <c r="I245" s="143"/>
      <c r="J245" s="143"/>
      <c r="K245" s="143"/>
      <c r="L245" s="143"/>
      <c r="M245" s="143"/>
      <c r="N245" s="143"/>
      <c r="O245" s="143"/>
      <c r="P245" s="143"/>
      <c r="Q245" s="143"/>
      <c r="R245" s="143"/>
      <c r="S245" s="143"/>
      <c r="T245" s="143"/>
      <c r="U245" s="143"/>
      <c r="V245" s="143"/>
      <c r="W245" s="143"/>
      <c r="X245" s="143"/>
      <c r="Y245" s="143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43"/>
      <c r="AJ245" s="143"/>
      <c r="AK245" s="54"/>
      <c r="AL245" s="54"/>
      <c r="AM245" s="54"/>
      <c r="AN245" s="54"/>
      <c r="AO245" s="54"/>
      <c r="AP245" s="54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84"/>
      <c r="BD245" s="84"/>
      <c r="BE245" s="84"/>
      <c r="BF245" s="84"/>
      <c r="BG245" s="84"/>
      <c r="BH245" s="84"/>
      <c r="BI245" s="84"/>
      <c r="BJ245" s="84"/>
      <c r="BK245" s="84"/>
      <c r="BL245" s="84"/>
      <c r="BM245" s="84"/>
      <c r="BN245" s="84"/>
      <c r="BO245" s="84"/>
      <c r="BP245" s="84"/>
      <c r="BQ245" s="84"/>
      <c r="BR245" s="84"/>
      <c r="BS245" s="13"/>
      <c r="BT245" s="13"/>
      <c r="BU245" s="47"/>
      <c r="BV245" s="47"/>
      <c r="BW245" s="47"/>
      <c r="BX245" s="47"/>
      <c r="BY245" s="47"/>
      <c r="BZ245" s="47"/>
      <c r="CA245" s="47"/>
      <c r="CB245" s="47"/>
      <c r="CC245" s="47"/>
      <c r="CD245" s="47"/>
      <c r="CE245" s="47"/>
      <c r="CF245" s="47"/>
      <c r="CG245" s="47"/>
      <c r="CH245" s="47"/>
      <c r="CI245" s="47"/>
      <c r="CJ245" s="47"/>
      <c r="CK245" s="47"/>
      <c r="CL245" s="47"/>
      <c r="CM245" s="47"/>
      <c r="CN245" s="47"/>
      <c r="CO245" s="47"/>
      <c r="CP245" s="47"/>
      <c r="CQ245" s="47"/>
      <c r="CR245" s="47"/>
      <c r="CS245" s="47"/>
      <c r="CT245" s="47"/>
      <c r="CU245" s="47"/>
      <c r="CV245" s="47"/>
      <c r="CW245" s="47"/>
      <c r="CX245" s="47"/>
      <c r="CY245" s="47"/>
      <c r="CZ245" s="47"/>
      <c r="DA245" s="47"/>
      <c r="DB245" s="47"/>
      <c r="DC245" s="47"/>
      <c r="DD245" s="47"/>
      <c r="DE245" s="47"/>
      <c r="DF245" s="47"/>
      <c r="DG245" s="47"/>
      <c r="DH245" s="47"/>
      <c r="DI245" s="47"/>
      <c r="DJ245" s="47"/>
      <c r="DK245" s="47"/>
      <c r="DL245" s="47"/>
      <c r="DM245" s="47"/>
      <c r="DN245" s="47"/>
      <c r="DO245" s="47"/>
      <c r="DP245" s="47"/>
      <c r="DQ245" s="47"/>
      <c r="DR245" s="47"/>
      <c r="DS245" s="47"/>
      <c r="DT245" s="47"/>
      <c r="DU245" s="47"/>
      <c r="DV245" s="47"/>
      <c r="DW245" s="47"/>
      <c r="DX245" s="47"/>
      <c r="DY245" s="47"/>
      <c r="DZ245" s="47"/>
      <c r="EA245" s="47"/>
      <c r="EB245" s="47"/>
      <c r="EC245" s="47"/>
      <c r="ED245" s="47"/>
      <c r="EE245" s="47"/>
      <c r="EF245" s="47"/>
      <c r="EG245" s="47"/>
      <c r="EH245" s="47"/>
      <c r="EI245" s="47"/>
      <c r="EJ245" s="47"/>
      <c r="EK245" s="84"/>
      <c r="EL245" s="84"/>
      <c r="EM245" s="84"/>
      <c r="EN245" s="84"/>
      <c r="EO245" s="84"/>
      <c r="EP245" s="84"/>
      <c r="EQ245" s="84"/>
      <c r="ER245" s="84"/>
      <c r="ES245" s="84"/>
      <c r="ET245" s="84"/>
      <c r="EU245" s="84"/>
      <c r="EV245" s="84"/>
      <c r="EW245" s="84"/>
      <c r="EX245" s="127"/>
      <c r="EY245" s="127"/>
      <c r="EZ245" s="127"/>
      <c r="FA245" s="127"/>
      <c r="FB245" s="127"/>
      <c r="FC245" s="127"/>
      <c r="FD245" s="127"/>
      <c r="FE245" s="127"/>
      <c r="FF245" s="127"/>
      <c r="FG245" s="127"/>
      <c r="FH245" s="15"/>
      <c r="FI245" s="15"/>
      <c r="FJ245" s="15"/>
    </row>
    <row r="246" spans="1:166" s="4" customFormat="1" ht="16.5" customHeight="1">
      <c r="A246" s="166" t="s">
        <v>313</v>
      </c>
      <c r="B246" s="166"/>
      <c r="C246" s="166"/>
      <c r="D246" s="166"/>
      <c r="E246" s="166"/>
      <c r="F246" s="166"/>
      <c r="G246" s="166"/>
      <c r="H246" s="166"/>
      <c r="I246" s="166"/>
      <c r="J246" s="166"/>
      <c r="K246" s="166"/>
      <c r="L246" s="166"/>
      <c r="M246" s="166"/>
      <c r="N246" s="166"/>
      <c r="O246" s="166"/>
      <c r="P246" s="166"/>
      <c r="Q246" s="166"/>
      <c r="R246" s="166"/>
      <c r="S246" s="166"/>
      <c r="T246" s="166"/>
      <c r="U246" s="166"/>
      <c r="V246" s="166"/>
      <c r="W246" s="166"/>
      <c r="X246" s="166"/>
      <c r="Y246" s="166"/>
      <c r="Z246" s="166"/>
      <c r="AA246" s="166"/>
      <c r="AB246" s="166"/>
      <c r="AC246" s="166"/>
      <c r="AD246" s="166"/>
      <c r="AE246" s="166"/>
      <c r="AF246" s="166"/>
      <c r="AG246" s="166"/>
      <c r="AH246" s="166"/>
      <c r="AI246" s="166"/>
      <c r="AJ246" s="166"/>
      <c r="AK246" s="54"/>
      <c r="AL246" s="54"/>
      <c r="AM246" s="54"/>
      <c r="AN246" s="54"/>
      <c r="AO246" s="54"/>
      <c r="AP246" s="54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121">
        <f>BC247</f>
        <v>10000</v>
      </c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25"/>
      <c r="BT246" s="25"/>
      <c r="BU246" s="121">
        <f>BU247</f>
        <v>0</v>
      </c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>
        <f>CH247</f>
        <v>0</v>
      </c>
      <c r="CI246" s="121"/>
      <c r="CJ246" s="121"/>
      <c r="CK246" s="121"/>
      <c r="CL246" s="121"/>
      <c r="CM246" s="121"/>
      <c r="CN246" s="121"/>
      <c r="CO246" s="121"/>
      <c r="CP246" s="121"/>
      <c r="CQ246" s="121"/>
      <c r="CR246" s="121"/>
      <c r="CS246" s="121"/>
      <c r="CT246" s="121"/>
      <c r="CU246" s="121"/>
      <c r="CV246" s="121"/>
      <c r="CW246" s="121"/>
      <c r="CX246" s="84"/>
      <c r="CY246" s="84"/>
      <c r="CZ246" s="84"/>
      <c r="DA246" s="84"/>
      <c r="DB246" s="84"/>
      <c r="DC246" s="84"/>
      <c r="DD246" s="84"/>
      <c r="DE246" s="84"/>
      <c r="DF246" s="84"/>
      <c r="DG246" s="84"/>
      <c r="DH246" s="84"/>
      <c r="DI246" s="84"/>
      <c r="DJ246" s="84"/>
      <c r="DK246" s="84"/>
      <c r="DL246" s="84"/>
      <c r="DM246" s="84"/>
      <c r="DN246" s="84"/>
      <c r="DO246" s="84"/>
      <c r="DP246" s="84"/>
      <c r="DQ246" s="84"/>
      <c r="DR246" s="84"/>
      <c r="DS246" s="84"/>
      <c r="DT246" s="84"/>
      <c r="DU246" s="84"/>
      <c r="DV246" s="84"/>
      <c r="DW246" s="84"/>
      <c r="DX246" s="121">
        <f>DX247</f>
        <v>0</v>
      </c>
      <c r="DY246" s="121"/>
      <c r="DZ246" s="121"/>
      <c r="EA246" s="121"/>
      <c r="EB246" s="121"/>
      <c r="EC246" s="121"/>
      <c r="ED246" s="121"/>
      <c r="EE246" s="121"/>
      <c r="EF246" s="121"/>
      <c r="EG246" s="121"/>
      <c r="EH246" s="121"/>
      <c r="EI246" s="121"/>
      <c r="EJ246" s="121"/>
      <c r="EK246" s="121">
        <f>EK247</f>
        <v>10000</v>
      </c>
      <c r="EL246" s="121"/>
      <c r="EM246" s="121"/>
      <c r="EN246" s="121"/>
      <c r="EO246" s="121"/>
      <c r="EP246" s="121"/>
      <c r="EQ246" s="121"/>
      <c r="ER246" s="121"/>
      <c r="ES246" s="121"/>
      <c r="ET246" s="121"/>
      <c r="EU246" s="121"/>
      <c r="EV246" s="121"/>
      <c r="EW246" s="121"/>
      <c r="EX246" s="121">
        <f>EX247</f>
        <v>0</v>
      </c>
      <c r="EY246" s="121"/>
      <c r="EZ246" s="121"/>
      <c r="FA246" s="121"/>
      <c r="FB246" s="121"/>
      <c r="FC246" s="121"/>
      <c r="FD246" s="121"/>
      <c r="FE246" s="121"/>
      <c r="FF246" s="121"/>
      <c r="FG246" s="121"/>
      <c r="FH246" s="15"/>
      <c r="FI246" s="15"/>
      <c r="FJ246" s="15"/>
    </row>
    <row r="247" spans="1:166" s="4" customFormat="1" ht="16.5" customHeight="1">
      <c r="A247" s="81" t="s">
        <v>199</v>
      </c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  <c r="AI247" s="81"/>
      <c r="AJ247" s="81"/>
      <c r="AK247" s="54" t="s">
        <v>60</v>
      </c>
      <c r="AL247" s="54"/>
      <c r="AM247" s="54"/>
      <c r="AN247" s="54"/>
      <c r="AO247" s="54"/>
      <c r="AP247" s="54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84">
        <v>10000</v>
      </c>
      <c r="BD247" s="84"/>
      <c r="BE247" s="84"/>
      <c r="BF247" s="84"/>
      <c r="BG247" s="84"/>
      <c r="BH247" s="84"/>
      <c r="BI247" s="84"/>
      <c r="BJ247" s="84"/>
      <c r="BK247" s="84"/>
      <c r="BL247" s="84"/>
      <c r="BM247" s="84"/>
      <c r="BN247" s="84"/>
      <c r="BO247" s="84"/>
      <c r="BP247" s="84"/>
      <c r="BQ247" s="84"/>
      <c r="BR247" s="84"/>
      <c r="BS247" s="13"/>
      <c r="BT247" s="13"/>
      <c r="BU247" s="84">
        <v>0</v>
      </c>
      <c r="BV247" s="84"/>
      <c r="BW247" s="84"/>
      <c r="BX247" s="84"/>
      <c r="BY247" s="84"/>
      <c r="BZ247" s="84"/>
      <c r="CA247" s="84"/>
      <c r="CB247" s="84"/>
      <c r="CC247" s="84"/>
      <c r="CD247" s="84"/>
      <c r="CE247" s="84"/>
      <c r="CF247" s="84"/>
      <c r="CG247" s="84"/>
      <c r="CH247" s="84">
        <v>0</v>
      </c>
      <c r="CI247" s="84"/>
      <c r="CJ247" s="84"/>
      <c r="CK247" s="84"/>
      <c r="CL247" s="84"/>
      <c r="CM247" s="84"/>
      <c r="CN247" s="84"/>
      <c r="CO247" s="84"/>
      <c r="CP247" s="84"/>
      <c r="CQ247" s="84"/>
      <c r="CR247" s="84"/>
      <c r="CS247" s="84"/>
      <c r="CT247" s="84"/>
      <c r="CU247" s="84"/>
      <c r="CV247" s="84"/>
      <c r="CW247" s="84"/>
      <c r="CX247" s="47"/>
      <c r="CY247" s="47"/>
      <c r="CZ247" s="47"/>
      <c r="DA247" s="47"/>
      <c r="DB247" s="47"/>
      <c r="DC247" s="47"/>
      <c r="DD247" s="47"/>
      <c r="DE247" s="47"/>
      <c r="DF247" s="47"/>
      <c r="DG247" s="47"/>
      <c r="DH247" s="47"/>
      <c r="DI247" s="47"/>
      <c r="DJ247" s="47"/>
      <c r="DK247" s="47"/>
      <c r="DL247" s="47"/>
      <c r="DM247" s="47"/>
      <c r="DN247" s="47"/>
      <c r="DO247" s="47"/>
      <c r="DP247" s="47"/>
      <c r="DQ247" s="47"/>
      <c r="DR247" s="47"/>
      <c r="DS247" s="47"/>
      <c r="DT247" s="47"/>
      <c r="DU247" s="47"/>
      <c r="DV247" s="47"/>
      <c r="DW247" s="47"/>
      <c r="DX247" s="127">
        <f>CH247</f>
        <v>0</v>
      </c>
      <c r="DY247" s="47"/>
      <c r="DZ247" s="47"/>
      <c r="EA247" s="47"/>
      <c r="EB247" s="47"/>
      <c r="EC247" s="47"/>
      <c r="ED247" s="47"/>
      <c r="EE247" s="47"/>
      <c r="EF247" s="47"/>
      <c r="EG247" s="47"/>
      <c r="EH247" s="47"/>
      <c r="EI247" s="47"/>
      <c r="EJ247" s="47"/>
      <c r="EK247" s="84">
        <f>BC247-BU247</f>
        <v>10000</v>
      </c>
      <c r="EL247" s="47"/>
      <c r="EM247" s="47"/>
      <c r="EN247" s="47"/>
      <c r="EO247" s="47"/>
      <c r="EP247" s="47"/>
      <c r="EQ247" s="47"/>
      <c r="ER247" s="47"/>
      <c r="ES247" s="47"/>
      <c r="ET247" s="47"/>
      <c r="EU247" s="47"/>
      <c r="EV247" s="47"/>
      <c r="EW247" s="47"/>
      <c r="EX247" s="127">
        <f>BU247-CH247</f>
        <v>0</v>
      </c>
      <c r="EY247" s="127"/>
      <c r="EZ247" s="127"/>
      <c r="FA247" s="127"/>
      <c r="FB247" s="127"/>
      <c r="FC247" s="127"/>
      <c r="FD247" s="127"/>
      <c r="FE247" s="127"/>
      <c r="FF247" s="127"/>
      <c r="FG247" s="127"/>
      <c r="FH247" s="15"/>
      <c r="FI247" s="15"/>
      <c r="FJ247" s="15"/>
    </row>
    <row r="248" spans="1:166" s="12" customFormat="1" ht="37.5" customHeight="1">
      <c r="A248" s="77" t="s">
        <v>314</v>
      </c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  <c r="AD248" s="77"/>
      <c r="AE248" s="77"/>
      <c r="AF248" s="77"/>
      <c r="AG248" s="77"/>
      <c r="AH248" s="77"/>
      <c r="AI248" s="77"/>
      <c r="AJ248" s="77"/>
      <c r="AK248" s="80"/>
      <c r="AL248" s="80"/>
      <c r="AM248" s="80"/>
      <c r="AN248" s="80"/>
      <c r="AO248" s="80"/>
      <c r="AP248" s="80"/>
      <c r="AQ248" s="56"/>
      <c r="AR248" s="56"/>
      <c r="AS248" s="56"/>
      <c r="AT248" s="56"/>
      <c r="AU248" s="56"/>
      <c r="AV248" s="56"/>
      <c r="AW248" s="56"/>
      <c r="AX248" s="56"/>
      <c r="AY248" s="56"/>
      <c r="AZ248" s="56"/>
      <c r="BA248" s="56"/>
      <c r="BB248" s="56"/>
      <c r="BC248" s="56">
        <f>BC249+BC251</f>
        <v>222500</v>
      </c>
      <c r="BD248" s="56"/>
      <c r="BE248" s="56"/>
      <c r="BF248" s="56"/>
      <c r="BG248" s="56"/>
      <c r="BH248" s="56"/>
      <c r="BI248" s="56"/>
      <c r="BJ248" s="56"/>
      <c r="BK248" s="56"/>
      <c r="BL248" s="56"/>
      <c r="BM248" s="56"/>
      <c r="BN248" s="56"/>
      <c r="BO248" s="56"/>
      <c r="BP248" s="56"/>
      <c r="BQ248" s="56"/>
      <c r="BR248" s="56"/>
      <c r="BS248" s="9"/>
      <c r="BT248" s="9"/>
      <c r="BU248" s="102">
        <f>BU249+BU251</f>
        <v>130382.87</v>
      </c>
      <c r="BV248" s="102"/>
      <c r="BW248" s="102"/>
      <c r="BX248" s="102"/>
      <c r="BY248" s="102"/>
      <c r="BZ248" s="102"/>
      <c r="CA248" s="102"/>
      <c r="CB248" s="102"/>
      <c r="CC248" s="102"/>
      <c r="CD248" s="102"/>
      <c r="CE248" s="102"/>
      <c r="CF248" s="102"/>
      <c r="CG248" s="102"/>
      <c r="CH248" s="102">
        <f>CH249+CH251</f>
        <v>130382.87</v>
      </c>
      <c r="CI248" s="102"/>
      <c r="CJ248" s="102"/>
      <c r="CK248" s="102"/>
      <c r="CL248" s="102"/>
      <c r="CM248" s="102"/>
      <c r="CN248" s="102"/>
      <c r="CO248" s="102"/>
      <c r="CP248" s="102"/>
      <c r="CQ248" s="102"/>
      <c r="CR248" s="102"/>
      <c r="CS248" s="102"/>
      <c r="CT248" s="102"/>
      <c r="CU248" s="102"/>
      <c r="CV248" s="102"/>
      <c r="CW248" s="102"/>
      <c r="CX248" s="56"/>
      <c r="CY248" s="56"/>
      <c r="CZ248" s="56"/>
      <c r="DA248" s="56"/>
      <c r="DB248" s="56"/>
      <c r="DC248" s="56"/>
      <c r="DD248" s="56"/>
      <c r="DE248" s="56"/>
      <c r="DF248" s="56"/>
      <c r="DG248" s="56"/>
      <c r="DH248" s="56"/>
      <c r="DI248" s="56"/>
      <c r="DJ248" s="56"/>
      <c r="DK248" s="56"/>
      <c r="DL248" s="56"/>
      <c r="DM248" s="56"/>
      <c r="DN248" s="56"/>
      <c r="DO248" s="56"/>
      <c r="DP248" s="56"/>
      <c r="DQ248" s="56"/>
      <c r="DR248" s="56"/>
      <c r="DS248" s="56"/>
      <c r="DT248" s="56"/>
      <c r="DU248" s="56"/>
      <c r="DV248" s="56"/>
      <c r="DW248" s="56"/>
      <c r="DX248" s="56">
        <f>DX249+DX251</f>
        <v>130382.87</v>
      </c>
      <c r="DY248" s="56"/>
      <c r="DZ248" s="56"/>
      <c r="EA248" s="56"/>
      <c r="EB248" s="56"/>
      <c r="EC248" s="56"/>
      <c r="ED248" s="56"/>
      <c r="EE248" s="56"/>
      <c r="EF248" s="56"/>
      <c r="EG248" s="56"/>
      <c r="EH248" s="56"/>
      <c r="EI248" s="56"/>
      <c r="EJ248" s="56"/>
      <c r="EK248" s="56">
        <f>BC248-CH248</f>
        <v>92117.13</v>
      </c>
      <c r="EL248" s="56"/>
      <c r="EM248" s="56"/>
      <c r="EN248" s="56"/>
      <c r="EO248" s="56"/>
      <c r="EP248" s="56"/>
      <c r="EQ248" s="56"/>
      <c r="ER248" s="56"/>
      <c r="ES248" s="56"/>
      <c r="ET248" s="56"/>
      <c r="EU248" s="56"/>
      <c r="EV248" s="56"/>
      <c r="EW248" s="56"/>
      <c r="EX248" s="56">
        <f>BU248-CH248</f>
        <v>0</v>
      </c>
      <c r="EY248" s="56"/>
      <c r="EZ248" s="56"/>
      <c r="FA248" s="56"/>
      <c r="FB248" s="56"/>
      <c r="FC248" s="56"/>
      <c r="FD248" s="56"/>
      <c r="FE248" s="56"/>
      <c r="FF248" s="56"/>
      <c r="FG248" s="56"/>
      <c r="FH248" s="9"/>
      <c r="FI248" s="9"/>
      <c r="FJ248" s="9"/>
    </row>
    <row r="249" spans="1:166" s="4" customFormat="1" ht="18" customHeight="1">
      <c r="A249" s="82" t="s">
        <v>315</v>
      </c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  <c r="AJ249" s="82"/>
      <c r="AK249" s="54"/>
      <c r="AL249" s="54"/>
      <c r="AM249" s="54"/>
      <c r="AN249" s="54"/>
      <c r="AO249" s="54"/>
      <c r="AP249" s="54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6">
        <f>BC250</f>
        <v>140000</v>
      </c>
      <c r="BD249" s="56"/>
      <c r="BE249" s="56"/>
      <c r="BF249" s="56"/>
      <c r="BG249" s="56"/>
      <c r="BH249" s="56"/>
      <c r="BI249" s="56"/>
      <c r="BJ249" s="56"/>
      <c r="BK249" s="56"/>
      <c r="BL249" s="56"/>
      <c r="BM249" s="56"/>
      <c r="BN249" s="56"/>
      <c r="BO249" s="56"/>
      <c r="BP249" s="56"/>
      <c r="BQ249" s="56"/>
      <c r="BR249" s="56"/>
      <c r="BS249" s="56"/>
      <c r="BT249" s="56"/>
      <c r="BU249" s="56">
        <f>BU250</f>
        <v>130382.87</v>
      </c>
      <c r="BV249" s="56"/>
      <c r="BW249" s="56"/>
      <c r="BX249" s="56"/>
      <c r="BY249" s="56"/>
      <c r="BZ249" s="56"/>
      <c r="CA249" s="56"/>
      <c r="CB249" s="56"/>
      <c r="CC249" s="56"/>
      <c r="CD249" s="56"/>
      <c r="CE249" s="56"/>
      <c r="CF249" s="56"/>
      <c r="CG249" s="56"/>
      <c r="CH249" s="56">
        <f>CH250</f>
        <v>130382.87</v>
      </c>
      <c r="CI249" s="56"/>
      <c r="CJ249" s="56"/>
      <c r="CK249" s="56"/>
      <c r="CL249" s="56"/>
      <c r="CM249" s="56"/>
      <c r="CN249" s="56"/>
      <c r="CO249" s="56"/>
      <c r="CP249" s="56"/>
      <c r="CQ249" s="56"/>
      <c r="CR249" s="56"/>
      <c r="CS249" s="56"/>
      <c r="CT249" s="56"/>
      <c r="CU249" s="56"/>
      <c r="CV249" s="56"/>
      <c r="CW249" s="56"/>
      <c r="CX249" s="55"/>
      <c r="CY249" s="55"/>
      <c r="CZ249" s="55"/>
      <c r="DA249" s="55"/>
      <c r="DB249" s="55"/>
      <c r="DC249" s="55"/>
      <c r="DD249" s="55"/>
      <c r="DE249" s="55"/>
      <c r="DF249" s="55"/>
      <c r="DG249" s="55"/>
      <c r="DH249" s="55"/>
      <c r="DI249" s="55"/>
      <c r="DJ249" s="55"/>
      <c r="DK249" s="55"/>
      <c r="DL249" s="55"/>
      <c r="DM249" s="55"/>
      <c r="DN249" s="55"/>
      <c r="DO249" s="55"/>
      <c r="DP249" s="55"/>
      <c r="DQ249" s="55"/>
      <c r="DR249" s="55"/>
      <c r="DS249" s="55"/>
      <c r="DT249" s="55"/>
      <c r="DU249" s="55"/>
      <c r="DV249" s="55"/>
      <c r="DW249" s="55"/>
      <c r="DX249" s="56">
        <f>CH249</f>
        <v>130382.87</v>
      </c>
      <c r="DY249" s="56"/>
      <c r="DZ249" s="56"/>
      <c r="EA249" s="56"/>
      <c r="EB249" s="56"/>
      <c r="EC249" s="56"/>
      <c r="ED249" s="56"/>
      <c r="EE249" s="56"/>
      <c r="EF249" s="56"/>
      <c r="EG249" s="56"/>
      <c r="EH249" s="56"/>
      <c r="EI249" s="56"/>
      <c r="EJ249" s="56"/>
      <c r="EK249" s="56">
        <f>EK250</f>
        <v>9617.130000000005</v>
      </c>
      <c r="EL249" s="56"/>
      <c r="EM249" s="56"/>
      <c r="EN249" s="56"/>
      <c r="EO249" s="56"/>
      <c r="EP249" s="56"/>
      <c r="EQ249" s="56"/>
      <c r="ER249" s="56"/>
      <c r="ES249" s="56"/>
      <c r="ET249" s="56"/>
      <c r="EU249" s="56"/>
      <c r="EV249" s="56"/>
      <c r="EW249" s="56"/>
      <c r="EX249" s="109">
        <f>EX250</f>
        <v>0</v>
      </c>
      <c r="EY249" s="110"/>
      <c r="EZ249" s="110"/>
      <c r="FA249" s="110"/>
      <c r="FB249" s="110"/>
      <c r="FC249" s="110"/>
      <c r="FD249" s="110"/>
      <c r="FE249" s="110"/>
      <c r="FF249" s="110"/>
      <c r="FG249" s="110"/>
      <c r="FH249" s="110"/>
      <c r="FI249" s="110"/>
      <c r="FJ249" s="111"/>
    </row>
    <row r="250" spans="1:166" s="4" customFormat="1" ht="17.25" customHeight="1">
      <c r="A250" s="78" t="s">
        <v>76</v>
      </c>
      <c r="B250" s="79"/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  <c r="AA250" s="79"/>
      <c r="AB250" s="79"/>
      <c r="AC250" s="79"/>
      <c r="AD250" s="79"/>
      <c r="AE250" s="79"/>
      <c r="AF250" s="79"/>
      <c r="AG250" s="79"/>
      <c r="AH250" s="79"/>
      <c r="AI250" s="79"/>
      <c r="AJ250" s="79"/>
      <c r="AK250" s="54" t="s">
        <v>77</v>
      </c>
      <c r="AL250" s="54"/>
      <c r="AM250" s="54"/>
      <c r="AN250" s="54"/>
      <c r="AO250" s="54"/>
      <c r="AP250" s="54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>
        <v>140000</v>
      </c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  <c r="BS250" s="55"/>
      <c r="BT250" s="55"/>
      <c r="BU250" s="55">
        <v>130382.87</v>
      </c>
      <c r="BV250" s="55"/>
      <c r="BW250" s="55"/>
      <c r="BX250" s="55"/>
      <c r="BY250" s="55"/>
      <c r="BZ250" s="55"/>
      <c r="CA250" s="55"/>
      <c r="CB250" s="55"/>
      <c r="CC250" s="55"/>
      <c r="CD250" s="55"/>
      <c r="CE250" s="55"/>
      <c r="CF250" s="55"/>
      <c r="CG250" s="55"/>
      <c r="CH250" s="55">
        <v>130382.87</v>
      </c>
      <c r="CI250" s="55"/>
      <c r="CJ250" s="55"/>
      <c r="CK250" s="55"/>
      <c r="CL250" s="55"/>
      <c r="CM250" s="55"/>
      <c r="CN250" s="55"/>
      <c r="CO250" s="55"/>
      <c r="CP250" s="55"/>
      <c r="CQ250" s="55"/>
      <c r="CR250" s="55"/>
      <c r="CS250" s="55"/>
      <c r="CT250" s="55"/>
      <c r="CU250" s="55"/>
      <c r="CV250" s="55"/>
      <c r="CW250" s="55"/>
      <c r="CX250" s="55"/>
      <c r="CY250" s="55"/>
      <c r="CZ250" s="55"/>
      <c r="DA250" s="55"/>
      <c r="DB250" s="55"/>
      <c r="DC250" s="55"/>
      <c r="DD250" s="55"/>
      <c r="DE250" s="55"/>
      <c r="DF250" s="55"/>
      <c r="DG250" s="55"/>
      <c r="DH250" s="55"/>
      <c r="DI250" s="55"/>
      <c r="DJ250" s="55"/>
      <c r="DK250" s="55"/>
      <c r="DL250" s="55"/>
      <c r="DM250" s="55"/>
      <c r="DN250" s="55"/>
      <c r="DO250" s="55"/>
      <c r="DP250" s="55"/>
      <c r="DQ250" s="55"/>
      <c r="DR250" s="55"/>
      <c r="DS250" s="55"/>
      <c r="DT250" s="55"/>
      <c r="DU250" s="55"/>
      <c r="DV250" s="55"/>
      <c r="DW250" s="55"/>
      <c r="DX250" s="55">
        <v>130382.87</v>
      </c>
      <c r="DY250" s="55"/>
      <c r="DZ250" s="55"/>
      <c r="EA250" s="55"/>
      <c r="EB250" s="55"/>
      <c r="EC250" s="55"/>
      <c r="ED250" s="55"/>
      <c r="EE250" s="55"/>
      <c r="EF250" s="55"/>
      <c r="EG250" s="55"/>
      <c r="EH250" s="55"/>
      <c r="EI250" s="55"/>
      <c r="EJ250" s="55"/>
      <c r="EK250" s="55">
        <f>BC250-CH250</f>
        <v>9617.130000000005</v>
      </c>
      <c r="EL250" s="55"/>
      <c r="EM250" s="55"/>
      <c r="EN250" s="55"/>
      <c r="EO250" s="55"/>
      <c r="EP250" s="55"/>
      <c r="EQ250" s="55"/>
      <c r="ER250" s="55"/>
      <c r="ES250" s="55"/>
      <c r="ET250" s="55"/>
      <c r="EU250" s="55"/>
      <c r="EV250" s="55"/>
      <c r="EW250" s="55"/>
      <c r="EX250" s="106">
        <f>BU250-CH250</f>
        <v>0</v>
      </c>
      <c r="EY250" s="107"/>
      <c r="EZ250" s="107"/>
      <c r="FA250" s="107"/>
      <c r="FB250" s="107"/>
      <c r="FC250" s="107"/>
      <c r="FD250" s="107"/>
      <c r="FE250" s="107"/>
      <c r="FF250" s="107"/>
      <c r="FG250" s="107"/>
      <c r="FH250" s="107"/>
      <c r="FI250" s="107"/>
      <c r="FJ250" s="108"/>
    </row>
    <row r="251" spans="1:166" s="4" customFormat="1" ht="17.25" customHeight="1">
      <c r="A251" s="82" t="s">
        <v>316</v>
      </c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  <c r="AK251" s="54"/>
      <c r="AL251" s="54"/>
      <c r="AM251" s="54"/>
      <c r="AN251" s="54"/>
      <c r="AO251" s="54"/>
      <c r="AP251" s="54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6">
        <f>BC252</f>
        <v>82500</v>
      </c>
      <c r="BD251" s="56"/>
      <c r="BE251" s="56"/>
      <c r="BF251" s="56"/>
      <c r="BG251" s="56"/>
      <c r="BH251" s="56"/>
      <c r="BI251" s="56"/>
      <c r="BJ251" s="56"/>
      <c r="BK251" s="56"/>
      <c r="BL251" s="56"/>
      <c r="BM251" s="56"/>
      <c r="BN251" s="56"/>
      <c r="BO251" s="56"/>
      <c r="BP251" s="56"/>
      <c r="BQ251" s="56"/>
      <c r="BR251" s="56"/>
      <c r="BS251" s="56"/>
      <c r="BT251" s="56"/>
      <c r="BU251" s="56">
        <f>BU252</f>
        <v>0</v>
      </c>
      <c r="BV251" s="56"/>
      <c r="BW251" s="56"/>
      <c r="BX251" s="56"/>
      <c r="BY251" s="56"/>
      <c r="BZ251" s="56"/>
      <c r="CA251" s="56"/>
      <c r="CB251" s="56"/>
      <c r="CC251" s="56"/>
      <c r="CD251" s="56"/>
      <c r="CE251" s="56"/>
      <c r="CF251" s="56"/>
      <c r="CG251" s="56"/>
      <c r="CH251" s="56">
        <f>CH252</f>
        <v>0</v>
      </c>
      <c r="CI251" s="56"/>
      <c r="CJ251" s="56"/>
      <c r="CK251" s="56"/>
      <c r="CL251" s="56"/>
      <c r="CM251" s="56"/>
      <c r="CN251" s="56"/>
      <c r="CO251" s="56"/>
      <c r="CP251" s="56"/>
      <c r="CQ251" s="56"/>
      <c r="CR251" s="56"/>
      <c r="CS251" s="56"/>
      <c r="CT251" s="56"/>
      <c r="CU251" s="56"/>
      <c r="CV251" s="56"/>
      <c r="CW251" s="56"/>
      <c r="CX251" s="55"/>
      <c r="CY251" s="55"/>
      <c r="CZ251" s="55"/>
      <c r="DA251" s="55"/>
      <c r="DB251" s="55"/>
      <c r="DC251" s="55"/>
      <c r="DD251" s="55"/>
      <c r="DE251" s="55"/>
      <c r="DF251" s="55"/>
      <c r="DG251" s="55"/>
      <c r="DH251" s="55"/>
      <c r="DI251" s="55"/>
      <c r="DJ251" s="55"/>
      <c r="DK251" s="55"/>
      <c r="DL251" s="55"/>
      <c r="DM251" s="55"/>
      <c r="DN251" s="55"/>
      <c r="DO251" s="55"/>
      <c r="DP251" s="55"/>
      <c r="DQ251" s="55"/>
      <c r="DR251" s="55"/>
      <c r="DS251" s="55"/>
      <c r="DT251" s="55"/>
      <c r="DU251" s="55"/>
      <c r="DV251" s="55"/>
      <c r="DW251" s="55"/>
      <c r="DX251" s="56">
        <f>DX252</f>
        <v>0</v>
      </c>
      <c r="DY251" s="56"/>
      <c r="DZ251" s="56"/>
      <c r="EA251" s="56"/>
      <c r="EB251" s="56"/>
      <c r="EC251" s="56"/>
      <c r="ED251" s="56"/>
      <c r="EE251" s="56"/>
      <c r="EF251" s="56"/>
      <c r="EG251" s="56"/>
      <c r="EH251" s="56"/>
      <c r="EI251" s="56"/>
      <c r="EJ251" s="56"/>
      <c r="EK251" s="56">
        <f>EK252</f>
        <v>82500</v>
      </c>
      <c r="EL251" s="56"/>
      <c r="EM251" s="56"/>
      <c r="EN251" s="56"/>
      <c r="EO251" s="56"/>
      <c r="EP251" s="56"/>
      <c r="EQ251" s="56"/>
      <c r="ER251" s="56"/>
      <c r="ES251" s="56"/>
      <c r="ET251" s="56"/>
      <c r="EU251" s="56"/>
      <c r="EV251" s="56"/>
      <c r="EW251" s="56"/>
      <c r="EX251" s="109">
        <f>BU251-CH251</f>
        <v>0</v>
      </c>
      <c r="EY251" s="110"/>
      <c r="EZ251" s="110"/>
      <c r="FA251" s="110"/>
      <c r="FB251" s="110"/>
      <c r="FC251" s="110"/>
      <c r="FD251" s="110"/>
      <c r="FE251" s="110"/>
      <c r="FF251" s="110"/>
      <c r="FG251" s="110"/>
      <c r="FH251" s="110"/>
      <c r="FI251" s="110"/>
      <c r="FJ251" s="111"/>
    </row>
    <row r="252" spans="1:166" s="4" customFormat="1" ht="16.5" customHeight="1">
      <c r="A252" s="78" t="s">
        <v>204</v>
      </c>
      <c r="B252" s="79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  <c r="AA252" s="79"/>
      <c r="AB252" s="79"/>
      <c r="AC252" s="79"/>
      <c r="AD252" s="79"/>
      <c r="AE252" s="79"/>
      <c r="AF252" s="79"/>
      <c r="AG252" s="79"/>
      <c r="AH252" s="79"/>
      <c r="AI252" s="79"/>
      <c r="AJ252" s="79"/>
      <c r="AK252" s="54" t="s">
        <v>63</v>
      </c>
      <c r="AL252" s="54"/>
      <c r="AM252" s="54"/>
      <c r="AN252" s="54"/>
      <c r="AO252" s="54"/>
      <c r="AP252" s="54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>
        <v>82500</v>
      </c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  <c r="BS252" s="55"/>
      <c r="BT252" s="55"/>
      <c r="BU252" s="55">
        <v>0</v>
      </c>
      <c r="BV252" s="55"/>
      <c r="BW252" s="55"/>
      <c r="BX252" s="55"/>
      <c r="BY252" s="55"/>
      <c r="BZ252" s="55"/>
      <c r="CA252" s="55"/>
      <c r="CB252" s="55"/>
      <c r="CC252" s="55"/>
      <c r="CD252" s="55"/>
      <c r="CE252" s="55"/>
      <c r="CF252" s="55"/>
      <c r="CG252" s="55"/>
      <c r="CH252" s="55"/>
      <c r="CI252" s="55"/>
      <c r="CJ252" s="55"/>
      <c r="CK252" s="55"/>
      <c r="CL252" s="55"/>
      <c r="CM252" s="55"/>
      <c r="CN252" s="55"/>
      <c r="CO252" s="55"/>
      <c r="CP252" s="55"/>
      <c r="CQ252" s="55"/>
      <c r="CR252" s="55"/>
      <c r="CS252" s="55"/>
      <c r="CT252" s="55"/>
      <c r="CU252" s="55"/>
      <c r="CV252" s="55"/>
      <c r="CW252" s="55"/>
      <c r="CX252" s="55"/>
      <c r="CY252" s="55"/>
      <c r="CZ252" s="55"/>
      <c r="DA252" s="55"/>
      <c r="DB252" s="55"/>
      <c r="DC252" s="55"/>
      <c r="DD252" s="55"/>
      <c r="DE252" s="55"/>
      <c r="DF252" s="55"/>
      <c r="DG252" s="55"/>
      <c r="DH252" s="55"/>
      <c r="DI252" s="55"/>
      <c r="DJ252" s="55"/>
      <c r="DK252" s="55"/>
      <c r="DL252" s="55"/>
      <c r="DM252" s="55"/>
      <c r="DN252" s="55"/>
      <c r="DO252" s="55"/>
      <c r="DP252" s="55"/>
      <c r="DQ252" s="55"/>
      <c r="DR252" s="55"/>
      <c r="DS252" s="55"/>
      <c r="DT252" s="55"/>
      <c r="DU252" s="55"/>
      <c r="DV252" s="55"/>
      <c r="DW252" s="55"/>
      <c r="DX252" s="55">
        <f>CH252</f>
        <v>0</v>
      </c>
      <c r="DY252" s="55"/>
      <c r="DZ252" s="55"/>
      <c r="EA252" s="55"/>
      <c r="EB252" s="55"/>
      <c r="EC252" s="55"/>
      <c r="ED252" s="55"/>
      <c r="EE252" s="55"/>
      <c r="EF252" s="55"/>
      <c r="EG252" s="55"/>
      <c r="EH252" s="55"/>
      <c r="EI252" s="55"/>
      <c r="EJ252" s="55"/>
      <c r="EK252" s="55">
        <f>BC252-CH252</f>
        <v>82500</v>
      </c>
      <c r="EL252" s="55"/>
      <c r="EM252" s="55"/>
      <c r="EN252" s="55"/>
      <c r="EO252" s="55"/>
      <c r="EP252" s="55"/>
      <c r="EQ252" s="55"/>
      <c r="ER252" s="55"/>
      <c r="ES252" s="55"/>
      <c r="ET252" s="55"/>
      <c r="EU252" s="55"/>
      <c r="EV252" s="55"/>
      <c r="EW252" s="55"/>
      <c r="EX252" s="106">
        <f>BU252-CH252</f>
        <v>0</v>
      </c>
      <c r="EY252" s="107"/>
      <c r="EZ252" s="107"/>
      <c r="FA252" s="107"/>
      <c r="FB252" s="107"/>
      <c r="FC252" s="107"/>
      <c r="FD252" s="107"/>
      <c r="FE252" s="107"/>
      <c r="FF252" s="107"/>
      <c r="FG252" s="107"/>
      <c r="FH252" s="107"/>
      <c r="FI252" s="107"/>
      <c r="FJ252" s="108"/>
    </row>
    <row r="253" spans="1:166" s="4" customFormat="1" ht="37.5" customHeight="1">
      <c r="A253" s="77" t="s">
        <v>317</v>
      </c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  <c r="AC253" s="77"/>
      <c r="AD253" s="77"/>
      <c r="AE253" s="77"/>
      <c r="AF253" s="77"/>
      <c r="AG253" s="77"/>
      <c r="AH253" s="77"/>
      <c r="AI253" s="77"/>
      <c r="AJ253" s="77"/>
      <c r="AK253" s="54"/>
      <c r="AL253" s="54"/>
      <c r="AM253" s="54"/>
      <c r="AN253" s="54"/>
      <c r="AO253" s="54"/>
      <c r="AP253" s="54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  <c r="BS253" s="15"/>
      <c r="BT253" s="15"/>
      <c r="BU253" s="145"/>
      <c r="BV253" s="145"/>
      <c r="BW253" s="145"/>
      <c r="BX253" s="145"/>
      <c r="BY253" s="145"/>
      <c r="BZ253" s="145"/>
      <c r="CA253" s="145"/>
      <c r="CB253" s="145"/>
      <c r="CC253" s="145"/>
      <c r="CD253" s="145"/>
      <c r="CE253" s="145"/>
      <c r="CF253" s="145"/>
      <c r="CG253" s="145"/>
      <c r="CH253" s="145"/>
      <c r="CI253" s="145"/>
      <c r="CJ253" s="145"/>
      <c r="CK253" s="145"/>
      <c r="CL253" s="145"/>
      <c r="CM253" s="145"/>
      <c r="CN253" s="145"/>
      <c r="CO253" s="145"/>
      <c r="CP253" s="145"/>
      <c r="CQ253" s="145"/>
      <c r="CR253" s="145"/>
      <c r="CS253" s="145"/>
      <c r="CT253" s="145"/>
      <c r="CU253" s="145"/>
      <c r="CV253" s="145"/>
      <c r="CW253" s="145"/>
      <c r="CX253" s="55"/>
      <c r="CY253" s="55"/>
      <c r="CZ253" s="55"/>
      <c r="DA253" s="55"/>
      <c r="DB253" s="55"/>
      <c r="DC253" s="55"/>
      <c r="DD253" s="55"/>
      <c r="DE253" s="55"/>
      <c r="DF253" s="55"/>
      <c r="DG253" s="55"/>
      <c r="DH253" s="55"/>
      <c r="DI253" s="55"/>
      <c r="DJ253" s="55"/>
      <c r="DK253" s="55"/>
      <c r="DL253" s="55"/>
      <c r="DM253" s="55"/>
      <c r="DN253" s="55"/>
      <c r="DO253" s="55"/>
      <c r="DP253" s="55"/>
      <c r="DQ253" s="55"/>
      <c r="DR253" s="55"/>
      <c r="DS253" s="55"/>
      <c r="DT253" s="55"/>
      <c r="DU253" s="55"/>
      <c r="DV253" s="55"/>
      <c r="DW253" s="55"/>
      <c r="DX253" s="55"/>
      <c r="DY253" s="55"/>
      <c r="DZ253" s="55"/>
      <c r="EA253" s="55"/>
      <c r="EB253" s="55"/>
      <c r="EC253" s="55"/>
      <c r="ED253" s="55"/>
      <c r="EE253" s="55"/>
      <c r="EF253" s="55"/>
      <c r="EG253" s="55"/>
      <c r="EH253" s="55"/>
      <c r="EI253" s="55"/>
      <c r="EJ253" s="55"/>
      <c r="EK253" s="55"/>
      <c r="EL253" s="55"/>
      <c r="EM253" s="55"/>
      <c r="EN253" s="55"/>
      <c r="EO253" s="55"/>
      <c r="EP253" s="55"/>
      <c r="EQ253" s="55"/>
      <c r="ER253" s="55"/>
      <c r="ES253" s="55"/>
      <c r="ET253" s="55"/>
      <c r="EU253" s="55"/>
      <c r="EV253" s="55"/>
      <c r="EW253" s="55"/>
      <c r="EX253" s="55"/>
      <c r="EY253" s="55"/>
      <c r="EZ253" s="55"/>
      <c r="FA253" s="55"/>
      <c r="FB253" s="55"/>
      <c r="FC253" s="55"/>
      <c r="FD253" s="55"/>
      <c r="FE253" s="55"/>
      <c r="FF253" s="55"/>
      <c r="FG253" s="55"/>
      <c r="FH253" s="15"/>
      <c r="FI253" s="15"/>
      <c r="FJ253" s="15"/>
    </row>
    <row r="254" spans="1:166" s="4" customFormat="1" ht="17.25" customHeight="1">
      <c r="A254" s="82" t="s">
        <v>318</v>
      </c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  <c r="AJ254" s="82"/>
      <c r="AK254" s="54"/>
      <c r="AL254" s="54"/>
      <c r="AM254" s="54"/>
      <c r="AN254" s="54"/>
      <c r="AO254" s="54"/>
      <c r="AP254" s="54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6">
        <f>BC255+BC256</f>
        <v>88352.06</v>
      </c>
      <c r="BD254" s="56"/>
      <c r="BE254" s="56"/>
      <c r="BF254" s="56"/>
      <c r="BG254" s="56"/>
      <c r="BH254" s="56"/>
      <c r="BI254" s="56"/>
      <c r="BJ254" s="56"/>
      <c r="BK254" s="56"/>
      <c r="BL254" s="56"/>
      <c r="BM254" s="56"/>
      <c r="BN254" s="56"/>
      <c r="BO254" s="56"/>
      <c r="BP254" s="56"/>
      <c r="BQ254" s="56"/>
      <c r="BR254" s="56"/>
      <c r="BS254" s="56"/>
      <c r="BT254" s="56"/>
      <c r="BU254" s="56">
        <f>BU255+BU256</f>
        <v>67453</v>
      </c>
      <c r="BV254" s="56"/>
      <c r="BW254" s="56"/>
      <c r="BX254" s="56"/>
      <c r="BY254" s="56"/>
      <c r="BZ254" s="56"/>
      <c r="CA254" s="56"/>
      <c r="CB254" s="56"/>
      <c r="CC254" s="56"/>
      <c r="CD254" s="56"/>
      <c r="CE254" s="56"/>
      <c r="CF254" s="56"/>
      <c r="CG254" s="56"/>
      <c r="CH254" s="56">
        <f>CH255</f>
        <v>67453</v>
      </c>
      <c r="CI254" s="56"/>
      <c r="CJ254" s="56"/>
      <c r="CK254" s="56"/>
      <c r="CL254" s="56"/>
      <c r="CM254" s="56"/>
      <c r="CN254" s="56"/>
      <c r="CO254" s="56"/>
      <c r="CP254" s="56"/>
      <c r="CQ254" s="56"/>
      <c r="CR254" s="56"/>
      <c r="CS254" s="56"/>
      <c r="CT254" s="56"/>
      <c r="CU254" s="56"/>
      <c r="CV254" s="56"/>
      <c r="CW254" s="56"/>
      <c r="CX254" s="55"/>
      <c r="CY254" s="55"/>
      <c r="CZ254" s="55"/>
      <c r="DA254" s="55"/>
      <c r="DB254" s="55"/>
      <c r="DC254" s="55"/>
      <c r="DD254" s="55"/>
      <c r="DE254" s="55"/>
      <c r="DF254" s="55"/>
      <c r="DG254" s="55"/>
      <c r="DH254" s="55"/>
      <c r="DI254" s="55"/>
      <c r="DJ254" s="55"/>
      <c r="DK254" s="55"/>
      <c r="DL254" s="55"/>
      <c r="DM254" s="55"/>
      <c r="DN254" s="55"/>
      <c r="DO254" s="55"/>
      <c r="DP254" s="55"/>
      <c r="DQ254" s="55"/>
      <c r="DR254" s="55"/>
      <c r="DS254" s="55"/>
      <c r="DT254" s="55"/>
      <c r="DU254" s="55"/>
      <c r="DV254" s="55"/>
      <c r="DW254" s="55"/>
      <c r="DX254" s="56">
        <f>DX255</f>
        <v>67453</v>
      </c>
      <c r="DY254" s="56"/>
      <c r="DZ254" s="56"/>
      <c r="EA254" s="56"/>
      <c r="EB254" s="56"/>
      <c r="EC254" s="56"/>
      <c r="ED254" s="56"/>
      <c r="EE254" s="56"/>
      <c r="EF254" s="56"/>
      <c r="EG254" s="56"/>
      <c r="EH254" s="56"/>
      <c r="EI254" s="56"/>
      <c r="EJ254" s="56"/>
      <c r="EK254" s="56">
        <f>BC254-CH254</f>
        <v>20899.059999999998</v>
      </c>
      <c r="EL254" s="56"/>
      <c r="EM254" s="56"/>
      <c r="EN254" s="56"/>
      <c r="EO254" s="56"/>
      <c r="EP254" s="56"/>
      <c r="EQ254" s="56"/>
      <c r="ER254" s="56"/>
      <c r="ES254" s="56"/>
      <c r="ET254" s="56"/>
      <c r="EU254" s="56"/>
      <c r="EV254" s="56"/>
      <c r="EW254" s="56"/>
      <c r="EX254" s="109">
        <f>BU254-CH254</f>
        <v>0</v>
      </c>
      <c r="EY254" s="110"/>
      <c r="EZ254" s="110"/>
      <c r="FA254" s="110"/>
      <c r="FB254" s="110"/>
      <c r="FC254" s="110"/>
      <c r="FD254" s="110"/>
      <c r="FE254" s="110"/>
      <c r="FF254" s="110"/>
      <c r="FG254" s="110"/>
      <c r="FH254" s="110"/>
      <c r="FI254" s="110"/>
      <c r="FJ254" s="111"/>
    </row>
    <row r="255" spans="1:166" s="4" customFormat="1" ht="16.5" customHeight="1">
      <c r="A255" s="78" t="s">
        <v>204</v>
      </c>
      <c r="B255" s="79"/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  <c r="AA255" s="79"/>
      <c r="AB255" s="79"/>
      <c r="AC255" s="79"/>
      <c r="AD255" s="79"/>
      <c r="AE255" s="79"/>
      <c r="AF255" s="79"/>
      <c r="AG255" s="79"/>
      <c r="AH255" s="79"/>
      <c r="AI255" s="79"/>
      <c r="AJ255" s="79"/>
      <c r="AK255" s="54" t="s">
        <v>63</v>
      </c>
      <c r="AL255" s="54"/>
      <c r="AM255" s="54"/>
      <c r="AN255" s="54"/>
      <c r="AO255" s="54"/>
      <c r="AP255" s="54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>
        <v>67800</v>
      </c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84">
        <v>67453</v>
      </c>
      <c r="BV255" s="84"/>
      <c r="BW255" s="84"/>
      <c r="BX255" s="84"/>
      <c r="BY255" s="84"/>
      <c r="BZ255" s="84"/>
      <c r="CA255" s="84"/>
      <c r="CB255" s="84"/>
      <c r="CC255" s="84"/>
      <c r="CD255" s="84"/>
      <c r="CE255" s="84"/>
      <c r="CF255" s="84"/>
      <c r="CG255" s="84"/>
      <c r="CH255" s="55">
        <v>67453</v>
      </c>
      <c r="CI255" s="55"/>
      <c r="CJ255" s="55"/>
      <c r="CK255" s="55"/>
      <c r="CL255" s="55"/>
      <c r="CM255" s="55"/>
      <c r="CN255" s="55"/>
      <c r="CO255" s="55"/>
      <c r="CP255" s="55"/>
      <c r="CQ255" s="55"/>
      <c r="CR255" s="55"/>
      <c r="CS255" s="55"/>
      <c r="CT255" s="55"/>
      <c r="CU255" s="55"/>
      <c r="CV255" s="55"/>
      <c r="CW255" s="55"/>
      <c r="CX255" s="55"/>
      <c r="CY255" s="55"/>
      <c r="CZ255" s="55"/>
      <c r="DA255" s="55"/>
      <c r="DB255" s="55"/>
      <c r="DC255" s="55"/>
      <c r="DD255" s="55"/>
      <c r="DE255" s="55"/>
      <c r="DF255" s="55"/>
      <c r="DG255" s="55"/>
      <c r="DH255" s="55"/>
      <c r="DI255" s="55"/>
      <c r="DJ255" s="55"/>
      <c r="DK255" s="55"/>
      <c r="DL255" s="55"/>
      <c r="DM255" s="55"/>
      <c r="DN255" s="55"/>
      <c r="DO255" s="55"/>
      <c r="DP255" s="55"/>
      <c r="DQ255" s="55"/>
      <c r="DR255" s="55"/>
      <c r="DS255" s="55"/>
      <c r="DT255" s="55"/>
      <c r="DU255" s="55"/>
      <c r="DV255" s="55"/>
      <c r="DW255" s="55"/>
      <c r="DX255" s="55">
        <f>CH255</f>
        <v>67453</v>
      </c>
      <c r="DY255" s="55"/>
      <c r="DZ255" s="55"/>
      <c r="EA255" s="55"/>
      <c r="EB255" s="55"/>
      <c r="EC255" s="55"/>
      <c r="ED255" s="55"/>
      <c r="EE255" s="55"/>
      <c r="EF255" s="55"/>
      <c r="EG255" s="55"/>
      <c r="EH255" s="55"/>
      <c r="EI255" s="55"/>
      <c r="EJ255" s="55"/>
      <c r="EK255" s="55">
        <f>BC255-CH255</f>
        <v>347</v>
      </c>
      <c r="EL255" s="55"/>
      <c r="EM255" s="55"/>
      <c r="EN255" s="55"/>
      <c r="EO255" s="55"/>
      <c r="EP255" s="55"/>
      <c r="EQ255" s="55"/>
      <c r="ER255" s="55"/>
      <c r="ES255" s="55"/>
      <c r="ET255" s="55"/>
      <c r="EU255" s="55"/>
      <c r="EV255" s="55"/>
      <c r="EW255" s="55"/>
      <c r="EX255" s="106">
        <f>BU255-CH255</f>
        <v>0</v>
      </c>
      <c r="EY255" s="107"/>
      <c r="EZ255" s="107"/>
      <c r="FA255" s="107"/>
      <c r="FB255" s="107"/>
      <c r="FC255" s="107"/>
      <c r="FD255" s="107"/>
      <c r="FE255" s="107"/>
      <c r="FF255" s="107"/>
      <c r="FG255" s="107"/>
      <c r="FH255" s="107"/>
      <c r="FI255" s="107"/>
      <c r="FJ255" s="108"/>
    </row>
    <row r="256" spans="1:166" s="4" customFormat="1" ht="16.5" customHeight="1">
      <c r="A256" s="81" t="s">
        <v>199</v>
      </c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  <c r="AF256" s="81"/>
      <c r="AG256" s="81"/>
      <c r="AH256" s="81"/>
      <c r="AI256" s="81"/>
      <c r="AJ256" s="81"/>
      <c r="AK256" s="54" t="s">
        <v>60</v>
      </c>
      <c r="AL256" s="54"/>
      <c r="AM256" s="54"/>
      <c r="AN256" s="54"/>
      <c r="AO256" s="54"/>
      <c r="AP256" s="54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84">
        <v>20552.06</v>
      </c>
      <c r="BD256" s="84"/>
      <c r="BE256" s="84"/>
      <c r="BF256" s="84"/>
      <c r="BG256" s="84"/>
      <c r="BH256" s="84"/>
      <c r="BI256" s="84"/>
      <c r="BJ256" s="84"/>
      <c r="BK256" s="84"/>
      <c r="BL256" s="84"/>
      <c r="BM256" s="84"/>
      <c r="BN256" s="84"/>
      <c r="BO256" s="84"/>
      <c r="BP256" s="84"/>
      <c r="BQ256" s="84"/>
      <c r="BR256" s="84"/>
      <c r="BS256" s="13"/>
      <c r="BT256" s="13"/>
      <c r="BU256" s="84">
        <v>0</v>
      </c>
      <c r="BV256" s="84"/>
      <c r="BW256" s="84"/>
      <c r="BX256" s="84"/>
      <c r="BY256" s="84"/>
      <c r="BZ256" s="84"/>
      <c r="CA256" s="84"/>
      <c r="CB256" s="84"/>
      <c r="CC256" s="84"/>
      <c r="CD256" s="84"/>
      <c r="CE256" s="84"/>
      <c r="CF256" s="84"/>
      <c r="CG256" s="84"/>
      <c r="CH256" s="84">
        <v>0</v>
      </c>
      <c r="CI256" s="84"/>
      <c r="CJ256" s="84"/>
      <c r="CK256" s="84"/>
      <c r="CL256" s="84"/>
      <c r="CM256" s="84"/>
      <c r="CN256" s="84"/>
      <c r="CO256" s="84"/>
      <c r="CP256" s="84"/>
      <c r="CQ256" s="84"/>
      <c r="CR256" s="84"/>
      <c r="CS256" s="84"/>
      <c r="CT256" s="84"/>
      <c r="CU256" s="84"/>
      <c r="CV256" s="84"/>
      <c r="CW256" s="84"/>
      <c r="CX256" s="47"/>
      <c r="CY256" s="47"/>
      <c r="CZ256" s="47"/>
      <c r="DA256" s="47"/>
      <c r="DB256" s="47"/>
      <c r="DC256" s="47"/>
      <c r="DD256" s="47"/>
      <c r="DE256" s="47"/>
      <c r="DF256" s="47"/>
      <c r="DG256" s="47"/>
      <c r="DH256" s="47"/>
      <c r="DI256" s="47"/>
      <c r="DJ256" s="47"/>
      <c r="DK256" s="47"/>
      <c r="DL256" s="47"/>
      <c r="DM256" s="47"/>
      <c r="DN256" s="47"/>
      <c r="DO256" s="47"/>
      <c r="DP256" s="47"/>
      <c r="DQ256" s="47"/>
      <c r="DR256" s="47"/>
      <c r="DS256" s="47"/>
      <c r="DT256" s="47"/>
      <c r="DU256" s="47"/>
      <c r="DV256" s="47"/>
      <c r="DW256" s="47"/>
      <c r="DX256" s="127">
        <f>CH256</f>
        <v>0</v>
      </c>
      <c r="DY256" s="47"/>
      <c r="DZ256" s="47"/>
      <c r="EA256" s="47"/>
      <c r="EB256" s="47"/>
      <c r="EC256" s="47"/>
      <c r="ED256" s="47"/>
      <c r="EE256" s="47"/>
      <c r="EF256" s="47"/>
      <c r="EG256" s="47"/>
      <c r="EH256" s="47"/>
      <c r="EI256" s="47"/>
      <c r="EJ256" s="47"/>
      <c r="EK256" s="84">
        <f>BC256-BU256</f>
        <v>20552.06</v>
      </c>
      <c r="EL256" s="47"/>
      <c r="EM256" s="47"/>
      <c r="EN256" s="47"/>
      <c r="EO256" s="47"/>
      <c r="EP256" s="47"/>
      <c r="EQ256" s="47"/>
      <c r="ER256" s="47"/>
      <c r="ES256" s="47"/>
      <c r="ET256" s="47"/>
      <c r="EU256" s="47"/>
      <c r="EV256" s="47"/>
      <c r="EW256" s="47"/>
      <c r="EX256" s="127">
        <f>BU256-CH256</f>
        <v>0</v>
      </c>
      <c r="EY256" s="127"/>
      <c r="EZ256" s="127"/>
      <c r="FA256" s="127"/>
      <c r="FB256" s="127"/>
      <c r="FC256" s="127"/>
      <c r="FD256" s="127"/>
      <c r="FE256" s="127"/>
      <c r="FF256" s="127"/>
      <c r="FG256" s="127"/>
      <c r="FH256" s="15"/>
      <c r="FI256" s="15"/>
      <c r="FJ256" s="15"/>
    </row>
    <row r="257" spans="1:166" s="4" customFormat="1" ht="15" customHeight="1">
      <c r="A257" s="150" t="s">
        <v>81</v>
      </c>
      <c r="B257" s="151"/>
      <c r="C257" s="151"/>
      <c r="D257" s="151"/>
      <c r="E257" s="151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  <c r="X257" s="151"/>
      <c r="Y257" s="151"/>
      <c r="Z257" s="151"/>
      <c r="AA257" s="151"/>
      <c r="AB257" s="151"/>
      <c r="AC257" s="151"/>
      <c r="AD257" s="151"/>
      <c r="AE257" s="151"/>
      <c r="AF257" s="151"/>
      <c r="AG257" s="151"/>
      <c r="AH257" s="151"/>
      <c r="AI257" s="151"/>
      <c r="AJ257" s="151"/>
      <c r="AK257" s="151"/>
      <c r="AL257" s="151"/>
      <c r="AM257" s="151"/>
      <c r="AN257" s="151"/>
      <c r="AO257" s="151"/>
      <c r="AP257" s="151"/>
      <c r="AQ257" s="151"/>
      <c r="AR257" s="151"/>
      <c r="AS257" s="151"/>
      <c r="AT257" s="151"/>
      <c r="AU257" s="151"/>
      <c r="AV257" s="151"/>
      <c r="AW257" s="151"/>
      <c r="AX257" s="151"/>
      <c r="AY257" s="151"/>
      <c r="AZ257" s="151"/>
      <c r="BA257" s="151"/>
      <c r="BB257" s="151"/>
      <c r="BC257" s="151"/>
      <c r="BD257" s="151"/>
      <c r="BE257" s="151"/>
      <c r="BF257" s="151"/>
      <c r="BG257" s="151"/>
      <c r="BH257" s="151"/>
      <c r="BI257" s="151"/>
      <c r="BJ257" s="151"/>
      <c r="BK257" s="151"/>
      <c r="BL257" s="151"/>
      <c r="BM257" s="151"/>
      <c r="BN257" s="151"/>
      <c r="BO257" s="151"/>
      <c r="BP257" s="151"/>
      <c r="BQ257" s="151"/>
      <c r="BR257" s="151"/>
      <c r="BS257" s="151"/>
      <c r="BT257" s="151"/>
      <c r="BU257" s="151"/>
      <c r="BV257" s="151"/>
      <c r="BW257" s="151"/>
      <c r="BX257" s="151"/>
      <c r="BY257" s="151"/>
      <c r="BZ257" s="151"/>
      <c r="CA257" s="151"/>
      <c r="CB257" s="151"/>
      <c r="CC257" s="151"/>
      <c r="CD257" s="151"/>
      <c r="CE257" s="151"/>
      <c r="CF257" s="151"/>
      <c r="CG257" s="151"/>
      <c r="CH257" s="151"/>
      <c r="CI257" s="151"/>
      <c r="CJ257" s="151"/>
      <c r="CK257" s="151"/>
      <c r="CL257" s="151"/>
      <c r="CM257" s="151"/>
      <c r="CN257" s="151"/>
      <c r="CO257" s="151"/>
      <c r="CP257" s="151"/>
      <c r="CQ257" s="151"/>
      <c r="CR257" s="151"/>
      <c r="CS257" s="151"/>
      <c r="CT257" s="151"/>
      <c r="CU257" s="151"/>
      <c r="CV257" s="151"/>
      <c r="CW257" s="151"/>
      <c r="CX257" s="151"/>
      <c r="CY257" s="151"/>
      <c r="CZ257" s="151"/>
      <c r="DA257" s="151"/>
      <c r="DB257" s="151"/>
      <c r="DC257" s="151"/>
      <c r="DD257" s="151"/>
      <c r="DE257" s="151"/>
      <c r="DF257" s="151"/>
      <c r="DG257" s="151"/>
      <c r="DH257" s="151"/>
      <c r="DI257" s="151"/>
      <c r="DJ257" s="151"/>
      <c r="DK257" s="151"/>
      <c r="DL257" s="151"/>
      <c r="DM257" s="151"/>
      <c r="DN257" s="151"/>
      <c r="DO257" s="151"/>
      <c r="DP257" s="151"/>
      <c r="DQ257" s="151"/>
      <c r="DR257" s="151"/>
      <c r="DS257" s="151"/>
      <c r="DT257" s="151"/>
      <c r="DU257" s="151"/>
      <c r="DV257" s="151"/>
      <c r="DW257" s="151"/>
      <c r="DX257" s="151"/>
      <c r="DY257" s="151"/>
      <c r="DZ257" s="151"/>
      <c r="EA257" s="151"/>
      <c r="EB257" s="151"/>
      <c r="EC257" s="151"/>
      <c r="ED257" s="151"/>
      <c r="EE257" s="151"/>
      <c r="EF257" s="151"/>
      <c r="EG257" s="151"/>
      <c r="EH257" s="151"/>
      <c r="EI257" s="151"/>
      <c r="EJ257" s="151"/>
      <c r="EK257" s="151"/>
      <c r="EL257" s="151"/>
      <c r="EM257" s="151"/>
      <c r="EN257" s="151"/>
      <c r="EO257" s="151"/>
      <c r="EP257" s="151"/>
      <c r="EQ257" s="151"/>
      <c r="ER257" s="151"/>
      <c r="ES257" s="151"/>
      <c r="ET257" s="151"/>
      <c r="EU257" s="151"/>
      <c r="EV257" s="151"/>
      <c r="EW257" s="151"/>
      <c r="EX257" s="151"/>
      <c r="EY257" s="151"/>
      <c r="EZ257" s="151"/>
      <c r="FA257" s="151"/>
      <c r="FB257" s="151"/>
      <c r="FC257" s="151"/>
      <c r="FD257" s="151"/>
      <c r="FE257" s="151"/>
      <c r="FF257" s="151"/>
      <c r="FG257" s="151"/>
      <c r="FH257" s="151"/>
      <c r="FI257" s="151"/>
      <c r="FJ257" s="152"/>
    </row>
    <row r="258" spans="1:166" s="4" customFormat="1" ht="17.25" customHeight="1">
      <c r="A258" s="45" t="s">
        <v>8</v>
      </c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 t="s">
        <v>23</v>
      </c>
      <c r="AL258" s="45"/>
      <c r="AM258" s="45"/>
      <c r="AN258" s="45"/>
      <c r="AO258" s="45"/>
      <c r="AP258" s="45"/>
      <c r="AQ258" s="45" t="s">
        <v>35</v>
      </c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 t="s">
        <v>137</v>
      </c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  <c r="BQ258" s="45"/>
      <c r="BR258" s="45"/>
      <c r="BS258" s="45"/>
      <c r="BT258" s="45"/>
      <c r="BU258" s="45" t="s">
        <v>37</v>
      </c>
      <c r="BV258" s="45"/>
      <c r="BW258" s="45"/>
      <c r="BX258" s="45"/>
      <c r="BY258" s="45"/>
      <c r="BZ258" s="45"/>
      <c r="CA258" s="45"/>
      <c r="CB258" s="45"/>
      <c r="CC258" s="45"/>
      <c r="CD258" s="45"/>
      <c r="CE258" s="45"/>
      <c r="CF258" s="45"/>
      <c r="CG258" s="45"/>
      <c r="CH258" s="45" t="s">
        <v>24</v>
      </c>
      <c r="CI258" s="45"/>
      <c r="CJ258" s="45"/>
      <c r="CK258" s="45"/>
      <c r="CL258" s="45"/>
      <c r="CM258" s="45"/>
      <c r="CN258" s="45"/>
      <c r="CO258" s="45"/>
      <c r="CP258" s="45"/>
      <c r="CQ258" s="45"/>
      <c r="CR258" s="45"/>
      <c r="CS258" s="45"/>
      <c r="CT258" s="45"/>
      <c r="CU258" s="45"/>
      <c r="CV258" s="45"/>
      <c r="CW258" s="45"/>
      <c r="CX258" s="45"/>
      <c r="CY258" s="45"/>
      <c r="CZ258" s="45"/>
      <c r="DA258" s="45"/>
      <c r="DB258" s="45"/>
      <c r="DC258" s="45"/>
      <c r="DD258" s="45"/>
      <c r="DE258" s="45"/>
      <c r="DF258" s="45"/>
      <c r="DG258" s="45"/>
      <c r="DH258" s="45"/>
      <c r="DI258" s="45"/>
      <c r="DJ258" s="45"/>
      <c r="DK258" s="45"/>
      <c r="DL258" s="45"/>
      <c r="DM258" s="45"/>
      <c r="DN258" s="45"/>
      <c r="DO258" s="45"/>
      <c r="DP258" s="45"/>
      <c r="DQ258" s="45"/>
      <c r="DR258" s="45"/>
      <c r="DS258" s="45"/>
      <c r="DT258" s="45"/>
      <c r="DU258" s="45"/>
      <c r="DV258" s="45"/>
      <c r="DW258" s="45"/>
      <c r="DX258" s="45"/>
      <c r="DY258" s="45"/>
      <c r="DZ258" s="45"/>
      <c r="EA258" s="45"/>
      <c r="EB258" s="45"/>
      <c r="EC258" s="45"/>
      <c r="ED258" s="45"/>
      <c r="EE258" s="45"/>
      <c r="EF258" s="45"/>
      <c r="EG258" s="45"/>
      <c r="EH258" s="45"/>
      <c r="EI258" s="45"/>
      <c r="EJ258" s="45"/>
      <c r="EK258" s="99" t="s">
        <v>29</v>
      </c>
      <c r="EL258" s="100"/>
      <c r="EM258" s="100"/>
      <c r="EN258" s="100"/>
      <c r="EO258" s="100"/>
      <c r="EP258" s="100"/>
      <c r="EQ258" s="100"/>
      <c r="ER258" s="100"/>
      <c r="ES258" s="100"/>
      <c r="ET258" s="100"/>
      <c r="EU258" s="100"/>
      <c r="EV258" s="100"/>
      <c r="EW258" s="100"/>
      <c r="EX258" s="100"/>
      <c r="EY258" s="100"/>
      <c r="EZ258" s="100"/>
      <c r="FA258" s="100"/>
      <c r="FB258" s="100"/>
      <c r="FC258" s="100"/>
      <c r="FD258" s="100"/>
      <c r="FE258" s="100"/>
      <c r="FF258" s="100"/>
      <c r="FG258" s="100"/>
      <c r="FH258" s="100"/>
      <c r="FI258" s="100"/>
      <c r="FJ258" s="101"/>
    </row>
    <row r="259" spans="1:166" s="4" customFormat="1" ht="76.5" customHeight="1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  <c r="BY259" s="45"/>
      <c r="BZ259" s="45"/>
      <c r="CA259" s="45"/>
      <c r="CB259" s="45"/>
      <c r="CC259" s="45"/>
      <c r="CD259" s="45"/>
      <c r="CE259" s="45"/>
      <c r="CF259" s="45"/>
      <c r="CG259" s="45"/>
      <c r="CH259" s="45" t="s">
        <v>161</v>
      </c>
      <c r="CI259" s="45"/>
      <c r="CJ259" s="45"/>
      <c r="CK259" s="45"/>
      <c r="CL259" s="45"/>
      <c r="CM259" s="45"/>
      <c r="CN259" s="45"/>
      <c r="CO259" s="45"/>
      <c r="CP259" s="45"/>
      <c r="CQ259" s="45"/>
      <c r="CR259" s="45"/>
      <c r="CS259" s="45"/>
      <c r="CT259" s="45"/>
      <c r="CU259" s="45"/>
      <c r="CV259" s="45"/>
      <c r="CW259" s="45"/>
      <c r="CX259" s="45" t="s">
        <v>25</v>
      </c>
      <c r="CY259" s="45"/>
      <c r="CZ259" s="45"/>
      <c r="DA259" s="45"/>
      <c r="DB259" s="45"/>
      <c r="DC259" s="45"/>
      <c r="DD259" s="45"/>
      <c r="DE259" s="45"/>
      <c r="DF259" s="45"/>
      <c r="DG259" s="45"/>
      <c r="DH259" s="45"/>
      <c r="DI259" s="45"/>
      <c r="DJ259" s="45"/>
      <c r="DK259" s="45" t="s">
        <v>26</v>
      </c>
      <c r="DL259" s="45"/>
      <c r="DM259" s="45"/>
      <c r="DN259" s="45"/>
      <c r="DO259" s="45"/>
      <c r="DP259" s="45"/>
      <c r="DQ259" s="45"/>
      <c r="DR259" s="45"/>
      <c r="DS259" s="45"/>
      <c r="DT259" s="45"/>
      <c r="DU259" s="45"/>
      <c r="DV259" s="45"/>
      <c r="DW259" s="45"/>
      <c r="DX259" s="45" t="s">
        <v>27</v>
      </c>
      <c r="DY259" s="45"/>
      <c r="DZ259" s="45"/>
      <c r="EA259" s="45"/>
      <c r="EB259" s="45"/>
      <c r="EC259" s="45"/>
      <c r="ED259" s="45"/>
      <c r="EE259" s="45"/>
      <c r="EF259" s="45"/>
      <c r="EG259" s="45"/>
      <c r="EH259" s="45"/>
      <c r="EI259" s="45"/>
      <c r="EJ259" s="45"/>
      <c r="EK259" s="45" t="s">
        <v>38</v>
      </c>
      <c r="EL259" s="45"/>
      <c r="EM259" s="45"/>
      <c r="EN259" s="45"/>
      <c r="EO259" s="45"/>
      <c r="EP259" s="45"/>
      <c r="EQ259" s="45"/>
      <c r="ER259" s="45"/>
      <c r="ES259" s="45"/>
      <c r="ET259" s="45"/>
      <c r="EU259" s="45"/>
      <c r="EV259" s="45"/>
      <c r="EW259" s="45"/>
      <c r="EX259" s="99" t="s">
        <v>46</v>
      </c>
      <c r="EY259" s="100"/>
      <c r="EZ259" s="100"/>
      <c r="FA259" s="100"/>
      <c r="FB259" s="100"/>
      <c r="FC259" s="100"/>
      <c r="FD259" s="100"/>
      <c r="FE259" s="100"/>
      <c r="FF259" s="100"/>
      <c r="FG259" s="100"/>
      <c r="FH259" s="100"/>
      <c r="FI259" s="100"/>
      <c r="FJ259" s="101"/>
    </row>
    <row r="260" spans="1:166" s="4" customFormat="1" ht="15" customHeight="1">
      <c r="A260" s="47">
        <v>1</v>
      </c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>
        <v>2</v>
      </c>
      <c r="AL260" s="47"/>
      <c r="AM260" s="47"/>
      <c r="AN260" s="47"/>
      <c r="AO260" s="47"/>
      <c r="AP260" s="47"/>
      <c r="AQ260" s="47">
        <v>3</v>
      </c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>
        <v>4</v>
      </c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  <c r="BO260" s="47"/>
      <c r="BP260" s="47"/>
      <c r="BQ260" s="47"/>
      <c r="BR260" s="47"/>
      <c r="BS260" s="47"/>
      <c r="BT260" s="47"/>
      <c r="BU260" s="47">
        <v>5</v>
      </c>
      <c r="BV260" s="47"/>
      <c r="BW260" s="47"/>
      <c r="BX260" s="47"/>
      <c r="BY260" s="47"/>
      <c r="BZ260" s="47"/>
      <c r="CA260" s="47"/>
      <c r="CB260" s="47"/>
      <c r="CC260" s="47"/>
      <c r="CD260" s="47"/>
      <c r="CE260" s="47"/>
      <c r="CF260" s="47"/>
      <c r="CG260" s="47"/>
      <c r="CH260" s="47">
        <v>6</v>
      </c>
      <c r="CI260" s="47"/>
      <c r="CJ260" s="47"/>
      <c r="CK260" s="47"/>
      <c r="CL260" s="47"/>
      <c r="CM260" s="47"/>
      <c r="CN260" s="47"/>
      <c r="CO260" s="47"/>
      <c r="CP260" s="47"/>
      <c r="CQ260" s="47"/>
      <c r="CR260" s="47"/>
      <c r="CS260" s="47"/>
      <c r="CT260" s="47"/>
      <c r="CU260" s="47"/>
      <c r="CV260" s="47"/>
      <c r="CW260" s="47"/>
      <c r="CX260" s="47">
        <v>7</v>
      </c>
      <c r="CY260" s="47"/>
      <c r="CZ260" s="47"/>
      <c r="DA260" s="47"/>
      <c r="DB260" s="47"/>
      <c r="DC260" s="47"/>
      <c r="DD260" s="47"/>
      <c r="DE260" s="47"/>
      <c r="DF260" s="47"/>
      <c r="DG260" s="47"/>
      <c r="DH260" s="47"/>
      <c r="DI260" s="47"/>
      <c r="DJ260" s="47"/>
      <c r="DK260" s="47">
        <v>8</v>
      </c>
      <c r="DL260" s="47"/>
      <c r="DM260" s="47"/>
      <c r="DN260" s="47"/>
      <c r="DO260" s="47"/>
      <c r="DP260" s="47"/>
      <c r="DQ260" s="47"/>
      <c r="DR260" s="47"/>
      <c r="DS260" s="47"/>
      <c r="DT260" s="47"/>
      <c r="DU260" s="47"/>
      <c r="DV260" s="47"/>
      <c r="DW260" s="47"/>
      <c r="DX260" s="47">
        <v>9</v>
      </c>
      <c r="DY260" s="47"/>
      <c r="DZ260" s="47"/>
      <c r="EA260" s="47"/>
      <c r="EB260" s="47"/>
      <c r="EC260" s="47"/>
      <c r="ED260" s="47"/>
      <c r="EE260" s="47"/>
      <c r="EF260" s="47"/>
      <c r="EG260" s="47"/>
      <c r="EH260" s="47"/>
      <c r="EI260" s="47"/>
      <c r="EJ260" s="47"/>
      <c r="EK260" s="47">
        <v>10</v>
      </c>
      <c r="EL260" s="47"/>
      <c r="EM260" s="47"/>
      <c r="EN260" s="47"/>
      <c r="EO260" s="47"/>
      <c r="EP260" s="47"/>
      <c r="EQ260" s="47"/>
      <c r="ER260" s="47"/>
      <c r="ES260" s="47"/>
      <c r="ET260" s="47"/>
      <c r="EU260" s="47"/>
      <c r="EV260" s="47"/>
      <c r="EW260" s="47"/>
      <c r="EX260" s="124">
        <v>11</v>
      </c>
      <c r="EY260" s="125"/>
      <c r="EZ260" s="125"/>
      <c r="FA260" s="125"/>
      <c r="FB260" s="125"/>
      <c r="FC260" s="125"/>
      <c r="FD260" s="125"/>
      <c r="FE260" s="125"/>
      <c r="FF260" s="125"/>
      <c r="FG260" s="125"/>
      <c r="FH260" s="125"/>
      <c r="FI260" s="125"/>
      <c r="FJ260" s="126"/>
    </row>
    <row r="261" spans="1:166" s="67" customFormat="1" ht="18.75" customHeight="1">
      <c r="A261" s="76" t="s">
        <v>32</v>
      </c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  <c r="AK261" s="195" t="s">
        <v>33</v>
      </c>
      <c r="AL261" s="195"/>
      <c r="AM261" s="195"/>
      <c r="AN261" s="195"/>
      <c r="AO261" s="195"/>
      <c r="AP261" s="195"/>
      <c r="AQ261" s="195"/>
      <c r="AR261" s="195"/>
      <c r="AS261" s="195"/>
      <c r="AT261" s="195"/>
      <c r="AU261" s="195"/>
      <c r="AV261" s="195"/>
      <c r="AW261" s="195"/>
      <c r="AX261" s="195"/>
      <c r="AY261" s="195"/>
      <c r="AZ261" s="195"/>
      <c r="BA261" s="195"/>
      <c r="BB261" s="195"/>
      <c r="BC261" s="206">
        <f>BC263+BC279</f>
        <v>2711000</v>
      </c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>
        <f>BU263+BU279</f>
        <v>1280900</v>
      </c>
      <c r="BV261" s="206"/>
      <c r="BW261" s="206"/>
      <c r="BX261" s="206"/>
      <c r="BY261" s="206"/>
      <c r="BZ261" s="206"/>
      <c r="CA261" s="206"/>
      <c r="CB261" s="206"/>
      <c r="CC261" s="206"/>
      <c r="CD261" s="206"/>
      <c r="CE261" s="206"/>
      <c r="CF261" s="206"/>
      <c r="CG261" s="206"/>
      <c r="CH261" s="66">
        <v>2978300</v>
      </c>
      <c r="CI261" s="89">
        <f>CH263+CH279</f>
        <v>1280900</v>
      </c>
      <c r="CJ261" s="90"/>
      <c r="CK261" s="90"/>
      <c r="CL261" s="90"/>
      <c r="CM261" s="90"/>
      <c r="CN261" s="90"/>
      <c r="CO261" s="90"/>
      <c r="CP261" s="90"/>
      <c r="CQ261" s="90"/>
      <c r="CR261" s="90"/>
      <c r="CS261" s="90"/>
      <c r="CT261" s="90"/>
      <c r="CU261" s="90"/>
      <c r="CV261" s="90"/>
      <c r="CW261" s="91"/>
      <c r="CX261" s="206"/>
      <c r="CY261" s="206"/>
      <c r="CZ261" s="206"/>
      <c r="DA261" s="206"/>
      <c r="DB261" s="206"/>
      <c r="DC261" s="206"/>
      <c r="DD261" s="206"/>
      <c r="DE261" s="206"/>
      <c r="DF261" s="206"/>
      <c r="DG261" s="206"/>
      <c r="DH261" s="206"/>
      <c r="DI261" s="206"/>
      <c r="DJ261" s="206"/>
      <c r="DK261" s="206"/>
      <c r="DL261" s="206"/>
      <c r="DM261" s="206"/>
      <c r="DN261" s="206"/>
      <c r="DO261" s="206"/>
      <c r="DP261" s="206"/>
      <c r="DQ261" s="206"/>
      <c r="DR261" s="206"/>
      <c r="DS261" s="206"/>
      <c r="DT261" s="206"/>
      <c r="DU261" s="206"/>
      <c r="DV261" s="206"/>
      <c r="DW261" s="206"/>
      <c r="DX261" s="206">
        <f>CI261</f>
        <v>1280900</v>
      </c>
      <c r="DY261" s="206"/>
      <c r="DZ261" s="206"/>
      <c r="EA261" s="206"/>
      <c r="EB261" s="206"/>
      <c r="EC261" s="206"/>
      <c r="ED261" s="206"/>
      <c r="EE261" s="206"/>
      <c r="EF261" s="206"/>
      <c r="EG261" s="206"/>
      <c r="EH261" s="206"/>
      <c r="EI261" s="206"/>
      <c r="EJ261" s="206"/>
      <c r="EK261" s="206">
        <f>EK263+EK280</f>
        <v>1230900</v>
      </c>
      <c r="EL261" s="206"/>
      <c r="EM261" s="206"/>
      <c r="EN261" s="206"/>
      <c r="EO261" s="206"/>
      <c r="EP261" s="206"/>
      <c r="EQ261" s="206"/>
      <c r="ER261" s="206"/>
      <c r="ES261" s="206"/>
      <c r="ET261" s="206"/>
      <c r="EU261" s="206"/>
      <c r="EV261" s="206"/>
      <c r="EW261" s="206"/>
      <c r="EX261" s="89">
        <f>BU261-CI261</f>
        <v>0</v>
      </c>
      <c r="EY261" s="90"/>
      <c r="EZ261" s="90"/>
      <c r="FA261" s="90"/>
      <c r="FB261" s="90"/>
      <c r="FC261" s="90"/>
      <c r="FD261" s="90"/>
      <c r="FE261" s="90"/>
      <c r="FF261" s="90"/>
      <c r="FG261" s="90"/>
      <c r="FH261" s="90"/>
      <c r="FI261" s="90"/>
      <c r="FJ261" s="91"/>
    </row>
    <row r="262" spans="1:166" s="4" customFormat="1" ht="36.75" customHeight="1">
      <c r="A262" s="77" t="s">
        <v>319</v>
      </c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  <c r="AC262" s="77"/>
      <c r="AD262" s="77"/>
      <c r="AE262" s="77"/>
      <c r="AF262" s="77"/>
      <c r="AG262" s="77"/>
      <c r="AH262" s="77"/>
      <c r="AI262" s="77"/>
      <c r="AJ262" s="77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  <c r="BS262" s="55"/>
      <c r="BT262" s="55"/>
      <c r="BU262" s="55"/>
      <c r="BV262" s="55"/>
      <c r="BW262" s="55"/>
      <c r="BX262" s="55"/>
      <c r="BY262" s="55"/>
      <c r="BZ262" s="55"/>
      <c r="CA262" s="55"/>
      <c r="CB262" s="55"/>
      <c r="CC262" s="55"/>
      <c r="CD262" s="55"/>
      <c r="CE262" s="55"/>
      <c r="CF262" s="55"/>
      <c r="CG262" s="55"/>
      <c r="CH262" s="55"/>
      <c r="CI262" s="55"/>
      <c r="CJ262" s="55"/>
      <c r="CK262" s="55"/>
      <c r="CL262" s="55"/>
      <c r="CM262" s="55"/>
      <c r="CN262" s="55"/>
      <c r="CO262" s="55"/>
      <c r="CP262" s="55"/>
      <c r="CQ262" s="55"/>
      <c r="CR262" s="55"/>
      <c r="CS262" s="55"/>
      <c r="CT262" s="55"/>
      <c r="CU262" s="55"/>
      <c r="CV262" s="55"/>
      <c r="CW262" s="55"/>
      <c r="CX262" s="55"/>
      <c r="CY262" s="55"/>
      <c r="CZ262" s="55"/>
      <c r="DA262" s="55"/>
      <c r="DB262" s="55"/>
      <c r="DC262" s="55"/>
      <c r="DD262" s="55"/>
      <c r="DE262" s="55"/>
      <c r="DF262" s="55"/>
      <c r="DG262" s="55"/>
      <c r="DH262" s="55"/>
      <c r="DI262" s="55"/>
      <c r="DJ262" s="55"/>
      <c r="DK262" s="55"/>
      <c r="DL262" s="55"/>
      <c r="DM262" s="55"/>
      <c r="DN262" s="55"/>
      <c r="DO262" s="55"/>
      <c r="DP262" s="55"/>
      <c r="DQ262" s="55"/>
      <c r="DR262" s="55"/>
      <c r="DS262" s="55"/>
      <c r="DT262" s="55"/>
      <c r="DU262" s="55"/>
      <c r="DV262" s="55"/>
      <c r="DW262" s="55"/>
      <c r="DX262" s="55"/>
      <c r="DY262" s="55"/>
      <c r="DZ262" s="55"/>
      <c r="EA262" s="55"/>
      <c r="EB262" s="55"/>
      <c r="EC262" s="55"/>
      <c r="ED262" s="55"/>
      <c r="EE262" s="55"/>
      <c r="EF262" s="55"/>
      <c r="EG262" s="55"/>
      <c r="EH262" s="55"/>
      <c r="EI262" s="55"/>
      <c r="EJ262" s="55"/>
      <c r="EK262" s="55"/>
      <c r="EL262" s="55"/>
      <c r="EM262" s="55"/>
      <c r="EN262" s="55"/>
      <c r="EO262" s="55"/>
      <c r="EP262" s="55"/>
      <c r="EQ262" s="55"/>
      <c r="ER262" s="55"/>
      <c r="ES262" s="55"/>
      <c r="ET262" s="55"/>
      <c r="EU262" s="55"/>
      <c r="EV262" s="55"/>
      <c r="EW262" s="55"/>
      <c r="EX262" s="106"/>
      <c r="EY262" s="107"/>
      <c r="EZ262" s="107"/>
      <c r="FA262" s="107"/>
      <c r="FB262" s="107"/>
      <c r="FC262" s="107"/>
      <c r="FD262" s="107"/>
      <c r="FE262" s="107"/>
      <c r="FF262" s="107"/>
      <c r="FG262" s="107"/>
      <c r="FH262" s="107"/>
      <c r="FI262" s="107"/>
      <c r="FJ262" s="108"/>
    </row>
    <row r="263" spans="1:166" s="4" customFormat="1" ht="36.75" customHeight="1">
      <c r="A263" s="73" t="s">
        <v>322</v>
      </c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5"/>
      <c r="AK263" s="147" t="s">
        <v>200</v>
      </c>
      <c r="AL263" s="147"/>
      <c r="AM263" s="147"/>
      <c r="AN263" s="147"/>
      <c r="AO263" s="147"/>
      <c r="AP263" s="147"/>
      <c r="AQ263" s="147"/>
      <c r="AR263" s="147"/>
      <c r="AS263" s="147"/>
      <c r="AT263" s="147"/>
      <c r="AU263" s="147"/>
      <c r="AV263" s="147"/>
      <c r="AW263" s="147"/>
      <c r="AX263" s="147"/>
      <c r="AY263" s="147"/>
      <c r="AZ263" s="147"/>
      <c r="BA263" s="147"/>
      <c r="BB263" s="147"/>
      <c r="BC263" s="56">
        <f>BC264+BC273+BC276</f>
        <v>2320600</v>
      </c>
      <c r="BD263" s="56"/>
      <c r="BE263" s="56"/>
      <c r="BF263" s="56"/>
      <c r="BG263" s="56"/>
      <c r="BH263" s="56"/>
      <c r="BI263" s="56"/>
      <c r="BJ263" s="56"/>
      <c r="BK263" s="56"/>
      <c r="BL263" s="56"/>
      <c r="BM263" s="56"/>
      <c r="BN263" s="56"/>
      <c r="BO263" s="56"/>
      <c r="BP263" s="56"/>
      <c r="BQ263" s="56"/>
      <c r="BR263" s="56"/>
      <c r="BS263" s="56"/>
      <c r="BT263" s="56"/>
      <c r="BU263" s="83">
        <f>BU264+BU273+BU276</f>
        <v>1150800</v>
      </c>
      <c r="BV263" s="83"/>
      <c r="BW263" s="83"/>
      <c r="BX263" s="83"/>
      <c r="BY263" s="83"/>
      <c r="BZ263" s="83"/>
      <c r="CA263" s="83"/>
      <c r="CB263" s="83"/>
      <c r="CC263" s="83"/>
      <c r="CD263" s="83"/>
      <c r="CE263" s="83"/>
      <c r="CF263" s="83"/>
      <c r="CG263" s="83"/>
      <c r="CH263" s="83">
        <f>CH264</f>
        <v>1150800</v>
      </c>
      <c r="CI263" s="83"/>
      <c r="CJ263" s="83"/>
      <c r="CK263" s="83"/>
      <c r="CL263" s="83"/>
      <c r="CM263" s="83"/>
      <c r="CN263" s="83"/>
      <c r="CO263" s="83"/>
      <c r="CP263" s="83"/>
      <c r="CQ263" s="83"/>
      <c r="CR263" s="83"/>
      <c r="CS263" s="83"/>
      <c r="CT263" s="83"/>
      <c r="CU263" s="83"/>
      <c r="CV263" s="83"/>
      <c r="CW263" s="83"/>
      <c r="CX263" s="83"/>
      <c r="CY263" s="83"/>
      <c r="CZ263" s="83"/>
      <c r="DA263" s="83"/>
      <c r="DB263" s="83"/>
      <c r="DC263" s="83"/>
      <c r="DD263" s="83"/>
      <c r="DE263" s="83"/>
      <c r="DF263" s="83"/>
      <c r="DG263" s="83"/>
      <c r="DH263" s="83"/>
      <c r="DI263" s="83"/>
      <c r="DJ263" s="83"/>
      <c r="DK263" s="83"/>
      <c r="DL263" s="83"/>
      <c r="DM263" s="83"/>
      <c r="DN263" s="83"/>
      <c r="DO263" s="83"/>
      <c r="DP263" s="83"/>
      <c r="DQ263" s="83"/>
      <c r="DR263" s="83"/>
      <c r="DS263" s="83"/>
      <c r="DT263" s="83"/>
      <c r="DU263" s="83"/>
      <c r="DV263" s="83"/>
      <c r="DW263" s="83"/>
      <c r="DX263" s="83">
        <f>CH263</f>
        <v>1150800</v>
      </c>
      <c r="DY263" s="83"/>
      <c r="DZ263" s="83"/>
      <c r="EA263" s="83"/>
      <c r="EB263" s="83"/>
      <c r="EC263" s="83"/>
      <c r="ED263" s="83"/>
      <c r="EE263" s="83"/>
      <c r="EF263" s="83"/>
      <c r="EG263" s="83"/>
      <c r="EH263" s="83"/>
      <c r="EI263" s="83"/>
      <c r="EJ263" s="83"/>
      <c r="EK263" s="83">
        <f>SUM(EK264:EW264)</f>
        <v>1043700</v>
      </c>
      <c r="EL263" s="83"/>
      <c r="EM263" s="83"/>
      <c r="EN263" s="83"/>
      <c r="EO263" s="83"/>
      <c r="EP263" s="83"/>
      <c r="EQ263" s="83"/>
      <c r="ER263" s="83"/>
      <c r="ES263" s="83"/>
      <c r="ET263" s="83"/>
      <c r="EU263" s="83"/>
      <c r="EV263" s="83"/>
      <c r="EW263" s="83"/>
      <c r="EX263" s="103">
        <f>BU263-CH263</f>
        <v>0</v>
      </c>
      <c r="EY263" s="104"/>
      <c r="EZ263" s="104"/>
      <c r="FA263" s="104"/>
      <c r="FB263" s="104"/>
      <c r="FC263" s="104"/>
      <c r="FD263" s="104"/>
      <c r="FE263" s="104"/>
      <c r="FF263" s="104"/>
      <c r="FG263" s="104"/>
      <c r="FH263" s="104"/>
      <c r="FI263" s="104"/>
      <c r="FJ263" s="105"/>
    </row>
    <row r="264" spans="1:166" s="4" customFormat="1" ht="23.25" customHeight="1">
      <c r="A264" s="72" t="s">
        <v>320</v>
      </c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  <c r="AH264" s="72"/>
      <c r="AI264" s="72"/>
      <c r="AJ264" s="72"/>
      <c r="AK264" s="80" t="s">
        <v>178</v>
      </c>
      <c r="AL264" s="80"/>
      <c r="AM264" s="80"/>
      <c r="AN264" s="80"/>
      <c r="AO264" s="80"/>
      <c r="AP264" s="80"/>
      <c r="AQ264" s="80"/>
      <c r="AR264" s="80"/>
      <c r="AS264" s="80"/>
      <c r="AT264" s="80"/>
      <c r="AU264" s="80"/>
      <c r="AV264" s="80"/>
      <c r="AW264" s="80"/>
      <c r="AX264" s="80"/>
      <c r="AY264" s="80"/>
      <c r="AZ264" s="80"/>
      <c r="BA264" s="80"/>
      <c r="BB264" s="80"/>
      <c r="BC264" s="56">
        <f>BC265+BC266+BC267+BC268+BC269+BC271+BC270+BC272</f>
        <v>2194500</v>
      </c>
      <c r="BD264" s="56"/>
      <c r="BE264" s="56"/>
      <c r="BF264" s="56"/>
      <c r="BG264" s="56"/>
      <c r="BH264" s="56"/>
      <c r="BI264" s="56"/>
      <c r="BJ264" s="56"/>
      <c r="BK264" s="56"/>
      <c r="BL264" s="56"/>
      <c r="BM264" s="56"/>
      <c r="BN264" s="56"/>
      <c r="BO264" s="56"/>
      <c r="BP264" s="56"/>
      <c r="BQ264" s="56"/>
      <c r="BR264" s="56"/>
      <c r="BS264" s="56"/>
      <c r="BT264" s="56"/>
      <c r="BU264" s="68">
        <v>1150800</v>
      </c>
      <c r="BV264" s="68"/>
      <c r="BW264" s="68"/>
      <c r="BX264" s="68"/>
      <c r="BY264" s="68"/>
      <c r="BZ264" s="68"/>
      <c r="CA264" s="68"/>
      <c r="CB264" s="68"/>
      <c r="CC264" s="68"/>
      <c r="CD264" s="68"/>
      <c r="CE264" s="68"/>
      <c r="CF264" s="68"/>
      <c r="CG264" s="68"/>
      <c r="CH264" s="68">
        <v>1150800</v>
      </c>
      <c r="CI264" s="68"/>
      <c r="CJ264" s="68"/>
      <c r="CK264" s="68"/>
      <c r="CL264" s="68"/>
      <c r="CM264" s="68"/>
      <c r="CN264" s="68"/>
      <c r="CO264" s="68"/>
      <c r="CP264" s="68"/>
      <c r="CQ264" s="68"/>
      <c r="CR264" s="68"/>
      <c r="CS264" s="68"/>
      <c r="CT264" s="68"/>
      <c r="CU264" s="68"/>
      <c r="CV264" s="68"/>
      <c r="CW264" s="68"/>
      <c r="CX264" s="56"/>
      <c r="CY264" s="56"/>
      <c r="CZ264" s="56"/>
      <c r="DA264" s="56"/>
      <c r="DB264" s="56"/>
      <c r="DC264" s="56"/>
      <c r="DD264" s="56"/>
      <c r="DE264" s="56"/>
      <c r="DF264" s="56"/>
      <c r="DG264" s="56"/>
      <c r="DH264" s="56"/>
      <c r="DI264" s="56"/>
      <c r="DJ264" s="56"/>
      <c r="DK264" s="56"/>
      <c r="DL264" s="56"/>
      <c r="DM264" s="56"/>
      <c r="DN264" s="56"/>
      <c r="DO264" s="56"/>
      <c r="DP264" s="56"/>
      <c r="DQ264" s="56"/>
      <c r="DR264" s="56"/>
      <c r="DS264" s="56"/>
      <c r="DT264" s="56"/>
      <c r="DU264" s="56"/>
      <c r="DV264" s="56"/>
      <c r="DW264" s="56"/>
      <c r="DX264" s="56">
        <f aca="true" t="shared" si="14" ref="DX264:DX270">CH264</f>
        <v>1150800</v>
      </c>
      <c r="DY264" s="56"/>
      <c r="DZ264" s="56"/>
      <c r="EA264" s="56"/>
      <c r="EB264" s="56"/>
      <c r="EC264" s="56"/>
      <c r="ED264" s="56"/>
      <c r="EE264" s="56"/>
      <c r="EF264" s="56"/>
      <c r="EG264" s="56"/>
      <c r="EH264" s="56"/>
      <c r="EI264" s="56"/>
      <c r="EJ264" s="56"/>
      <c r="EK264" s="55">
        <f>BC264-CH264</f>
        <v>1043700</v>
      </c>
      <c r="EL264" s="55"/>
      <c r="EM264" s="55"/>
      <c r="EN264" s="55"/>
      <c r="EO264" s="55"/>
      <c r="EP264" s="55"/>
      <c r="EQ264" s="55"/>
      <c r="ER264" s="55"/>
      <c r="ES264" s="55"/>
      <c r="ET264" s="55"/>
      <c r="EU264" s="55"/>
      <c r="EV264" s="55"/>
      <c r="EW264" s="55"/>
      <c r="EX264" s="106">
        <f aca="true" t="shared" si="15" ref="EX264:EX269">BU264-CH264</f>
        <v>0</v>
      </c>
      <c r="EY264" s="107"/>
      <c r="EZ264" s="107"/>
      <c r="FA264" s="107"/>
      <c r="FB264" s="107"/>
      <c r="FC264" s="107"/>
      <c r="FD264" s="107"/>
      <c r="FE264" s="107"/>
      <c r="FF264" s="107"/>
      <c r="FG264" s="107"/>
      <c r="FH264" s="107"/>
      <c r="FI264" s="107"/>
      <c r="FJ264" s="108"/>
    </row>
    <row r="265" spans="1:166" s="4" customFormat="1" ht="18.75" customHeight="1">
      <c r="A265" s="48" t="s">
        <v>56</v>
      </c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71"/>
      <c r="AK265" s="54" t="s">
        <v>53</v>
      </c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5">
        <v>1124000</v>
      </c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  <c r="BS265" s="55"/>
      <c r="BT265" s="55"/>
      <c r="BU265" s="59">
        <v>520723.06</v>
      </c>
      <c r="BV265" s="59"/>
      <c r="BW265" s="59"/>
      <c r="BX265" s="59"/>
      <c r="BY265" s="59"/>
      <c r="BZ265" s="59"/>
      <c r="CA265" s="59"/>
      <c r="CB265" s="59"/>
      <c r="CC265" s="59"/>
      <c r="CD265" s="59"/>
      <c r="CE265" s="59"/>
      <c r="CF265" s="59"/>
      <c r="CG265" s="59"/>
      <c r="CH265" s="59">
        <v>520723.06</v>
      </c>
      <c r="CI265" s="59"/>
      <c r="CJ265" s="59"/>
      <c r="CK265" s="59"/>
      <c r="CL265" s="59"/>
      <c r="CM265" s="59"/>
      <c r="CN265" s="59"/>
      <c r="CO265" s="59"/>
      <c r="CP265" s="59"/>
      <c r="CQ265" s="59"/>
      <c r="CR265" s="59"/>
      <c r="CS265" s="59"/>
      <c r="CT265" s="59"/>
      <c r="CU265" s="59"/>
      <c r="CV265" s="59"/>
      <c r="CW265" s="59"/>
      <c r="CX265" s="55"/>
      <c r="CY265" s="55"/>
      <c r="CZ265" s="55"/>
      <c r="DA265" s="55"/>
      <c r="DB265" s="55"/>
      <c r="DC265" s="55"/>
      <c r="DD265" s="55"/>
      <c r="DE265" s="55"/>
      <c r="DF265" s="55"/>
      <c r="DG265" s="55"/>
      <c r="DH265" s="55"/>
      <c r="DI265" s="55"/>
      <c r="DJ265" s="55"/>
      <c r="DK265" s="55"/>
      <c r="DL265" s="55"/>
      <c r="DM265" s="55"/>
      <c r="DN265" s="55"/>
      <c r="DO265" s="55"/>
      <c r="DP265" s="55"/>
      <c r="DQ265" s="55"/>
      <c r="DR265" s="55"/>
      <c r="DS265" s="55"/>
      <c r="DT265" s="55"/>
      <c r="DU265" s="55"/>
      <c r="DV265" s="55"/>
      <c r="DW265" s="55"/>
      <c r="DX265" s="55">
        <f t="shared" si="14"/>
        <v>520723.06</v>
      </c>
      <c r="DY265" s="55"/>
      <c r="DZ265" s="55"/>
      <c r="EA265" s="55"/>
      <c r="EB265" s="55"/>
      <c r="EC265" s="55"/>
      <c r="ED265" s="55"/>
      <c r="EE265" s="55"/>
      <c r="EF265" s="55"/>
      <c r="EG265" s="55"/>
      <c r="EH265" s="55"/>
      <c r="EI265" s="55"/>
      <c r="EJ265" s="55"/>
      <c r="EK265" s="55">
        <f aca="true" t="shared" si="16" ref="EK265:EK271">BC265-CH265</f>
        <v>603276.94</v>
      </c>
      <c r="EL265" s="55"/>
      <c r="EM265" s="55"/>
      <c r="EN265" s="55"/>
      <c r="EO265" s="55"/>
      <c r="EP265" s="55"/>
      <c r="EQ265" s="55"/>
      <c r="ER265" s="55"/>
      <c r="ES265" s="55"/>
      <c r="ET265" s="55"/>
      <c r="EU265" s="55"/>
      <c r="EV265" s="55"/>
      <c r="EW265" s="55"/>
      <c r="EX265" s="106">
        <f t="shared" si="15"/>
        <v>0</v>
      </c>
      <c r="EY265" s="107"/>
      <c r="EZ265" s="107"/>
      <c r="FA265" s="107"/>
      <c r="FB265" s="107"/>
      <c r="FC265" s="107"/>
      <c r="FD265" s="107"/>
      <c r="FE265" s="107"/>
      <c r="FF265" s="107"/>
      <c r="FG265" s="107"/>
      <c r="FH265" s="107"/>
      <c r="FI265" s="107"/>
      <c r="FJ265" s="108"/>
    </row>
    <row r="266" spans="1:166" s="4" customFormat="1" ht="18.75" customHeight="1">
      <c r="A266" s="48" t="s">
        <v>58</v>
      </c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71"/>
      <c r="AK266" s="54" t="s">
        <v>55</v>
      </c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5">
        <v>339500</v>
      </c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  <c r="BS266" s="55"/>
      <c r="BT266" s="55"/>
      <c r="BU266" s="59">
        <v>147857.72</v>
      </c>
      <c r="BV266" s="59"/>
      <c r="BW266" s="59"/>
      <c r="BX266" s="59"/>
      <c r="BY266" s="59"/>
      <c r="BZ266" s="59"/>
      <c r="CA266" s="59"/>
      <c r="CB266" s="59"/>
      <c r="CC266" s="59"/>
      <c r="CD266" s="59"/>
      <c r="CE266" s="59"/>
      <c r="CF266" s="59"/>
      <c r="CG266" s="59"/>
      <c r="CH266" s="59">
        <v>147857.72</v>
      </c>
      <c r="CI266" s="59"/>
      <c r="CJ266" s="59"/>
      <c r="CK266" s="59"/>
      <c r="CL266" s="59"/>
      <c r="CM266" s="59"/>
      <c r="CN266" s="59"/>
      <c r="CO266" s="59"/>
      <c r="CP266" s="59"/>
      <c r="CQ266" s="59"/>
      <c r="CR266" s="59"/>
      <c r="CS266" s="59"/>
      <c r="CT266" s="59"/>
      <c r="CU266" s="59"/>
      <c r="CV266" s="59"/>
      <c r="CW266" s="59"/>
      <c r="CX266" s="55" t="s">
        <v>286</v>
      </c>
      <c r="CY266" s="55"/>
      <c r="CZ266" s="55"/>
      <c r="DA266" s="55"/>
      <c r="DB266" s="55"/>
      <c r="DC266" s="55"/>
      <c r="DD266" s="55"/>
      <c r="DE266" s="55"/>
      <c r="DF266" s="55"/>
      <c r="DG266" s="55"/>
      <c r="DH266" s="55"/>
      <c r="DI266" s="55"/>
      <c r="DJ266" s="55"/>
      <c r="DK266" s="55"/>
      <c r="DL266" s="55"/>
      <c r="DM266" s="55"/>
      <c r="DN266" s="55"/>
      <c r="DO266" s="55"/>
      <c r="DP266" s="55"/>
      <c r="DQ266" s="55"/>
      <c r="DR266" s="55"/>
      <c r="DS266" s="55"/>
      <c r="DT266" s="55"/>
      <c r="DU266" s="55"/>
      <c r="DV266" s="55"/>
      <c r="DW266" s="55"/>
      <c r="DX266" s="55">
        <f t="shared" si="14"/>
        <v>147857.72</v>
      </c>
      <c r="DY266" s="55"/>
      <c r="DZ266" s="55"/>
      <c r="EA266" s="55"/>
      <c r="EB266" s="55"/>
      <c r="EC266" s="55"/>
      <c r="ED266" s="55"/>
      <c r="EE266" s="55"/>
      <c r="EF266" s="55"/>
      <c r="EG266" s="55"/>
      <c r="EH266" s="55"/>
      <c r="EI266" s="55"/>
      <c r="EJ266" s="55"/>
      <c r="EK266" s="55">
        <f t="shared" si="16"/>
        <v>191642.28</v>
      </c>
      <c r="EL266" s="55"/>
      <c r="EM266" s="55"/>
      <c r="EN266" s="55"/>
      <c r="EO266" s="55"/>
      <c r="EP266" s="55"/>
      <c r="EQ266" s="55"/>
      <c r="ER266" s="55"/>
      <c r="ES266" s="55"/>
      <c r="ET266" s="55"/>
      <c r="EU266" s="55"/>
      <c r="EV266" s="55"/>
      <c r="EW266" s="55"/>
      <c r="EX266" s="106">
        <f t="shared" si="15"/>
        <v>0</v>
      </c>
      <c r="EY266" s="107"/>
      <c r="EZ266" s="107"/>
      <c r="FA266" s="107"/>
      <c r="FB266" s="107"/>
      <c r="FC266" s="107"/>
      <c r="FD266" s="107"/>
      <c r="FE266" s="107"/>
      <c r="FF266" s="107"/>
      <c r="FG266" s="107"/>
      <c r="FH266" s="107"/>
      <c r="FI266" s="107"/>
      <c r="FJ266" s="108"/>
    </row>
    <row r="267" spans="1:166" s="4" customFormat="1" ht="18.75" customHeight="1">
      <c r="A267" s="48" t="s">
        <v>76</v>
      </c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71"/>
      <c r="AK267" s="54" t="s">
        <v>77</v>
      </c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5">
        <v>393700</v>
      </c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  <c r="BS267" s="55"/>
      <c r="BT267" s="55"/>
      <c r="BU267" s="59">
        <v>286445.7</v>
      </c>
      <c r="BV267" s="59"/>
      <c r="BW267" s="59"/>
      <c r="BX267" s="59"/>
      <c r="BY267" s="59"/>
      <c r="BZ267" s="59"/>
      <c r="CA267" s="59"/>
      <c r="CB267" s="59"/>
      <c r="CC267" s="59"/>
      <c r="CD267" s="59"/>
      <c r="CE267" s="59"/>
      <c r="CF267" s="59"/>
      <c r="CG267" s="59"/>
      <c r="CH267" s="59">
        <v>286445.7</v>
      </c>
      <c r="CI267" s="59"/>
      <c r="CJ267" s="59"/>
      <c r="CK267" s="59"/>
      <c r="CL267" s="59"/>
      <c r="CM267" s="59"/>
      <c r="CN267" s="59"/>
      <c r="CO267" s="59"/>
      <c r="CP267" s="59"/>
      <c r="CQ267" s="59"/>
      <c r="CR267" s="59"/>
      <c r="CS267" s="59"/>
      <c r="CT267" s="59"/>
      <c r="CU267" s="59"/>
      <c r="CV267" s="59"/>
      <c r="CW267" s="59"/>
      <c r="CX267" s="55"/>
      <c r="CY267" s="55"/>
      <c r="CZ267" s="55"/>
      <c r="DA267" s="55"/>
      <c r="DB267" s="55"/>
      <c r="DC267" s="55"/>
      <c r="DD267" s="55"/>
      <c r="DE267" s="55"/>
      <c r="DF267" s="55"/>
      <c r="DG267" s="55"/>
      <c r="DH267" s="55"/>
      <c r="DI267" s="55"/>
      <c r="DJ267" s="55"/>
      <c r="DK267" s="55"/>
      <c r="DL267" s="55"/>
      <c r="DM267" s="55"/>
      <c r="DN267" s="55"/>
      <c r="DO267" s="55"/>
      <c r="DP267" s="55"/>
      <c r="DQ267" s="55"/>
      <c r="DR267" s="55"/>
      <c r="DS267" s="55"/>
      <c r="DT267" s="55"/>
      <c r="DU267" s="55"/>
      <c r="DV267" s="55"/>
      <c r="DW267" s="55"/>
      <c r="DX267" s="55">
        <f t="shared" si="14"/>
        <v>286445.7</v>
      </c>
      <c r="DY267" s="55"/>
      <c r="DZ267" s="55"/>
      <c r="EA267" s="55"/>
      <c r="EB267" s="55"/>
      <c r="EC267" s="55"/>
      <c r="ED267" s="55"/>
      <c r="EE267" s="55"/>
      <c r="EF267" s="55"/>
      <c r="EG267" s="55"/>
      <c r="EH267" s="55"/>
      <c r="EI267" s="55"/>
      <c r="EJ267" s="55"/>
      <c r="EK267" s="55">
        <f t="shared" si="16"/>
        <v>107254.29999999999</v>
      </c>
      <c r="EL267" s="55"/>
      <c r="EM267" s="55"/>
      <c r="EN267" s="55"/>
      <c r="EO267" s="55"/>
      <c r="EP267" s="55"/>
      <c r="EQ267" s="55"/>
      <c r="ER267" s="55"/>
      <c r="ES267" s="55"/>
      <c r="ET267" s="55"/>
      <c r="EU267" s="55"/>
      <c r="EV267" s="55"/>
      <c r="EW267" s="55"/>
      <c r="EX267" s="106">
        <f t="shared" si="15"/>
        <v>0</v>
      </c>
      <c r="EY267" s="107"/>
      <c r="EZ267" s="107"/>
      <c r="FA267" s="107"/>
      <c r="FB267" s="107"/>
      <c r="FC267" s="107"/>
      <c r="FD267" s="107"/>
      <c r="FE267" s="107"/>
      <c r="FF267" s="107"/>
      <c r="FG267" s="107"/>
      <c r="FH267" s="107"/>
      <c r="FI267" s="107"/>
      <c r="FJ267" s="108"/>
    </row>
    <row r="268" spans="1:166" s="4" customFormat="1" ht="18.75" customHeight="1">
      <c r="A268" s="48" t="s">
        <v>204</v>
      </c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71"/>
      <c r="AK268" s="54" t="s">
        <v>63</v>
      </c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5">
        <v>12000</v>
      </c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  <c r="BS268" s="55"/>
      <c r="BT268" s="55"/>
      <c r="BU268" s="59">
        <v>12147.93</v>
      </c>
      <c r="BV268" s="59"/>
      <c r="BW268" s="59"/>
      <c r="BX268" s="59"/>
      <c r="BY268" s="59"/>
      <c r="BZ268" s="59"/>
      <c r="CA268" s="59"/>
      <c r="CB268" s="59"/>
      <c r="CC268" s="59"/>
      <c r="CD268" s="59"/>
      <c r="CE268" s="59"/>
      <c r="CF268" s="59"/>
      <c r="CG268" s="59"/>
      <c r="CH268" s="59">
        <v>12147.93</v>
      </c>
      <c r="CI268" s="59"/>
      <c r="CJ268" s="59"/>
      <c r="CK268" s="59"/>
      <c r="CL268" s="59"/>
      <c r="CM268" s="59"/>
      <c r="CN268" s="59"/>
      <c r="CO268" s="59"/>
      <c r="CP268" s="59"/>
      <c r="CQ268" s="59"/>
      <c r="CR268" s="59"/>
      <c r="CS268" s="59"/>
      <c r="CT268" s="59"/>
      <c r="CU268" s="59"/>
      <c r="CV268" s="59"/>
      <c r="CW268" s="59"/>
      <c r="CX268" s="55"/>
      <c r="CY268" s="55"/>
      <c r="CZ268" s="55"/>
      <c r="DA268" s="55"/>
      <c r="DB268" s="55"/>
      <c r="DC268" s="55"/>
      <c r="DD268" s="55"/>
      <c r="DE268" s="55"/>
      <c r="DF268" s="55"/>
      <c r="DG268" s="55"/>
      <c r="DH268" s="55"/>
      <c r="DI268" s="55"/>
      <c r="DJ268" s="55"/>
      <c r="DK268" s="55"/>
      <c r="DL268" s="55"/>
      <c r="DM268" s="55"/>
      <c r="DN268" s="55"/>
      <c r="DO268" s="55"/>
      <c r="DP268" s="55"/>
      <c r="DQ268" s="55"/>
      <c r="DR268" s="55"/>
      <c r="DS268" s="55"/>
      <c r="DT268" s="55"/>
      <c r="DU268" s="55"/>
      <c r="DV268" s="55"/>
      <c r="DW268" s="55"/>
      <c r="DX268" s="55">
        <f t="shared" si="14"/>
        <v>12147.93</v>
      </c>
      <c r="DY268" s="55"/>
      <c r="DZ268" s="55"/>
      <c r="EA268" s="55"/>
      <c r="EB268" s="55"/>
      <c r="EC268" s="55"/>
      <c r="ED268" s="55"/>
      <c r="EE268" s="55"/>
      <c r="EF268" s="55"/>
      <c r="EG268" s="55"/>
      <c r="EH268" s="55"/>
      <c r="EI268" s="55"/>
      <c r="EJ268" s="55"/>
      <c r="EK268" s="55">
        <f t="shared" si="16"/>
        <v>-147.9300000000003</v>
      </c>
      <c r="EL268" s="55"/>
      <c r="EM268" s="55"/>
      <c r="EN268" s="55"/>
      <c r="EO268" s="55"/>
      <c r="EP268" s="55"/>
      <c r="EQ268" s="55"/>
      <c r="ER268" s="55"/>
      <c r="ES268" s="55"/>
      <c r="ET268" s="55"/>
      <c r="EU268" s="55"/>
      <c r="EV268" s="55"/>
      <c r="EW268" s="55"/>
      <c r="EX268" s="106">
        <f t="shared" si="15"/>
        <v>0</v>
      </c>
      <c r="EY268" s="107"/>
      <c r="EZ268" s="107"/>
      <c r="FA268" s="107"/>
      <c r="FB268" s="107"/>
      <c r="FC268" s="107"/>
      <c r="FD268" s="107"/>
      <c r="FE268" s="107"/>
      <c r="FF268" s="107"/>
      <c r="FG268" s="107"/>
      <c r="FH268" s="107"/>
      <c r="FI268" s="107"/>
      <c r="FJ268" s="108"/>
    </row>
    <row r="269" spans="1:166" s="4" customFormat="1" ht="18.75" customHeight="1">
      <c r="A269" s="48" t="s">
        <v>199</v>
      </c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71"/>
      <c r="AK269" s="54" t="s">
        <v>60</v>
      </c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5">
        <v>142300</v>
      </c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  <c r="BS269" s="55"/>
      <c r="BT269" s="55"/>
      <c r="BU269" s="59">
        <v>7330</v>
      </c>
      <c r="BV269" s="59"/>
      <c r="BW269" s="59"/>
      <c r="BX269" s="59"/>
      <c r="BY269" s="59"/>
      <c r="BZ269" s="59"/>
      <c r="CA269" s="59"/>
      <c r="CB269" s="59"/>
      <c r="CC269" s="59"/>
      <c r="CD269" s="59"/>
      <c r="CE269" s="59"/>
      <c r="CF269" s="59"/>
      <c r="CG269" s="59"/>
      <c r="CH269" s="59">
        <v>7330</v>
      </c>
      <c r="CI269" s="59"/>
      <c r="CJ269" s="59"/>
      <c r="CK269" s="59"/>
      <c r="CL269" s="59"/>
      <c r="CM269" s="59"/>
      <c r="CN269" s="59"/>
      <c r="CO269" s="59"/>
      <c r="CP269" s="59"/>
      <c r="CQ269" s="59"/>
      <c r="CR269" s="59"/>
      <c r="CS269" s="59"/>
      <c r="CT269" s="59"/>
      <c r="CU269" s="59"/>
      <c r="CV269" s="59"/>
      <c r="CW269" s="59"/>
      <c r="CX269" s="55"/>
      <c r="CY269" s="55"/>
      <c r="CZ269" s="55"/>
      <c r="DA269" s="55"/>
      <c r="DB269" s="55"/>
      <c r="DC269" s="55"/>
      <c r="DD269" s="55"/>
      <c r="DE269" s="55"/>
      <c r="DF269" s="55"/>
      <c r="DG269" s="55"/>
      <c r="DH269" s="55"/>
      <c r="DI269" s="55"/>
      <c r="DJ269" s="55"/>
      <c r="DK269" s="55"/>
      <c r="DL269" s="55"/>
      <c r="DM269" s="55"/>
      <c r="DN269" s="55"/>
      <c r="DO269" s="55"/>
      <c r="DP269" s="55"/>
      <c r="DQ269" s="55"/>
      <c r="DR269" s="55"/>
      <c r="DS269" s="55"/>
      <c r="DT269" s="55"/>
      <c r="DU269" s="55"/>
      <c r="DV269" s="55"/>
      <c r="DW269" s="55"/>
      <c r="DX269" s="55">
        <f t="shared" si="14"/>
        <v>7330</v>
      </c>
      <c r="DY269" s="55"/>
      <c r="DZ269" s="55"/>
      <c r="EA269" s="55"/>
      <c r="EB269" s="55"/>
      <c r="EC269" s="55"/>
      <c r="ED269" s="55"/>
      <c r="EE269" s="55"/>
      <c r="EF269" s="55"/>
      <c r="EG269" s="55"/>
      <c r="EH269" s="55"/>
      <c r="EI269" s="55"/>
      <c r="EJ269" s="55"/>
      <c r="EK269" s="55">
        <f t="shared" si="16"/>
        <v>134970</v>
      </c>
      <c r="EL269" s="55"/>
      <c r="EM269" s="55"/>
      <c r="EN269" s="55"/>
      <c r="EO269" s="55"/>
      <c r="EP269" s="55"/>
      <c r="EQ269" s="55"/>
      <c r="ER269" s="55"/>
      <c r="ES269" s="55"/>
      <c r="ET269" s="55"/>
      <c r="EU269" s="55"/>
      <c r="EV269" s="55"/>
      <c r="EW269" s="55"/>
      <c r="EX269" s="106">
        <f t="shared" si="15"/>
        <v>0</v>
      </c>
      <c r="EY269" s="107"/>
      <c r="EZ269" s="107"/>
      <c r="FA269" s="107"/>
      <c r="FB269" s="107"/>
      <c r="FC269" s="107"/>
      <c r="FD269" s="107"/>
      <c r="FE269" s="107"/>
      <c r="FF269" s="107"/>
      <c r="FG269" s="107"/>
      <c r="FH269" s="107"/>
      <c r="FI269" s="107"/>
      <c r="FJ269" s="108"/>
    </row>
    <row r="270" spans="1:166" s="4" customFormat="1" ht="18.75" customHeight="1">
      <c r="A270" s="53" t="s">
        <v>59</v>
      </c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4" t="s">
        <v>67</v>
      </c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5">
        <v>20000</v>
      </c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  <c r="BS270" s="15"/>
      <c r="BT270" s="15"/>
      <c r="BU270" s="55">
        <v>13677.24</v>
      </c>
      <c r="BV270" s="55"/>
      <c r="BW270" s="55"/>
      <c r="BX270" s="55"/>
      <c r="BY270" s="55"/>
      <c r="BZ270" s="55"/>
      <c r="CA270" s="55"/>
      <c r="CB270" s="55"/>
      <c r="CC270" s="55"/>
      <c r="CD270" s="55"/>
      <c r="CE270" s="55"/>
      <c r="CF270" s="55"/>
      <c r="CG270" s="55"/>
      <c r="CH270" s="55">
        <v>13677.24</v>
      </c>
      <c r="CI270" s="55"/>
      <c r="CJ270" s="55"/>
      <c r="CK270" s="55"/>
      <c r="CL270" s="55"/>
      <c r="CM270" s="55"/>
      <c r="CN270" s="55"/>
      <c r="CO270" s="55"/>
      <c r="CP270" s="55"/>
      <c r="CQ270" s="55"/>
      <c r="CR270" s="55"/>
      <c r="CS270" s="55"/>
      <c r="CT270" s="55"/>
      <c r="CU270" s="55"/>
      <c r="CV270" s="55"/>
      <c r="CW270" s="55"/>
      <c r="CX270" s="55"/>
      <c r="CY270" s="55"/>
      <c r="CZ270" s="55"/>
      <c r="DA270" s="55"/>
      <c r="DB270" s="55"/>
      <c r="DC270" s="55"/>
      <c r="DD270" s="55"/>
      <c r="DE270" s="55"/>
      <c r="DF270" s="55"/>
      <c r="DG270" s="55"/>
      <c r="DH270" s="55"/>
      <c r="DI270" s="55"/>
      <c r="DJ270" s="55"/>
      <c r="DK270" s="55"/>
      <c r="DL270" s="55"/>
      <c r="DM270" s="55"/>
      <c r="DN270" s="55"/>
      <c r="DO270" s="55"/>
      <c r="DP270" s="55"/>
      <c r="DQ270" s="55"/>
      <c r="DR270" s="55"/>
      <c r="DS270" s="55"/>
      <c r="DT270" s="55"/>
      <c r="DU270" s="55"/>
      <c r="DV270" s="55"/>
      <c r="DW270" s="55"/>
      <c r="DX270" s="55">
        <f t="shared" si="14"/>
        <v>13677.24</v>
      </c>
      <c r="DY270" s="55"/>
      <c r="DZ270" s="55"/>
      <c r="EA270" s="55"/>
      <c r="EB270" s="55"/>
      <c r="EC270" s="55"/>
      <c r="ED270" s="55"/>
      <c r="EE270" s="55"/>
      <c r="EF270" s="55"/>
      <c r="EG270" s="55"/>
      <c r="EH270" s="55"/>
      <c r="EI270" s="55"/>
      <c r="EJ270" s="55"/>
      <c r="EK270" s="55">
        <f t="shared" si="16"/>
        <v>6322.76</v>
      </c>
      <c r="EL270" s="55"/>
      <c r="EM270" s="55"/>
      <c r="EN270" s="55"/>
      <c r="EO270" s="55"/>
      <c r="EP270" s="55"/>
      <c r="EQ270" s="55"/>
      <c r="ER270" s="55"/>
      <c r="ES270" s="55"/>
      <c r="ET270" s="55"/>
      <c r="EU270" s="55"/>
      <c r="EV270" s="55"/>
      <c r="EW270" s="55"/>
      <c r="EX270" s="55">
        <v>0</v>
      </c>
      <c r="EY270" s="123"/>
      <c r="EZ270" s="123"/>
      <c r="FA270" s="123"/>
      <c r="FB270" s="123"/>
      <c r="FC270" s="123"/>
      <c r="FD270" s="123"/>
      <c r="FE270" s="123"/>
      <c r="FF270" s="123"/>
      <c r="FG270" s="123"/>
      <c r="FH270" s="15"/>
      <c r="FI270" s="15"/>
      <c r="FJ270" s="15"/>
    </row>
    <row r="271" spans="1:166" s="4" customFormat="1" ht="18.75" customHeight="1">
      <c r="A271" s="78" t="s">
        <v>121</v>
      </c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  <c r="AI271" s="78"/>
      <c r="AJ271" s="78"/>
      <c r="AK271" s="54" t="s">
        <v>62</v>
      </c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5">
        <v>59000</v>
      </c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  <c r="BS271" s="55"/>
      <c r="BT271" s="55"/>
      <c r="BU271" s="59">
        <v>59000</v>
      </c>
      <c r="BV271" s="59"/>
      <c r="BW271" s="59"/>
      <c r="BX271" s="59"/>
      <c r="BY271" s="59"/>
      <c r="BZ271" s="59"/>
      <c r="CA271" s="59"/>
      <c r="CB271" s="59"/>
      <c r="CC271" s="59"/>
      <c r="CD271" s="59"/>
      <c r="CE271" s="59"/>
      <c r="CF271" s="59"/>
      <c r="CG271" s="59"/>
      <c r="CH271" s="59">
        <v>59000</v>
      </c>
      <c r="CI271" s="59"/>
      <c r="CJ271" s="59"/>
      <c r="CK271" s="59"/>
      <c r="CL271" s="59"/>
      <c r="CM271" s="59"/>
      <c r="CN271" s="59"/>
      <c r="CO271" s="59"/>
      <c r="CP271" s="59"/>
      <c r="CQ271" s="59"/>
      <c r="CR271" s="59"/>
      <c r="CS271" s="59"/>
      <c r="CT271" s="59"/>
      <c r="CU271" s="59"/>
      <c r="CV271" s="59"/>
      <c r="CW271" s="59"/>
      <c r="CX271" s="55"/>
      <c r="CY271" s="55"/>
      <c r="CZ271" s="55"/>
      <c r="DA271" s="55"/>
      <c r="DB271" s="55"/>
      <c r="DC271" s="55"/>
      <c r="DD271" s="55"/>
      <c r="DE271" s="55"/>
      <c r="DF271" s="55"/>
      <c r="DG271" s="55"/>
      <c r="DH271" s="55"/>
      <c r="DI271" s="55"/>
      <c r="DJ271" s="55"/>
      <c r="DK271" s="55"/>
      <c r="DL271" s="55"/>
      <c r="DM271" s="55"/>
      <c r="DN271" s="55"/>
      <c r="DO271" s="55"/>
      <c r="DP271" s="55"/>
      <c r="DQ271" s="55"/>
      <c r="DR271" s="55"/>
      <c r="DS271" s="55"/>
      <c r="DT271" s="55"/>
      <c r="DU271" s="55"/>
      <c r="DV271" s="55"/>
      <c r="DW271" s="55"/>
      <c r="DX271" s="55">
        <f>CH271</f>
        <v>59000</v>
      </c>
      <c r="DY271" s="55"/>
      <c r="DZ271" s="55"/>
      <c r="EA271" s="55"/>
      <c r="EB271" s="55"/>
      <c r="EC271" s="55"/>
      <c r="ED271" s="55"/>
      <c r="EE271" s="55"/>
      <c r="EF271" s="55"/>
      <c r="EG271" s="55"/>
      <c r="EH271" s="55"/>
      <c r="EI271" s="55"/>
      <c r="EJ271" s="55"/>
      <c r="EK271" s="55">
        <f t="shared" si="16"/>
        <v>0</v>
      </c>
      <c r="EL271" s="55"/>
      <c r="EM271" s="55"/>
      <c r="EN271" s="55"/>
      <c r="EO271" s="55"/>
      <c r="EP271" s="55"/>
      <c r="EQ271" s="55"/>
      <c r="ER271" s="55"/>
      <c r="ES271" s="55"/>
      <c r="ET271" s="55"/>
      <c r="EU271" s="55"/>
      <c r="EV271" s="55"/>
      <c r="EW271" s="55"/>
      <c r="EX271" s="106">
        <v>0</v>
      </c>
      <c r="EY271" s="107"/>
      <c r="EZ271" s="107"/>
      <c r="FA271" s="107"/>
      <c r="FB271" s="107"/>
      <c r="FC271" s="107"/>
      <c r="FD271" s="107"/>
      <c r="FE271" s="107"/>
      <c r="FF271" s="107"/>
      <c r="FG271" s="107"/>
      <c r="FH271" s="107"/>
      <c r="FI271" s="107"/>
      <c r="FJ271" s="108"/>
    </row>
    <row r="272" spans="1:166" s="4" customFormat="1" ht="18.75" customHeight="1">
      <c r="A272" s="203" t="s">
        <v>142</v>
      </c>
      <c r="B272" s="204"/>
      <c r="C272" s="204"/>
      <c r="D272" s="204"/>
      <c r="E272" s="204"/>
      <c r="F272" s="204"/>
      <c r="G272" s="204"/>
      <c r="H272" s="204"/>
      <c r="I272" s="204"/>
      <c r="J272" s="204"/>
      <c r="K272" s="204"/>
      <c r="L272" s="204"/>
      <c r="M272" s="204"/>
      <c r="N272" s="204"/>
      <c r="O272" s="204"/>
      <c r="P272" s="204"/>
      <c r="Q272" s="204"/>
      <c r="R272" s="204"/>
      <c r="S272" s="204"/>
      <c r="T272" s="204"/>
      <c r="U272" s="204"/>
      <c r="V272" s="204"/>
      <c r="W272" s="204"/>
      <c r="X272" s="204"/>
      <c r="Y272" s="204"/>
      <c r="Z272" s="204"/>
      <c r="AA272" s="204"/>
      <c r="AB272" s="204"/>
      <c r="AC272" s="204"/>
      <c r="AD272" s="204"/>
      <c r="AE272" s="204"/>
      <c r="AF272" s="204"/>
      <c r="AG272" s="204"/>
      <c r="AH272" s="205"/>
      <c r="AI272" s="43"/>
      <c r="AJ272" s="43"/>
      <c r="AK272" s="199" t="s">
        <v>331</v>
      </c>
      <c r="AL272" s="200"/>
      <c r="AM272" s="200"/>
      <c r="AN272" s="200"/>
      <c r="AO272" s="200"/>
      <c r="AP272" s="200"/>
      <c r="AQ272" s="200"/>
      <c r="AR272" s="200"/>
      <c r="AS272" s="200"/>
      <c r="AT272" s="200"/>
      <c r="AU272" s="200"/>
      <c r="AV272" s="200"/>
      <c r="AW272" s="200"/>
      <c r="AX272" s="200"/>
      <c r="AY272" s="200"/>
      <c r="AZ272" s="200"/>
      <c r="BA272" s="200"/>
      <c r="BB272" s="201"/>
      <c r="BC272" s="106">
        <v>104000</v>
      </c>
      <c r="BD272" s="107"/>
      <c r="BE272" s="107"/>
      <c r="BF272" s="107"/>
      <c r="BG272" s="107"/>
      <c r="BH272" s="107"/>
      <c r="BI272" s="108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50">
        <v>103618.35</v>
      </c>
      <c r="BV272" s="51"/>
      <c r="BW272" s="51"/>
      <c r="BX272" s="51"/>
      <c r="BY272" s="51"/>
      <c r="BZ272" s="51"/>
      <c r="CA272" s="51"/>
      <c r="CB272" s="51"/>
      <c r="CC272" s="51"/>
      <c r="CD272" s="51"/>
      <c r="CE272" s="51"/>
      <c r="CF272" s="51"/>
      <c r="CG272" s="52"/>
      <c r="CH272" s="44"/>
      <c r="CI272" s="50">
        <v>103618.35</v>
      </c>
      <c r="CJ272" s="51"/>
      <c r="CK272" s="51"/>
      <c r="CL272" s="51"/>
      <c r="CM272" s="51"/>
      <c r="CN272" s="51"/>
      <c r="CO272" s="51"/>
      <c r="CP272" s="51"/>
      <c r="CQ272" s="51"/>
      <c r="CR272" s="51"/>
      <c r="CS272" s="51"/>
      <c r="CT272" s="51"/>
      <c r="CU272" s="51"/>
      <c r="CV272" s="51"/>
      <c r="CW272" s="52"/>
      <c r="CX272" s="106"/>
      <c r="CY272" s="107"/>
      <c r="CZ272" s="107"/>
      <c r="DA272" s="107"/>
      <c r="DB272" s="107"/>
      <c r="DC272" s="107"/>
      <c r="DD272" s="107"/>
      <c r="DE272" s="107"/>
      <c r="DF272" s="107"/>
      <c r="DG272" s="107"/>
      <c r="DH272" s="107"/>
      <c r="DI272" s="107"/>
      <c r="DJ272" s="107"/>
      <c r="DK272" s="107"/>
      <c r="DL272" s="107"/>
      <c r="DM272" s="107"/>
      <c r="DN272" s="107"/>
      <c r="DO272" s="107"/>
      <c r="DP272" s="107"/>
      <c r="DQ272" s="107"/>
      <c r="DR272" s="108"/>
      <c r="DS272" s="15"/>
      <c r="DT272" s="15"/>
      <c r="DU272" s="15"/>
      <c r="DV272" s="15"/>
      <c r="DW272" s="15"/>
      <c r="DX272" s="106">
        <v>103618.35</v>
      </c>
      <c r="DY272" s="107"/>
      <c r="DZ272" s="107"/>
      <c r="EA272" s="107"/>
      <c r="EB272" s="107"/>
      <c r="EC272" s="107"/>
      <c r="ED272" s="107"/>
      <c r="EE272" s="107"/>
      <c r="EF272" s="107"/>
      <c r="EG272" s="107"/>
      <c r="EH272" s="107"/>
      <c r="EI272" s="107"/>
      <c r="EJ272" s="108"/>
      <c r="EK272" s="106">
        <v>0</v>
      </c>
      <c r="EL272" s="107"/>
      <c r="EM272" s="107"/>
      <c r="EN272" s="107"/>
      <c r="EO272" s="107"/>
      <c r="EP272" s="107"/>
      <c r="EQ272" s="107"/>
      <c r="ER272" s="107"/>
      <c r="ES272" s="107"/>
      <c r="ET272" s="107"/>
      <c r="EU272" s="107"/>
      <c r="EV272" s="107"/>
      <c r="EW272" s="108"/>
      <c r="EX272" s="106">
        <v>0</v>
      </c>
      <c r="EY272" s="107"/>
      <c r="EZ272" s="107"/>
      <c r="FA272" s="107"/>
      <c r="FB272" s="107"/>
      <c r="FC272" s="107"/>
      <c r="FD272" s="107"/>
      <c r="FE272" s="107"/>
      <c r="FF272" s="39"/>
      <c r="FG272" s="39"/>
      <c r="FH272" s="39"/>
      <c r="FI272" s="39"/>
      <c r="FJ272" s="40"/>
    </row>
    <row r="273" spans="1:166" s="36" customFormat="1" ht="23.25" customHeight="1">
      <c r="A273" s="202" t="s">
        <v>333</v>
      </c>
      <c r="B273" s="202"/>
      <c r="C273" s="202"/>
      <c r="D273" s="202"/>
      <c r="E273" s="202"/>
      <c r="F273" s="202"/>
      <c r="G273" s="202"/>
      <c r="H273" s="202"/>
      <c r="I273" s="202"/>
      <c r="J273" s="202"/>
      <c r="K273" s="202"/>
      <c r="L273" s="202"/>
      <c r="M273" s="202"/>
      <c r="N273" s="202"/>
      <c r="O273" s="202"/>
      <c r="P273" s="202"/>
      <c r="Q273" s="202"/>
      <c r="R273" s="202"/>
      <c r="S273" s="202"/>
      <c r="T273" s="202"/>
      <c r="U273" s="202"/>
      <c r="V273" s="202"/>
      <c r="W273" s="202"/>
      <c r="X273" s="202"/>
      <c r="Y273" s="202"/>
      <c r="Z273" s="202"/>
      <c r="AA273" s="202"/>
      <c r="AB273" s="202"/>
      <c r="AC273" s="202"/>
      <c r="AD273" s="202"/>
      <c r="AE273" s="202"/>
      <c r="AF273" s="202"/>
      <c r="AG273" s="202"/>
      <c r="AH273" s="202"/>
      <c r="AI273" s="202"/>
      <c r="AJ273" s="202"/>
      <c r="AK273" s="46" t="s">
        <v>178</v>
      </c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68">
        <f>BC275+BC274</f>
        <v>42000</v>
      </c>
      <c r="BD273" s="68"/>
      <c r="BE273" s="68"/>
      <c r="BF273" s="68"/>
      <c r="BG273" s="68"/>
      <c r="BH273" s="68"/>
      <c r="BI273" s="68"/>
      <c r="BJ273" s="68"/>
      <c r="BK273" s="68"/>
      <c r="BL273" s="68"/>
      <c r="BM273" s="68"/>
      <c r="BN273" s="68"/>
      <c r="BO273" s="68"/>
      <c r="BP273" s="68"/>
      <c r="BQ273" s="68"/>
      <c r="BR273" s="68"/>
      <c r="BS273" s="68"/>
      <c r="BT273" s="68"/>
      <c r="BU273" s="68">
        <f>BU275+BU274</f>
        <v>0</v>
      </c>
      <c r="BV273" s="68"/>
      <c r="BW273" s="68"/>
      <c r="BX273" s="68"/>
      <c r="BY273" s="68"/>
      <c r="BZ273" s="68"/>
      <c r="CA273" s="68"/>
      <c r="CB273" s="68"/>
      <c r="CC273" s="68"/>
      <c r="CD273" s="68"/>
      <c r="CE273" s="68"/>
      <c r="CF273" s="68"/>
      <c r="CG273" s="68"/>
      <c r="CH273" s="68">
        <v>0</v>
      </c>
      <c r="CI273" s="68"/>
      <c r="CJ273" s="68"/>
      <c r="CK273" s="68"/>
      <c r="CL273" s="68"/>
      <c r="CM273" s="68"/>
      <c r="CN273" s="68"/>
      <c r="CO273" s="68"/>
      <c r="CP273" s="68"/>
      <c r="CQ273" s="68"/>
      <c r="CR273" s="68"/>
      <c r="CS273" s="68"/>
      <c r="CT273" s="68"/>
      <c r="CU273" s="68"/>
      <c r="CV273" s="68"/>
      <c r="CW273" s="68"/>
      <c r="CX273" s="68"/>
      <c r="CY273" s="68"/>
      <c r="CZ273" s="68"/>
      <c r="DA273" s="68"/>
      <c r="DB273" s="68"/>
      <c r="DC273" s="68"/>
      <c r="DD273" s="68"/>
      <c r="DE273" s="68"/>
      <c r="DF273" s="68"/>
      <c r="DG273" s="68"/>
      <c r="DH273" s="68"/>
      <c r="DI273" s="68"/>
      <c r="DJ273" s="68"/>
      <c r="DK273" s="68"/>
      <c r="DL273" s="68"/>
      <c r="DM273" s="68"/>
      <c r="DN273" s="68"/>
      <c r="DO273" s="68"/>
      <c r="DP273" s="68"/>
      <c r="DQ273" s="68"/>
      <c r="DR273" s="68"/>
      <c r="DS273" s="68"/>
      <c r="DT273" s="68"/>
      <c r="DU273" s="68"/>
      <c r="DV273" s="68"/>
      <c r="DW273" s="68"/>
      <c r="DX273" s="68">
        <f>CH273</f>
        <v>0</v>
      </c>
      <c r="DY273" s="68"/>
      <c r="DZ273" s="68"/>
      <c r="EA273" s="68"/>
      <c r="EB273" s="68"/>
      <c r="EC273" s="68"/>
      <c r="ED273" s="68"/>
      <c r="EE273" s="68"/>
      <c r="EF273" s="68"/>
      <c r="EG273" s="68"/>
      <c r="EH273" s="68"/>
      <c r="EI273" s="68"/>
      <c r="EJ273" s="68"/>
      <c r="EK273" s="68">
        <f>BC273-BU273</f>
        <v>42000</v>
      </c>
      <c r="EL273" s="68"/>
      <c r="EM273" s="68"/>
      <c r="EN273" s="68"/>
      <c r="EO273" s="68"/>
      <c r="EP273" s="68"/>
      <c r="EQ273" s="68"/>
      <c r="ER273" s="68"/>
      <c r="ES273" s="68"/>
      <c r="ET273" s="68"/>
      <c r="EU273" s="68"/>
      <c r="EV273" s="68"/>
      <c r="EW273" s="68"/>
      <c r="EX273" s="128">
        <f>BU273-CH273</f>
        <v>0</v>
      </c>
      <c r="EY273" s="129"/>
      <c r="EZ273" s="129"/>
      <c r="FA273" s="129"/>
      <c r="FB273" s="129"/>
      <c r="FC273" s="129"/>
      <c r="FD273" s="129"/>
      <c r="FE273" s="129"/>
      <c r="FF273" s="129"/>
      <c r="FG273" s="129"/>
      <c r="FH273" s="129"/>
      <c r="FI273" s="129"/>
      <c r="FJ273" s="130"/>
    </row>
    <row r="274" spans="1:166" s="37" customFormat="1" ht="18.75" customHeight="1">
      <c r="A274" s="64" t="s">
        <v>56</v>
      </c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57"/>
      <c r="AK274" s="58" t="s">
        <v>53</v>
      </c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9">
        <v>37200</v>
      </c>
      <c r="BD274" s="59"/>
      <c r="BE274" s="59"/>
      <c r="BF274" s="59"/>
      <c r="BG274" s="59"/>
      <c r="BH274" s="59"/>
      <c r="BI274" s="59"/>
      <c r="BJ274" s="59"/>
      <c r="BK274" s="59"/>
      <c r="BL274" s="59"/>
      <c r="BM274" s="59"/>
      <c r="BN274" s="59"/>
      <c r="BO274" s="59"/>
      <c r="BP274" s="59"/>
      <c r="BQ274" s="59"/>
      <c r="BR274" s="59"/>
      <c r="BS274" s="59"/>
      <c r="BT274" s="59"/>
      <c r="BU274" s="59">
        <v>0</v>
      </c>
      <c r="BV274" s="59"/>
      <c r="BW274" s="59"/>
      <c r="BX274" s="59"/>
      <c r="BY274" s="59"/>
      <c r="BZ274" s="59"/>
      <c r="CA274" s="59"/>
      <c r="CB274" s="59"/>
      <c r="CC274" s="59"/>
      <c r="CD274" s="59"/>
      <c r="CE274" s="59"/>
      <c r="CF274" s="59"/>
      <c r="CG274" s="59"/>
      <c r="CH274" s="59">
        <v>0</v>
      </c>
      <c r="CI274" s="59"/>
      <c r="CJ274" s="59"/>
      <c r="CK274" s="59"/>
      <c r="CL274" s="59"/>
      <c r="CM274" s="59"/>
      <c r="CN274" s="59"/>
      <c r="CO274" s="59"/>
      <c r="CP274" s="59"/>
      <c r="CQ274" s="59"/>
      <c r="CR274" s="59"/>
      <c r="CS274" s="59"/>
      <c r="CT274" s="59"/>
      <c r="CU274" s="59"/>
      <c r="CV274" s="59"/>
      <c r="CW274" s="59"/>
      <c r="CX274" s="59"/>
      <c r="CY274" s="59"/>
      <c r="CZ274" s="59"/>
      <c r="DA274" s="59"/>
      <c r="DB274" s="59"/>
      <c r="DC274" s="59"/>
      <c r="DD274" s="59"/>
      <c r="DE274" s="59"/>
      <c r="DF274" s="59"/>
      <c r="DG274" s="59"/>
      <c r="DH274" s="59"/>
      <c r="DI274" s="59"/>
      <c r="DJ274" s="59"/>
      <c r="DK274" s="59"/>
      <c r="DL274" s="59"/>
      <c r="DM274" s="59"/>
      <c r="DN274" s="59"/>
      <c r="DO274" s="59"/>
      <c r="DP274" s="59"/>
      <c r="DQ274" s="59"/>
      <c r="DR274" s="59"/>
      <c r="DS274" s="59"/>
      <c r="DT274" s="59"/>
      <c r="DU274" s="59"/>
      <c r="DV274" s="59"/>
      <c r="DW274" s="59"/>
      <c r="DX274" s="59">
        <f>CH274</f>
        <v>0</v>
      </c>
      <c r="DY274" s="59"/>
      <c r="DZ274" s="59"/>
      <c r="EA274" s="59"/>
      <c r="EB274" s="59"/>
      <c r="EC274" s="59"/>
      <c r="ED274" s="59"/>
      <c r="EE274" s="59"/>
      <c r="EF274" s="59"/>
      <c r="EG274" s="59"/>
      <c r="EH274" s="59"/>
      <c r="EI274" s="59"/>
      <c r="EJ274" s="59"/>
      <c r="EK274" s="59">
        <f>BC274-CH274</f>
        <v>37200</v>
      </c>
      <c r="EL274" s="59"/>
      <c r="EM274" s="59"/>
      <c r="EN274" s="59"/>
      <c r="EO274" s="59"/>
      <c r="EP274" s="59"/>
      <c r="EQ274" s="59"/>
      <c r="ER274" s="59"/>
      <c r="ES274" s="59"/>
      <c r="ET274" s="59"/>
      <c r="EU274" s="59"/>
      <c r="EV274" s="59"/>
      <c r="EW274" s="59"/>
      <c r="EX274" s="50">
        <f>BU274-CH274</f>
        <v>0</v>
      </c>
      <c r="EY274" s="51"/>
      <c r="EZ274" s="51"/>
      <c r="FA274" s="51"/>
      <c r="FB274" s="51"/>
      <c r="FC274" s="51"/>
      <c r="FD274" s="51"/>
      <c r="FE274" s="51"/>
      <c r="FF274" s="51"/>
      <c r="FG274" s="51"/>
      <c r="FH274" s="51"/>
      <c r="FI274" s="51"/>
      <c r="FJ274" s="52"/>
    </row>
    <row r="275" spans="1:166" s="37" customFormat="1" ht="21" customHeight="1">
      <c r="A275" s="64" t="s">
        <v>58</v>
      </c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57"/>
      <c r="AK275" s="58" t="s">
        <v>55</v>
      </c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9">
        <v>4800</v>
      </c>
      <c r="BD275" s="59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59"/>
      <c r="BQ275" s="59"/>
      <c r="BR275" s="59"/>
      <c r="BS275" s="59"/>
      <c r="BT275" s="59"/>
      <c r="BU275" s="59">
        <v>0</v>
      </c>
      <c r="BV275" s="59"/>
      <c r="BW275" s="59"/>
      <c r="BX275" s="59"/>
      <c r="BY275" s="59"/>
      <c r="BZ275" s="59"/>
      <c r="CA275" s="59"/>
      <c r="CB275" s="59"/>
      <c r="CC275" s="59"/>
      <c r="CD275" s="59"/>
      <c r="CE275" s="59"/>
      <c r="CF275" s="59"/>
      <c r="CG275" s="59"/>
      <c r="CH275" s="59">
        <v>0</v>
      </c>
      <c r="CI275" s="59"/>
      <c r="CJ275" s="59"/>
      <c r="CK275" s="59"/>
      <c r="CL275" s="59"/>
      <c r="CM275" s="59"/>
      <c r="CN275" s="59"/>
      <c r="CO275" s="59"/>
      <c r="CP275" s="59"/>
      <c r="CQ275" s="59"/>
      <c r="CR275" s="59"/>
      <c r="CS275" s="59"/>
      <c r="CT275" s="59"/>
      <c r="CU275" s="59"/>
      <c r="CV275" s="59"/>
      <c r="CW275" s="59"/>
      <c r="CX275" s="59"/>
      <c r="CY275" s="59"/>
      <c r="CZ275" s="59"/>
      <c r="DA275" s="59"/>
      <c r="DB275" s="59"/>
      <c r="DC275" s="59"/>
      <c r="DD275" s="59"/>
      <c r="DE275" s="59"/>
      <c r="DF275" s="59"/>
      <c r="DG275" s="59"/>
      <c r="DH275" s="59"/>
      <c r="DI275" s="59"/>
      <c r="DJ275" s="59"/>
      <c r="DK275" s="59"/>
      <c r="DL275" s="59"/>
      <c r="DM275" s="59"/>
      <c r="DN275" s="59"/>
      <c r="DO275" s="59"/>
      <c r="DP275" s="59"/>
      <c r="DQ275" s="59"/>
      <c r="DR275" s="59"/>
      <c r="DS275" s="59"/>
      <c r="DT275" s="59"/>
      <c r="DU275" s="59"/>
      <c r="DV275" s="59"/>
      <c r="DW275" s="59"/>
      <c r="DX275" s="59">
        <v>0</v>
      </c>
      <c r="DY275" s="59"/>
      <c r="DZ275" s="59"/>
      <c r="EA275" s="59"/>
      <c r="EB275" s="59"/>
      <c r="EC275" s="59"/>
      <c r="ED275" s="59"/>
      <c r="EE275" s="59"/>
      <c r="EF275" s="59"/>
      <c r="EG275" s="59"/>
      <c r="EH275" s="59"/>
      <c r="EI275" s="59"/>
      <c r="EJ275" s="59"/>
      <c r="EK275" s="59">
        <f>BC275-BU275</f>
        <v>4800</v>
      </c>
      <c r="EL275" s="59"/>
      <c r="EM275" s="59"/>
      <c r="EN275" s="59"/>
      <c r="EO275" s="59"/>
      <c r="EP275" s="59"/>
      <c r="EQ275" s="59"/>
      <c r="ER275" s="59"/>
      <c r="ES275" s="59"/>
      <c r="ET275" s="59"/>
      <c r="EU275" s="59"/>
      <c r="EV275" s="59"/>
      <c r="EW275" s="59"/>
      <c r="EX275" s="50"/>
      <c r="EY275" s="51"/>
      <c r="EZ275" s="51"/>
      <c r="FA275" s="51"/>
      <c r="FB275" s="51"/>
      <c r="FC275" s="51"/>
      <c r="FD275" s="51"/>
      <c r="FE275" s="51"/>
      <c r="FF275" s="51"/>
      <c r="FG275" s="51"/>
      <c r="FH275" s="51"/>
      <c r="FI275" s="51"/>
      <c r="FJ275" s="52"/>
    </row>
    <row r="276" spans="1:166" s="37" customFormat="1" ht="21.75" customHeight="1">
      <c r="A276" s="202" t="s">
        <v>321</v>
      </c>
      <c r="B276" s="202"/>
      <c r="C276" s="202"/>
      <c r="D276" s="202"/>
      <c r="E276" s="202"/>
      <c r="F276" s="202"/>
      <c r="G276" s="202"/>
      <c r="H276" s="202"/>
      <c r="I276" s="202"/>
      <c r="J276" s="202"/>
      <c r="K276" s="202"/>
      <c r="L276" s="202"/>
      <c r="M276" s="202"/>
      <c r="N276" s="202"/>
      <c r="O276" s="202"/>
      <c r="P276" s="202"/>
      <c r="Q276" s="202"/>
      <c r="R276" s="202"/>
      <c r="S276" s="202"/>
      <c r="T276" s="202"/>
      <c r="U276" s="202"/>
      <c r="V276" s="202"/>
      <c r="W276" s="202"/>
      <c r="X276" s="202"/>
      <c r="Y276" s="202"/>
      <c r="Z276" s="202"/>
      <c r="AA276" s="202"/>
      <c r="AB276" s="202"/>
      <c r="AC276" s="202"/>
      <c r="AD276" s="202"/>
      <c r="AE276" s="202"/>
      <c r="AF276" s="202"/>
      <c r="AG276" s="202"/>
      <c r="AH276" s="202"/>
      <c r="AI276" s="202"/>
      <c r="AJ276" s="202"/>
      <c r="AK276" s="70" t="s">
        <v>178</v>
      </c>
      <c r="AL276" s="70"/>
      <c r="AM276" s="70"/>
      <c r="AN276" s="70"/>
      <c r="AO276" s="70"/>
      <c r="AP276" s="70"/>
      <c r="AQ276" s="70"/>
      <c r="AR276" s="70"/>
      <c r="AS276" s="70"/>
      <c r="AT276" s="70"/>
      <c r="AU276" s="70"/>
      <c r="AV276" s="70"/>
      <c r="AW276" s="70"/>
      <c r="AX276" s="70"/>
      <c r="AY276" s="70"/>
      <c r="AZ276" s="70"/>
      <c r="BA276" s="70"/>
      <c r="BB276" s="70"/>
      <c r="BC276" s="68">
        <f>BC278+BC277</f>
        <v>84100</v>
      </c>
      <c r="BD276" s="68"/>
      <c r="BE276" s="68"/>
      <c r="BF276" s="68"/>
      <c r="BG276" s="68"/>
      <c r="BH276" s="68"/>
      <c r="BI276" s="68"/>
      <c r="BJ276" s="68"/>
      <c r="BK276" s="68"/>
      <c r="BL276" s="68"/>
      <c r="BM276" s="68"/>
      <c r="BN276" s="68"/>
      <c r="BO276" s="68"/>
      <c r="BP276" s="68"/>
      <c r="BQ276" s="68"/>
      <c r="BR276" s="68"/>
      <c r="BS276" s="68"/>
      <c r="BT276" s="68"/>
      <c r="BU276" s="68">
        <f>BU277+BU278</f>
        <v>0</v>
      </c>
      <c r="BV276" s="68"/>
      <c r="BW276" s="68"/>
      <c r="BX276" s="68"/>
      <c r="BY276" s="68"/>
      <c r="BZ276" s="68"/>
      <c r="CA276" s="68"/>
      <c r="CB276" s="68"/>
      <c r="CC276" s="68"/>
      <c r="CD276" s="68"/>
      <c r="CE276" s="68"/>
      <c r="CF276" s="68"/>
      <c r="CG276" s="68"/>
      <c r="CH276" s="68">
        <f>CH278</f>
        <v>0</v>
      </c>
      <c r="CI276" s="68"/>
      <c r="CJ276" s="68"/>
      <c r="CK276" s="68"/>
      <c r="CL276" s="68"/>
      <c r="CM276" s="68"/>
      <c r="CN276" s="68"/>
      <c r="CO276" s="68"/>
      <c r="CP276" s="68"/>
      <c r="CQ276" s="68"/>
      <c r="CR276" s="68"/>
      <c r="CS276" s="68"/>
      <c r="CT276" s="68"/>
      <c r="CU276" s="68"/>
      <c r="CV276" s="68"/>
      <c r="CW276" s="68"/>
      <c r="CX276" s="69"/>
      <c r="CY276" s="69"/>
      <c r="CZ276" s="69"/>
      <c r="DA276" s="69"/>
      <c r="DB276" s="69"/>
      <c r="DC276" s="69"/>
      <c r="DD276" s="69"/>
      <c r="DE276" s="69"/>
      <c r="DF276" s="69"/>
      <c r="DG276" s="69"/>
      <c r="DH276" s="69"/>
      <c r="DI276" s="69"/>
      <c r="DJ276" s="69"/>
      <c r="DK276" s="69"/>
      <c r="DL276" s="69"/>
      <c r="DM276" s="69"/>
      <c r="DN276" s="69"/>
      <c r="DO276" s="69"/>
      <c r="DP276" s="69"/>
      <c r="DQ276" s="69"/>
      <c r="DR276" s="69"/>
      <c r="DS276" s="69"/>
      <c r="DT276" s="69"/>
      <c r="DU276" s="69"/>
      <c r="DV276" s="69"/>
      <c r="DW276" s="69"/>
      <c r="DX276" s="69">
        <f>CH276</f>
        <v>0</v>
      </c>
      <c r="DY276" s="69"/>
      <c r="DZ276" s="69"/>
      <c r="EA276" s="69"/>
      <c r="EB276" s="69"/>
      <c r="EC276" s="69"/>
      <c r="ED276" s="69"/>
      <c r="EE276" s="69"/>
      <c r="EF276" s="69"/>
      <c r="EG276" s="69"/>
      <c r="EH276" s="69"/>
      <c r="EI276" s="69"/>
      <c r="EJ276" s="69"/>
      <c r="EK276" s="69">
        <f>SUM(EK278:EW278)</f>
        <v>9700</v>
      </c>
      <c r="EL276" s="69"/>
      <c r="EM276" s="69"/>
      <c r="EN276" s="69"/>
      <c r="EO276" s="69"/>
      <c r="EP276" s="69"/>
      <c r="EQ276" s="69"/>
      <c r="ER276" s="69"/>
      <c r="ES276" s="69"/>
      <c r="ET276" s="69"/>
      <c r="EU276" s="69"/>
      <c r="EV276" s="69"/>
      <c r="EW276" s="69"/>
      <c r="EX276" s="131">
        <f aca="true" t="shared" si="17" ref="EX276:EX284">BU276-CH276</f>
        <v>0</v>
      </c>
      <c r="EY276" s="132"/>
      <c r="EZ276" s="132"/>
      <c r="FA276" s="132"/>
      <c r="FB276" s="132"/>
      <c r="FC276" s="132"/>
      <c r="FD276" s="132"/>
      <c r="FE276" s="132"/>
      <c r="FF276" s="132"/>
      <c r="FG276" s="132"/>
      <c r="FH276" s="132"/>
      <c r="FI276" s="132"/>
      <c r="FJ276" s="133"/>
    </row>
    <row r="277" spans="1:166" s="37" customFormat="1" ht="18.75" customHeight="1">
      <c r="A277" s="64" t="s">
        <v>56</v>
      </c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57"/>
      <c r="AK277" s="58" t="s">
        <v>53</v>
      </c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9">
        <v>74400</v>
      </c>
      <c r="BD277" s="59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  <c r="BP277" s="59"/>
      <c r="BQ277" s="59"/>
      <c r="BR277" s="59"/>
      <c r="BS277" s="59"/>
      <c r="BT277" s="59"/>
      <c r="BU277" s="59">
        <v>0</v>
      </c>
      <c r="BV277" s="59"/>
      <c r="BW277" s="59"/>
      <c r="BX277" s="59"/>
      <c r="BY277" s="59"/>
      <c r="BZ277" s="59"/>
      <c r="CA277" s="59"/>
      <c r="CB277" s="59"/>
      <c r="CC277" s="59"/>
      <c r="CD277" s="59"/>
      <c r="CE277" s="59"/>
      <c r="CF277" s="59"/>
      <c r="CG277" s="59"/>
      <c r="CH277" s="59">
        <v>0</v>
      </c>
      <c r="CI277" s="59"/>
      <c r="CJ277" s="59"/>
      <c r="CK277" s="59"/>
      <c r="CL277" s="59"/>
      <c r="CM277" s="59"/>
      <c r="CN277" s="59"/>
      <c r="CO277" s="59"/>
      <c r="CP277" s="59"/>
      <c r="CQ277" s="59"/>
      <c r="CR277" s="59"/>
      <c r="CS277" s="59"/>
      <c r="CT277" s="59"/>
      <c r="CU277" s="59"/>
      <c r="CV277" s="59"/>
      <c r="CW277" s="59"/>
      <c r="CX277" s="59"/>
      <c r="CY277" s="59"/>
      <c r="CZ277" s="59"/>
      <c r="DA277" s="59"/>
      <c r="DB277" s="59"/>
      <c r="DC277" s="59"/>
      <c r="DD277" s="59"/>
      <c r="DE277" s="59"/>
      <c r="DF277" s="59"/>
      <c r="DG277" s="59"/>
      <c r="DH277" s="59"/>
      <c r="DI277" s="59"/>
      <c r="DJ277" s="59"/>
      <c r="DK277" s="59"/>
      <c r="DL277" s="59"/>
      <c r="DM277" s="59"/>
      <c r="DN277" s="59"/>
      <c r="DO277" s="59"/>
      <c r="DP277" s="59"/>
      <c r="DQ277" s="59"/>
      <c r="DR277" s="59"/>
      <c r="DS277" s="59"/>
      <c r="DT277" s="59"/>
      <c r="DU277" s="59"/>
      <c r="DV277" s="59"/>
      <c r="DW277" s="59"/>
      <c r="DX277" s="59">
        <f>CH277</f>
        <v>0</v>
      </c>
      <c r="DY277" s="59"/>
      <c r="DZ277" s="59"/>
      <c r="EA277" s="59"/>
      <c r="EB277" s="59"/>
      <c r="EC277" s="59"/>
      <c r="ED277" s="59"/>
      <c r="EE277" s="59"/>
      <c r="EF277" s="59"/>
      <c r="EG277" s="59"/>
      <c r="EH277" s="59"/>
      <c r="EI277" s="59"/>
      <c r="EJ277" s="59"/>
      <c r="EK277" s="59">
        <f>BC277-CH277</f>
        <v>74400</v>
      </c>
      <c r="EL277" s="59"/>
      <c r="EM277" s="59"/>
      <c r="EN277" s="59"/>
      <c r="EO277" s="59"/>
      <c r="EP277" s="59"/>
      <c r="EQ277" s="59"/>
      <c r="ER277" s="59"/>
      <c r="ES277" s="59"/>
      <c r="ET277" s="59"/>
      <c r="EU277" s="59"/>
      <c r="EV277" s="59"/>
      <c r="EW277" s="59"/>
      <c r="EX277" s="50">
        <f t="shared" si="17"/>
        <v>0</v>
      </c>
      <c r="EY277" s="51"/>
      <c r="EZ277" s="51"/>
      <c r="FA277" s="51"/>
      <c r="FB277" s="51"/>
      <c r="FC277" s="51"/>
      <c r="FD277" s="51"/>
      <c r="FE277" s="51"/>
      <c r="FF277" s="51"/>
      <c r="FG277" s="51"/>
      <c r="FH277" s="51"/>
      <c r="FI277" s="51"/>
      <c r="FJ277" s="52"/>
    </row>
    <row r="278" spans="1:166" s="37" customFormat="1" ht="18.75" customHeight="1">
      <c r="A278" s="64" t="s">
        <v>58</v>
      </c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57"/>
      <c r="AK278" s="58" t="s">
        <v>55</v>
      </c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9">
        <v>9700</v>
      </c>
      <c r="BD278" s="59"/>
      <c r="BE278" s="59"/>
      <c r="BF278" s="59"/>
      <c r="BG278" s="59"/>
      <c r="BH278" s="59"/>
      <c r="BI278" s="59"/>
      <c r="BJ278" s="59"/>
      <c r="BK278" s="59"/>
      <c r="BL278" s="59"/>
      <c r="BM278" s="59"/>
      <c r="BN278" s="59"/>
      <c r="BO278" s="59"/>
      <c r="BP278" s="59"/>
      <c r="BQ278" s="59"/>
      <c r="BR278" s="59"/>
      <c r="BS278" s="59"/>
      <c r="BT278" s="59"/>
      <c r="BU278" s="59">
        <v>0</v>
      </c>
      <c r="BV278" s="59"/>
      <c r="BW278" s="59"/>
      <c r="BX278" s="59"/>
      <c r="BY278" s="59"/>
      <c r="BZ278" s="59"/>
      <c r="CA278" s="59"/>
      <c r="CB278" s="59"/>
      <c r="CC278" s="59"/>
      <c r="CD278" s="59"/>
      <c r="CE278" s="59"/>
      <c r="CF278" s="59"/>
      <c r="CG278" s="59"/>
      <c r="CH278" s="59">
        <v>0</v>
      </c>
      <c r="CI278" s="59"/>
      <c r="CJ278" s="59"/>
      <c r="CK278" s="59"/>
      <c r="CL278" s="59"/>
      <c r="CM278" s="59"/>
      <c r="CN278" s="59"/>
      <c r="CO278" s="59"/>
      <c r="CP278" s="59"/>
      <c r="CQ278" s="59"/>
      <c r="CR278" s="59"/>
      <c r="CS278" s="59"/>
      <c r="CT278" s="59"/>
      <c r="CU278" s="59"/>
      <c r="CV278" s="59"/>
      <c r="CW278" s="59"/>
      <c r="CX278" s="59" t="s">
        <v>286</v>
      </c>
      <c r="CY278" s="59"/>
      <c r="CZ278" s="59"/>
      <c r="DA278" s="59"/>
      <c r="DB278" s="59"/>
      <c r="DC278" s="59"/>
      <c r="DD278" s="59"/>
      <c r="DE278" s="59"/>
      <c r="DF278" s="59"/>
      <c r="DG278" s="59"/>
      <c r="DH278" s="59"/>
      <c r="DI278" s="59"/>
      <c r="DJ278" s="59"/>
      <c r="DK278" s="59"/>
      <c r="DL278" s="59"/>
      <c r="DM278" s="59"/>
      <c r="DN278" s="59"/>
      <c r="DO278" s="59"/>
      <c r="DP278" s="59"/>
      <c r="DQ278" s="59"/>
      <c r="DR278" s="59"/>
      <c r="DS278" s="59"/>
      <c r="DT278" s="59"/>
      <c r="DU278" s="59"/>
      <c r="DV278" s="59"/>
      <c r="DW278" s="59"/>
      <c r="DX278" s="59">
        <f>CH278</f>
        <v>0</v>
      </c>
      <c r="DY278" s="59"/>
      <c r="DZ278" s="59"/>
      <c r="EA278" s="59"/>
      <c r="EB278" s="59"/>
      <c r="EC278" s="59"/>
      <c r="ED278" s="59"/>
      <c r="EE278" s="59"/>
      <c r="EF278" s="59"/>
      <c r="EG278" s="59"/>
      <c r="EH278" s="59"/>
      <c r="EI278" s="59"/>
      <c r="EJ278" s="59"/>
      <c r="EK278" s="59">
        <f>BC278-CH278</f>
        <v>9700</v>
      </c>
      <c r="EL278" s="59"/>
      <c r="EM278" s="59"/>
      <c r="EN278" s="59"/>
      <c r="EO278" s="59"/>
      <c r="EP278" s="59"/>
      <c r="EQ278" s="59"/>
      <c r="ER278" s="59"/>
      <c r="ES278" s="59"/>
      <c r="ET278" s="59"/>
      <c r="EU278" s="59"/>
      <c r="EV278" s="59"/>
      <c r="EW278" s="59"/>
      <c r="EX278" s="50">
        <f t="shared" si="17"/>
        <v>0</v>
      </c>
      <c r="EY278" s="51"/>
      <c r="EZ278" s="51"/>
      <c r="FA278" s="51"/>
      <c r="FB278" s="51"/>
      <c r="FC278" s="51"/>
      <c r="FD278" s="51"/>
      <c r="FE278" s="51"/>
      <c r="FF278" s="51"/>
      <c r="FG278" s="51"/>
      <c r="FH278" s="51"/>
      <c r="FI278" s="51"/>
      <c r="FJ278" s="52"/>
    </row>
    <row r="279" spans="1:166" s="4" customFormat="1" ht="36" customHeight="1">
      <c r="A279" s="73" t="s">
        <v>332</v>
      </c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5"/>
      <c r="AK279" s="147" t="s">
        <v>200</v>
      </c>
      <c r="AL279" s="147"/>
      <c r="AM279" s="147"/>
      <c r="AN279" s="147"/>
      <c r="AO279" s="147"/>
      <c r="AP279" s="147"/>
      <c r="AQ279" s="147"/>
      <c r="AR279" s="147"/>
      <c r="AS279" s="147"/>
      <c r="AT279" s="147"/>
      <c r="AU279" s="147"/>
      <c r="AV279" s="147"/>
      <c r="AW279" s="147"/>
      <c r="AX279" s="147"/>
      <c r="AY279" s="147"/>
      <c r="AZ279" s="147"/>
      <c r="BA279" s="147"/>
      <c r="BB279" s="147"/>
      <c r="BC279" s="56">
        <f>BC280+BC288+BC291</f>
        <v>390400</v>
      </c>
      <c r="BD279" s="56"/>
      <c r="BE279" s="56"/>
      <c r="BF279" s="56"/>
      <c r="BG279" s="56"/>
      <c r="BH279" s="56"/>
      <c r="BI279" s="56"/>
      <c r="BJ279" s="56"/>
      <c r="BK279" s="56"/>
      <c r="BL279" s="56"/>
      <c r="BM279" s="56"/>
      <c r="BN279" s="56"/>
      <c r="BO279" s="56"/>
      <c r="BP279" s="56"/>
      <c r="BQ279" s="56"/>
      <c r="BR279" s="56"/>
      <c r="BS279" s="56"/>
      <c r="BT279" s="56"/>
      <c r="BU279" s="83">
        <f>BU280</f>
        <v>130100</v>
      </c>
      <c r="BV279" s="83"/>
      <c r="BW279" s="83"/>
      <c r="BX279" s="83"/>
      <c r="BY279" s="83"/>
      <c r="BZ279" s="83"/>
      <c r="CA279" s="83"/>
      <c r="CB279" s="83"/>
      <c r="CC279" s="83"/>
      <c r="CD279" s="83"/>
      <c r="CE279" s="83"/>
      <c r="CF279" s="83"/>
      <c r="CG279" s="83"/>
      <c r="CH279" s="83">
        <f>CH280</f>
        <v>130100</v>
      </c>
      <c r="CI279" s="83"/>
      <c r="CJ279" s="83"/>
      <c r="CK279" s="83"/>
      <c r="CL279" s="83"/>
      <c r="CM279" s="83"/>
      <c r="CN279" s="83"/>
      <c r="CO279" s="83"/>
      <c r="CP279" s="83"/>
      <c r="CQ279" s="83"/>
      <c r="CR279" s="83"/>
      <c r="CS279" s="83"/>
      <c r="CT279" s="83"/>
      <c r="CU279" s="83"/>
      <c r="CV279" s="83"/>
      <c r="CW279" s="83"/>
      <c r="CX279" s="83"/>
      <c r="CY279" s="83"/>
      <c r="CZ279" s="83"/>
      <c r="DA279" s="83"/>
      <c r="DB279" s="83"/>
      <c r="DC279" s="83"/>
      <c r="DD279" s="83"/>
      <c r="DE279" s="83"/>
      <c r="DF279" s="83"/>
      <c r="DG279" s="83"/>
      <c r="DH279" s="83"/>
      <c r="DI279" s="83"/>
      <c r="DJ279" s="83"/>
      <c r="DK279" s="83"/>
      <c r="DL279" s="83"/>
      <c r="DM279" s="83"/>
      <c r="DN279" s="83"/>
      <c r="DO279" s="83"/>
      <c r="DP279" s="83"/>
      <c r="DQ279" s="83"/>
      <c r="DR279" s="83"/>
      <c r="DS279" s="83"/>
      <c r="DT279" s="83"/>
      <c r="DU279" s="83"/>
      <c r="DV279" s="83"/>
      <c r="DW279" s="83"/>
      <c r="DX279" s="83">
        <f>CH279</f>
        <v>130100</v>
      </c>
      <c r="DY279" s="83"/>
      <c r="DZ279" s="83"/>
      <c r="EA279" s="83"/>
      <c r="EB279" s="83"/>
      <c r="EC279" s="83"/>
      <c r="ED279" s="83"/>
      <c r="EE279" s="83"/>
      <c r="EF279" s="83"/>
      <c r="EG279" s="83"/>
      <c r="EH279" s="83"/>
      <c r="EI279" s="83"/>
      <c r="EJ279" s="83"/>
      <c r="EK279" s="83">
        <f>BC279-CH279</f>
        <v>260300</v>
      </c>
      <c r="EL279" s="83"/>
      <c r="EM279" s="83"/>
      <c r="EN279" s="83"/>
      <c r="EO279" s="83"/>
      <c r="EP279" s="83"/>
      <c r="EQ279" s="83"/>
      <c r="ER279" s="83"/>
      <c r="ES279" s="83"/>
      <c r="ET279" s="83"/>
      <c r="EU279" s="83"/>
      <c r="EV279" s="83"/>
      <c r="EW279" s="83"/>
      <c r="EX279" s="103">
        <f>BU279-CH279</f>
        <v>0</v>
      </c>
      <c r="EY279" s="104"/>
      <c r="EZ279" s="104"/>
      <c r="FA279" s="104"/>
      <c r="FB279" s="104"/>
      <c r="FC279" s="104"/>
      <c r="FD279" s="104"/>
      <c r="FE279" s="104"/>
      <c r="FF279" s="104"/>
      <c r="FG279" s="104"/>
      <c r="FH279" s="104"/>
      <c r="FI279" s="104"/>
      <c r="FJ279" s="105"/>
    </row>
    <row r="280" spans="1:166" s="4" customFormat="1" ht="20.25" customHeight="1">
      <c r="A280" s="72" t="s">
        <v>323</v>
      </c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F280" s="72"/>
      <c r="AG280" s="72"/>
      <c r="AH280" s="72"/>
      <c r="AI280" s="72"/>
      <c r="AJ280" s="72"/>
      <c r="AK280" s="147" t="s">
        <v>178</v>
      </c>
      <c r="AL280" s="147"/>
      <c r="AM280" s="147"/>
      <c r="AN280" s="147"/>
      <c r="AO280" s="147"/>
      <c r="AP280" s="147"/>
      <c r="AQ280" s="147"/>
      <c r="AR280" s="147"/>
      <c r="AS280" s="147"/>
      <c r="AT280" s="147"/>
      <c r="AU280" s="147"/>
      <c r="AV280" s="147"/>
      <c r="AW280" s="147"/>
      <c r="AX280" s="147"/>
      <c r="AY280" s="147"/>
      <c r="AZ280" s="147"/>
      <c r="BA280" s="147"/>
      <c r="BB280" s="147"/>
      <c r="BC280" s="56">
        <f>BC281+BC282+BC283+BC284+BC285+BC286+BC287</f>
        <v>317300</v>
      </c>
      <c r="BD280" s="56"/>
      <c r="BE280" s="56"/>
      <c r="BF280" s="56"/>
      <c r="BG280" s="56"/>
      <c r="BH280" s="56"/>
      <c r="BI280" s="56"/>
      <c r="BJ280" s="56"/>
      <c r="BK280" s="56"/>
      <c r="BL280" s="56"/>
      <c r="BM280" s="56"/>
      <c r="BN280" s="56"/>
      <c r="BO280" s="56"/>
      <c r="BP280" s="56"/>
      <c r="BQ280" s="56"/>
      <c r="BR280" s="56"/>
      <c r="BS280" s="56"/>
      <c r="BT280" s="56"/>
      <c r="BU280" s="56">
        <v>130100</v>
      </c>
      <c r="BV280" s="56"/>
      <c r="BW280" s="56"/>
      <c r="BX280" s="56"/>
      <c r="BY280" s="56"/>
      <c r="BZ280" s="56"/>
      <c r="CA280" s="56"/>
      <c r="CB280" s="56"/>
      <c r="CC280" s="56"/>
      <c r="CD280" s="56"/>
      <c r="CE280" s="56"/>
      <c r="CF280" s="56"/>
      <c r="CG280" s="56"/>
      <c r="CH280" s="56">
        <v>130100</v>
      </c>
      <c r="CI280" s="56"/>
      <c r="CJ280" s="56"/>
      <c r="CK280" s="56"/>
      <c r="CL280" s="56"/>
      <c r="CM280" s="56"/>
      <c r="CN280" s="56"/>
      <c r="CO280" s="56"/>
      <c r="CP280" s="56"/>
      <c r="CQ280" s="56"/>
      <c r="CR280" s="56"/>
      <c r="CS280" s="56"/>
      <c r="CT280" s="56"/>
      <c r="CU280" s="56"/>
      <c r="CV280" s="56"/>
      <c r="CW280" s="56"/>
      <c r="CX280" s="83"/>
      <c r="CY280" s="83"/>
      <c r="CZ280" s="83"/>
      <c r="DA280" s="83"/>
      <c r="DB280" s="83"/>
      <c r="DC280" s="83"/>
      <c r="DD280" s="83"/>
      <c r="DE280" s="83"/>
      <c r="DF280" s="83"/>
      <c r="DG280" s="83"/>
      <c r="DH280" s="83"/>
      <c r="DI280" s="83"/>
      <c r="DJ280" s="83"/>
      <c r="DK280" s="83"/>
      <c r="DL280" s="83"/>
      <c r="DM280" s="83"/>
      <c r="DN280" s="83"/>
      <c r="DO280" s="83"/>
      <c r="DP280" s="83"/>
      <c r="DQ280" s="83"/>
      <c r="DR280" s="83"/>
      <c r="DS280" s="83"/>
      <c r="DT280" s="83"/>
      <c r="DU280" s="83"/>
      <c r="DV280" s="83"/>
      <c r="DW280" s="83"/>
      <c r="DX280" s="56">
        <v>130100</v>
      </c>
      <c r="DY280" s="56"/>
      <c r="DZ280" s="56"/>
      <c r="EA280" s="56"/>
      <c r="EB280" s="56"/>
      <c r="EC280" s="56"/>
      <c r="ED280" s="56"/>
      <c r="EE280" s="56"/>
      <c r="EF280" s="56"/>
      <c r="EG280" s="56"/>
      <c r="EH280" s="56"/>
      <c r="EI280" s="56"/>
      <c r="EJ280" s="56"/>
      <c r="EK280" s="83">
        <f>BC280-CH280</f>
        <v>187200</v>
      </c>
      <c r="EL280" s="83"/>
      <c r="EM280" s="83"/>
      <c r="EN280" s="83"/>
      <c r="EO280" s="83"/>
      <c r="EP280" s="83"/>
      <c r="EQ280" s="83"/>
      <c r="ER280" s="83"/>
      <c r="ES280" s="83"/>
      <c r="ET280" s="83"/>
      <c r="EU280" s="83"/>
      <c r="EV280" s="83"/>
      <c r="EW280" s="83"/>
      <c r="EX280" s="103">
        <f t="shared" si="17"/>
        <v>0</v>
      </c>
      <c r="EY280" s="104"/>
      <c r="EZ280" s="104"/>
      <c r="FA280" s="104"/>
      <c r="FB280" s="104"/>
      <c r="FC280" s="104"/>
      <c r="FD280" s="104"/>
      <c r="FE280" s="104"/>
      <c r="FF280" s="104"/>
      <c r="FG280" s="104"/>
      <c r="FH280" s="104"/>
      <c r="FI280" s="104"/>
      <c r="FJ280" s="105"/>
    </row>
    <row r="281" spans="1:166" s="4" customFormat="1" ht="18.75" customHeight="1">
      <c r="A281" s="48" t="s">
        <v>56</v>
      </c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71"/>
      <c r="AK281" s="54" t="s">
        <v>53</v>
      </c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5">
        <v>226000</v>
      </c>
      <c r="BD281" s="55"/>
      <c r="BE281" s="55"/>
      <c r="BF281" s="55"/>
      <c r="BG281" s="55"/>
      <c r="BH281" s="55"/>
      <c r="BI281" s="55"/>
      <c r="BJ281" s="55"/>
      <c r="BK281" s="55"/>
      <c r="BL281" s="55"/>
      <c r="BM281" s="55"/>
      <c r="BN281" s="55"/>
      <c r="BO281" s="55"/>
      <c r="BP281" s="55"/>
      <c r="BQ281" s="55"/>
      <c r="BR281" s="55"/>
      <c r="BS281" s="55"/>
      <c r="BT281" s="55"/>
      <c r="BU281" s="59">
        <v>96791.3</v>
      </c>
      <c r="BV281" s="59"/>
      <c r="BW281" s="59"/>
      <c r="BX281" s="59"/>
      <c r="BY281" s="59"/>
      <c r="BZ281" s="59"/>
      <c r="CA281" s="59"/>
      <c r="CB281" s="59"/>
      <c r="CC281" s="59"/>
      <c r="CD281" s="59"/>
      <c r="CE281" s="59"/>
      <c r="CF281" s="59"/>
      <c r="CG281" s="59"/>
      <c r="CH281" s="59">
        <v>96791.3</v>
      </c>
      <c r="CI281" s="59"/>
      <c r="CJ281" s="59"/>
      <c r="CK281" s="59"/>
      <c r="CL281" s="59"/>
      <c r="CM281" s="59"/>
      <c r="CN281" s="59"/>
      <c r="CO281" s="59"/>
      <c r="CP281" s="59"/>
      <c r="CQ281" s="59"/>
      <c r="CR281" s="59"/>
      <c r="CS281" s="59"/>
      <c r="CT281" s="59"/>
      <c r="CU281" s="59"/>
      <c r="CV281" s="59"/>
      <c r="CW281" s="59"/>
      <c r="CX281" s="55"/>
      <c r="CY281" s="55"/>
      <c r="CZ281" s="55"/>
      <c r="DA281" s="55"/>
      <c r="DB281" s="55"/>
      <c r="DC281" s="55"/>
      <c r="DD281" s="55"/>
      <c r="DE281" s="55"/>
      <c r="DF281" s="55"/>
      <c r="DG281" s="55"/>
      <c r="DH281" s="55"/>
      <c r="DI281" s="55"/>
      <c r="DJ281" s="55"/>
      <c r="DK281" s="55"/>
      <c r="DL281" s="55"/>
      <c r="DM281" s="55"/>
      <c r="DN281" s="55"/>
      <c r="DO281" s="55"/>
      <c r="DP281" s="55"/>
      <c r="DQ281" s="55"/>
      <c r="DR281" s="55"/>
      <c r="DS281" s="55"/>
      <c r="DT281" s="55"/>
      <c r="DU281" s="55"/>
      <c r="DV281" s="55"/>
      <c r="DW281" s="55"/>
      <c r="DX281" s="55">
        <f>CH281</f>
        <v>96791.3</v>
      </c>
      <c r="DY281" s="55"/>
      <c r="DZ281" s="55"/>
      <c r="EA281" s="55"/>
      <c r="EB281" s="55"/>
      <c r="EC281" s="55"/>
      <c r="ED281" s="55"/>
      <c r="EE281" s="55"/>
      <c r="EF281" s="55"/>
      <c r="EG281" s="55"/>
      <c r="EH281" s="55"/>
      <c r="EI281" s="55"/>
      <c r="EJ281" s="55"/>
      <c r="EK281" s="55">
        <f aca="true" t="shared" si="18" ref="EK281:EK286">BC281-CH281</f>
        <v>129208.7</v>
      </c>
      <c r="EL281" s="55"/>
      <c r="EM281" s="55"/>
      <c r="EN281" s="55"/>
      <c r="EO281" s="55"/>
      <c r="EP281" s="55"/>
      <c r="EQ281" s="55"/>
      <c r="ER281" s="55"/>
      <c r="ES281" s="55"/>
      <c r="ET281" s="55"/>
      <c r="EU281" s="55"/>
      <c r="EV281" s="55"/>
      <c r="EW281" s="55"/>
      <c r="EX281" s="106">
        <f t="shared" si="17"/>
        <v>0</v>
      </c>
      <c r="EY281" s="107"/>
      <c r="EZ281" s="107"/>
      <c r="FA281" s="107"/>
      <c r="FB281" s="107"/>
      <c r="FC281" s="107"/>
      <c r="FD281" s="107"/>
      <c r="FE281" s="107"/>
      <c r="FF281" s="107"/>
      <c r="FG281" s="107"/>
      <c r="FH281" s="107"/>
      <c r="FI281" s="107"/>
      <c r="FJ281" s="108"/>
    </row>
    <row r="282" spans="1:166" s="4" customFormat="1" ht="18.75" customHeight="1">
      <c r="A282" s="48" t="s">
        <v>58</v>
      </c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  <c r="AJ282" s="71"/>
      <c r="AK282" s="54" t="s">
        <v>55</v>
      </c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5">
        <v>68300</v>
      </c>
      <c r="BD282" s="55"/>
      <c r="BE282" s="55"/>
      <c r="BF282" s="55"/>
      <c r="BG282" s="55"/>
      <c r="BH282" s="55"/>
      <c r="BI282" s="55"/>
      <c r="BJ282" s="55"/>
      <c r="BK282" s="55"/>
      <c r="BL282" s="55"/>
      <c r="BM282" s="55"/>
      <c r="BN282" s="55"/>
      <c r="BO282" s="55"/>
      <c r="BP282" s="55"/>
      <c r="BQ282" s="55"/>
      <c r="BR282" s="55"/>
      <c r="BS282" s="55"/>
      <c r="BT282" s="55"/>
      <c r="BU282" s="59">
        <v>26814.97</v>
      </c>
      <c r="BV282" s="59"/>
      <c r="BW282" s="59"/>
      <c r="BX282" s="59"/>
      <c r="BY282" s="59"/>
      <c r="BZ282" s="59"/>
      <c r="CA282" s="59"/>
      <c r="CB282" s="59"/>
      <c r="CC282" s="59"/>
      <c r="CD282" s="59"/>
      <c r="CE282" s="59"/>
      <c r="CF282" s="59"/>
      <c r="CG282" s="59"/>
      <c r="CH282" s="59">
        <v>26814.97</v>
      </c>
      <c r="CI282" s="59"/>
      <c r="CJ282" s="59"/>
      <c r="CK282" s="59"/>
      <c r="CL282" s="59"/>
      <c r="CM282" s="59"/>
      <c r="CN282" s="59"/>
      <c r="CO282" s="59"/>
      <c r="CP282" s="59"/>
      <c r="CQ282" s="59"/>
      <c r="CR282" s="59"/>
      <c r="CS282" s="59"/>
      <c r="CT282" s="59"/>
      <c r="CU282" s="59"/>
      <c r="CV282" s="59"/>
      <c r="CW282" s="59"/>
      <c r="CX282" s="55"/>
      <c r="CY282" s="55"/>
      <c r="CZ282" s="55"/>
      <c r="DA282" s="55"/>
      <c r="DB282" s="55"/>
      <c r="DC282" s="55"/>
      <c r="DD282" s="55"/>
      <c r="DE282" s="55"/>
      <c r="DF282" s="55"/>
      <c r="DG282" s="55"/>
      <c r="DH282" s="55"/>
      <c r="DI282" s="55"/>
      <c r="DJ282" s="55"/>
      <c r="DK282" s="55"/>
      <c r="DL282" s="55"/>
      <c r="DM282" s="55"/>
      <c r="DN282" s="55"/>
      <c r="DO282" s="55"/>
      <c r="DP282" s="55"/>
      <c r="DQ282" s="55"/>
      <c r="DR282" s="55"/>
      <c r="DS282" s="55"/>
      <c r="DT282" s="55"/>
      <c r="DU282" s="55"/>
      <c r="DV282" s="55"/>
      <c r="DW282" s="55"/>
      <c r="DX282" s="55">
        <f>CH282</f>
        <v>26814.97</v>
      </c>
      <c r="DY282" s="55"/>
      <c r="DZ282" s="55"/>
      <c r="EA282" s="55"/>
      <c r="EB282" s="55"/>
      <c r="EC282" s="55"/>
      <c r="ED282" s="55"/>
      <c r="EE282" s="55"/>
      <c r="EF282" s="55"/>
      <c r="EG282" s="55"/>
      <c r="EH282" s="55"/>
      <c r="EI282" s="55"/>
      <c r="EJ282" s="55"/>
      <c r="EK282" s="55">
        <f t="shared" si="18"/>
        <v>41485.03</v>
      </c>
      <c r="EL282" s="55"/>
      <c r="EM282" s="55"/>
      <c r="EN282" s="55"/>
      <c r="EO282" s="55"/>
      <c r="EP282" s="55"/>
      <c r="EQ282" s="55"/>
      <c r="ER282" s="55"/>
      <c r="ES282" s="55"/>
      <c r="ET282" s="55"/>
      <c r="EU282" s="55"/>
      <c r="EV282" s="55"/>
      <c r="EW282" s="55"/>
      <c r="EX282" s="106">
        <f t="shared" si="17"/>
        <v>0</v>
      </c>
      <c r="EY282" s="107"/>
      <c r="EZ282" s="107"/>
      <c r="FA282" s="107"/>
      <c r="FB282" s="107"/>
      <c r="FC282" s="107"/>
      <c r="FD282" s="107"/>
      <c r="FE282" s="107"/>
      <c r="FF282" s="107"/>
      <c r="FG282" s="107"/>
      <c r="FH282" s="107"/>
      <c r="FI282" s="107"/>
      <c r="FJ282" s="108"/>
    </row>
    <row r="283" spans="1:166" s="4" customFormat="1" ht="18.75" customHeight="1">
      <c r="A283" s="48" t="s">
        <v>78</v>
      </c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  <c r="AJ283" s="71"/>
      <c r="AK283" s="54" t="s">
        <v>79</v>
      </c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5">
        <v>17000</v>
      </c>
      <c r="BD283" s="55"/>
      <c r="BE283" s="55"/>
      <c r="BF283" s="55"/>
      <c r="BG283" s="55"/>
      <c r="BH283" s="55"/>
      <c r="BI283" s="55"/>
      <c r="BJ283" s="55"/>
      <c r="BK283" s="55"/>
      <c r="BL283" s="55"/>
      <c r="BM283" s="55"/>
      <c r="BN283" s="55"/>
      <c r="BO283" s="55"/>
      <c r="BP283" s="55"/>
      <c r="BQ283" s="55"/>
      <c r="BR283" s="55"/>
      <c r="BS283" s="55"/>
      <c r="BT283" s="55"/>
      <c r="BU283" s="59">
        <v>1521</v>
      </c>
      <c r="BV283" s="59"/>
      <c r="BW283" s="59"/>
      <c r="BX283" s="59"/>
      <c r="BY283" s="59"/>
      <c r="BZ283" s="59"/>
      <c r="CA283" s="59"/>
      <c r="CB283" s="59"/>
      <c r="CC283" s="59"/>
      <c r="CD283" s="59"/>
      <c r="CE283" s="59"/>
      <c r="CF283" s="59"/>
      <c r="CG283" s="59"/>
      <c r="CH283" s="59">
        <v>1521</v>
      </c>
      <c r="CI283" s="59"/>
      <c r="CJ283" s="59"/>
      <c r="CK283" s="59"/>
      <c r="CL283" s="59"/>
      <c r="CM283" s="59"/>
      <c r="CN283" s="59"/>
      <c r="CO283" s="59"/>
      <c r="CP283" s="59"/>
      <c r="CQ283" s="59"/>
      <c r="CR283" s="59"/>
      <c r="CS283" s="59"/>
      <c r="CT283" s="59"/>
      <c r="CU283" s="59"/>
      <c r="CV283" s="59"/>
      <c r="CW283" s="59"/>
      <c r="CX283" s="55"/>
      <c r="CY283" s="55"/>
      <c r="CZ283" s="55"/>
      <c r="DA283" s="55"/>
      <c r="DB283" s="55"/>
      <c r="DC283" s="55"/>
      <c r="DD283" s="55"/>
      <c r="DE283" s="55"/>
      <c r="DF283" s="55"/>
      <c r="DG283" s="55"/>
      <c r="DH283" s="55"/>
      <c r="DI283" s="55"/>
      <c r="DJ283" s="55"/>
      <c r="DK283" s="55"/>
      <c r="DL283" s="55"/>
      <c r="DM283" s="55"/>
      <c r="DN283" s="55"/>
      <c r="DO283" s="55"/>
      <c r="DP283" s="55"/>
      <c r="DQ283" s="55"/>
      <c r="DR283" s="55"/>
      <c r="DS283" s="55"/>
      <c r="DT283" s="55"/>
      <c r="DU283" s="55"/>
      <c r="DV283" s="55"/>
      <c r="DW283" s="55"/>
      <c r="DX283" s="55">
        <v>1521</v>
      </c>
      <c r="DY283" s="55"/>
      <c r="DZ283" s="55"/>
      <c r="EA283" s="55"/>
      <c r="EB283" s="55"/>
      <c r="EC283" s="55"/>
      <c r="ED283" s="55"/>
      <c r="EE283" s="55"/>
      <c r="EF283" s="55"/>
      <c r="EG283" s="55"/>
      <c r="EH283" s="55"/>
      <c r="EI283" s="55"/>
      <c r="EJ283" s="55"/>
      <c r="EK283" s="55">
        <f t="shared" si="18"/>
        <v>15479</v>
      </c>
      <c r="EL283" s="55"/>
      <c r="EM283" s="55"/>
      <c r="EN283" s="55"/>
      <c r="EO283" s="55"/>
      <c r="EP283" s="55"/>
      <c r="EQ283" s="55"/>
      <c r="ER283" s="55"/>
      <c r="ES283" s="55"/>
      <c r="ET283" s="55"/>
      <c r="EU283" s="55"/>
      <c r="EV283" s="55"/>
      <c r="EW283" s="55"/>
      <c r="EX283" s="106">
        <f t="shared" si="17"/>
        <v>0</v>
      </c>
      <c r="EY283" s="107"/>
      <c r="EZ283" s="107"/>
      <c r="FA283" s="107"/>
      <c r="FB283" s="107"/>
      <c r="FC283" s="107"/>
      <c r="FD283" s="107"/>
      <c r="FE283" s="107"/>
      <c r="FF283" s="107"/>
      <c r="FG283" s="107"/>
      <c r="FH283" s="107"/>
      <c r="FI283" s="107"/>
      <c r="FJ283" s="108"/>
    </row>
    <row r="284" spans="1:166" s="4" customFormat="1" ht="18.75" customHeight="1">
      <c r="A284" s="48" t="s">
        <v>204</v>
      </c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  <c r="AJ284" s="71"/>
      <c r="AK284" s="54" t="s">
        <v>63</v>
      </c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5">
        <v>900</v>
      </c>
      <c r="BD284" s="55"/>
      <c r="BE284" s="55"/>
      <c r="BF284" s="55"/>
      <c r="BG284" s="55"/>
      <c r="BH284" s="55"/>
      <c r="BI284" s="55"/>
      <c r="BJ284" s="55"/>
      <c r="BK284" s="55"/>
      <c r="BL284" s="55"/>
      <c r="BM284" s="55"/>
      <c r="BN284" s="55"/>
      <c r="BO284" s="55"/>
      <c r="BP284" s="55"/>
      <c r="BQ284" s="55"/>
      <c r="BR284" s="55"/>
      <c r="BS284" s="55"/>
      <c r="BT284" s="55"/>
      <c r="BU284" s="59">
        <v>900</v>
      </c>
      <c r="BV284" s="59"/>
      <c r="BW284" s="59"/>
      <c r="BX284" s="59"/>
      <c r="BY284" s="59"/>
      <c r="BZ284" s="59"/>
      <c r="CA284" s="59"/>
      <c r="CB284" s="59"/>
      <c r="CC284" s="59"/>
      <c r="CD284" s="59"/>
      <c r="CE284" s="59"/>
      <c r="CF284" s="59"/>
      <c r="CG284" s="59"/>
      <c r="CH284" s="59">
        <v>900</v>
      </c>
      <c r="CI284" s="59"/>
      <c r="CJ284" s="59"/>
      <c r="CK284" s="59"/>
      <c r="CL284" s="59"/>
      <c r="CM284" s="59"/>
      <c r="CN284" s="59"/>
      <c r="CO284" s="59"/>
      <c r="CP284" s="59"/>
      <c r="CQ284" s="59"/>
      <c r="CR284" s="59"/>
      <c r="CS284" s="59"/>
      <c r="CT284" s="59"/>
      <c r="CU284" s="59"/>
      <c r="CV284" s="59"/>
      <c r="CW284" s="59"/>
      <c r="CX284" s="55"/>
      <c r="CY284" s="55"/>
      <c r="CZ284" s="55"/>
      <c r="DA284" s="55"/>
      <c r="DB284" s="55"/>
      <c r="DC284" s="55"/>
      <c r="DD284" s="55"/>
      <c r="DE284" s="55"/>
      <c r="DF284" s="55"/>
      <c r="DG284" s="55"/>
      <c r="DH284" s="55"/>
      <c r="DI284" s="55"/>
      <c r="DJ284" s="55"/>
      <c r="DK284" s="55"/>
      <c r="DL284" s="55"/>
      <c r="DM284" s="55"/>
      <c r="DN284" s="55"/>
      <c r="DO284" s="55"/>
      <c r="DP284" s="55"/>
      <c r="DQ284" s="55"/>
      <c r="DR284" s="55"/>
      <c r="DS284" s="55"/>
      <c r="DT284" s="55"/>
      <c r="DU284" s="55"/>
      <c r="DV284" s="55"/>
      <c r="DW284" s="55"/>
      <c r="DX284" s="55">
        <f>CH284</f>
        <v>900</v>
      </c>
      <c r="DY284" s="55"/>
      <c r="DZ284" s="55"/>
      <c r="EA284" s="55"/>
      <c r="EB284" s="55"/>
      <c r="EC284" s="55"/>
      <c r="ED284" s="55"/>
      <c r="EE284" s="55"/>
      <c r="EF284" s="55"/>
      <c r="EG284" s="55"/>
      <c r="EH284" s="55"/>
      <c r="EI284" s="55"/>
      <c r="EJ284" s="55"/>
      <c r="EK284" s="55">
        <f t="shared" si="18"/>
        <v>0</v>
      </c>
      <c r="EL284" s="55"/>
      <c r="EM284" s="55"/>
      <c r="EN284" s="55"/>
      <c r="EO284" s="55"/>
      <c r="EP284" s="55"/>
      <c r="EQ284" s="55"/>
      <c r="ER284" s="55"/>
      <c r="ES284" s="55"/>
      <c r="ET284" s="55"/>
      <c r="EU284" s="55"/>
      <c r="EV284" s="55"/>
      <c r="EW284" s="55"/>
      <c r="EX284" s="106">
        <f t="shared" si="17"/>
        <v>0</v>
      </c>
      <c r="EY284" s="107"/>
      <c r="EZ284" s="107"/>
      <c r="FA284" s="107"/>
      <c r="FB284" s="107"/>
      <c r="FC284" s="107"/>
      <c r="FD284" s="107"/>
      <c r="FE284" s="107"/>
      <c r="FF284" s="107"/>
      <c r="FG284" s="107"/>
      <c r="FH284" s="107"/>
      <c r="FI284" s="107"/>
      <c r="FJ284" s="108"/>
    </row>
    <row r="285" spans="1:166" s="4" customFormat="1" ht="18.75" customHeight="1">
      <c r="A285" s="48" t="s">
        <v>199</v>
      </c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  <c r="AJ285" s="71"/>
      <c r="AK285" s="54" t="s">
        <v>60</v>
      </c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5">
        <v>1000</v>
      </c>
      <c r="BD285" s="55"/>
      <c r="BE285" s="55"/>
      <c r="BF285" s="55"/>
      <c r="BG285" s="55"/>
      <c r="BH285" s="55"/>
      <c r="BI285" s="55"/>
      <c r="BJ285" s="55"/>
      <c r="BK285" s="55"/>
      <c r="BL285" s="55"/>
      <c r="BM285" s="55"/>
      <c r="BN285" s="55"/>
      <c r="BO285" s="55"/>
      <c r="BP285" s="55"/>
      <c r="BQ285" s="55"/>
      <c r="BR285" s="55"/>
      <c r="BS285" s="55"/>
      <c r="BT285" s="55"/>
      <c r="BU285" s="59">
        <v>840</v>
      </c>
      <c r="BV285" s="59"/>
      <c r="BW285" s="59"/>
      <c r="BX285" s="59"/>
      <c r="BY285" s="59"/>
      <c r="BZ285" s="59"/>
      <c r="CA285" s="59"/>
      <c r="CB285" s="59"/>
      <c r="CC285" s="59"/>
      <c r="CD285" s="59"/>
      <c r="CE285" s="59"/>
      <c r="CF285" s="59"/>
      <c r="CG285" s="59"/>
      <c r="CH285" s="59">
        <v>840</v>
      </c>
      <c r="CI285" s="59"/>
      <c r="CJ285" s="59"/>
      <c r="CK285" s="59"/>
      <c r="CL285" s="59"/>
      <c r="CM285" s="59"/>
      <c r="CN285" s="59"/>
      <c r="CO285" s="59"/>
      <c r="CP285" s="59"/>
      <c r="CQ285" s="59"/>
      <c r="CR285" s="59"/>
      <c r="CS285" s="59"/>
      <c r="CT285" s="59"/>
      <c r="CU285" s="59"/>
      <c r="CV285" s="59"/>
      <c r="CW285" s="59"/>
      <c r="CX285" s="55"/>
      <c r="CY285" s="55"/>
      <c r="CZ285" s="55"/>
      <c r="DA285" s="55"/>
      <c r="DB285" s="55"/>
      <c r="DC285" s="55"/>
      <c r="DD285" s="55"/>
      <c r="DE285" s="55"/>
      <c r="DF285" s="55"/>
      <c r="DG285" s="55"/>
      <c r="DH285" s="55"/>
      <c r="DI285" s="55"/>
      <c r="DJ285" s="55"/>
      <c r="DK285" s="55"/>
      <c r="DL285" s="55"/>
      <c r="DM285" s="55"/>
      <c r="DN285" s="55"/>
      <c r="DO285" s="55"/>
      <c r="DP285" s="55"/>
      <c r="DQ285" s="55"/>
      <c r="DR285" s="55"/>
      <c r="DS285" s="55"/>
      <c r="DT285" s="55"/>
      <c r="DU285" s="55"/>
      <c r="DV285" s="55"/>
      <c r="DW285" s="55"/>
      <c r="DX285" s="55">
        <f>CH285</f>
        <v>840</v>
      </c>
      <c r="DY285" s="55"/>
      <c r="DZ285" s="55"/>
      <c r="EA285" s="55"/>
      <c r="EB285" s="55"/>
      <c r="EC285" s="55"/>
      <c r="ED285" s="55"/>
      <c r="EE285" s="55"/>
      <c r="EF285" s="55"/>
      <c r="EG285" s="55"/>
      <c r="EH285" s="55"/>
      <c r="EI285" s="55"/>
      <c r="EJ285" s="55"/>
      <c r="EK285" s="55">
        <f t="shared" si="18"/>
        <v>160</v>
      </c>
      <c r="EL285" s="55"/>
      <c r="EM285" s="55"/>
      <c r="EN285" s="55"/>
      <c r="EO285" s="55"/>
      <c r="EP285" s="55"/>
      <c r="EQ285" s="55"/>
      <c r="ER285" s="55"/>
      <c r="ES285" s="55"/>
      <c r="ET285" s="55"/>
      <c r="EU285" s="55"/>
      <c r="EV285" s="55"/>
      <c r="EW285" s="55"/>
      <c r="EX285" s="106">
        <v>0</v>
      </c>
      <c r="EY285" s="107"/>
      <c r="EZ285" s="107"/>
      <c r="FA285" s="107"/>
      <c r="FB285" s="107"/>
      <c r="FC285" s="107"/>
      <c r="FD285" s="107"/>
      <c r="FE285" s="107"/>
      <c r="FF285" s="107"/>
      <c r="FG285" s="107"/>
      <c r="FH285" s="107"/>
      <c r="FI285" s="107"/>
      <c r="FJ285" s="108"/>
    </row>
    <row r="286" spans="1:166" s="4" customFormat="1" ht="18.75" customHeight="1">
      <c r="A286" s="53" t="s">
        <v>59</v>
      </c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4" t="s">
        <v>67</v>
      </c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5">
        <v>1100</v>
      </c>
      <c r="BD286" s="55"/>
      <c r="BE286" s="55"/>
      <c r="BF286" s="55"/>
      <c r="BG286" s="55"/>
      <c r="BH286" s="55"/>
      <c r="BI286" s="55"/>
      <c r="BJ286" s="55"/>
      <c r="BK286" s="55"/>
      <c r="BL286" s="55"/>
      <c r="BM286" s="55"/>
      <c r="BN286" s="55"/>
      <c r="BO286" s="55"/>
      <c r="BP286" s="55"/>
      <c r="BQ286" s="55"/>
      <c r="BR286" s="55"/>
      <c r="BS286" s="15"/>
      <c r="BT286" s="15"/>
      <c r="BU286" s="55">
        <v>232.73</v>
      </c>
      <c r="BV286" s="55"/>
      <c r="BW286" s="55"/>
      <c r="BX286" s="55"/>
      <c r="BY286" s="55"/>
      <c r="BZ286" s="55"/>
      <c r="CA286" s="55"/>
      <c r="CB286" s="55"/>
      <c r="CC286" s="55"/>
      <c r="CD286" s="55"/>
      <c r="CE286" s="55"/>
      <c r="CF286" s="55"/>
      <c r="CG286" s="55"/>
      <c r="CH286" s="55">
        <v>232.73</v>
      </c>
      <c r="CI286" s="55"/>
      <c r="CJ286" s="55"/>
      <c r="CK286" s="55"/>
      <c r="CL286" s="55"/>
      <c r="CM286" s="55"/>
      <c r="CN286" s="55"/>
      <c r="CO286" s="55"/>
      <c r="CP286" s="55"/>
      <c r="CQ286" s="55"/>
      <c r="CR286" s="55"/>
      <c r="CS286" s="55"/>
      <c r="CT286" s="55"/>
      <c r="CU286" s="55"/>
      <c r="CV286" s="55"/>
      <c r="CW286" s="55"/>
      <c r="CX286" s="55"/>
      <c r="CY286" s="55"/>
      <c r="CZ286" s="55"/>
      <c r="DA286" s="55"/>
      <c r="DB286" s="55"/>
      <c r="DC286" s="55"/>
      <c r="DD286" s="55"/>
      <c r="DE286" s="55"/>
      <c r="DF286" s="55"/>
      <c r="DG286" s="55"/>
      <c r="DH286" s="55"/>
      <c r="DI286" s="55"/>
      <c r="DJ286" s="55"/>
      <c r="DK286" s="55"/>
      <c r="DL286" s="55"/>
      <c r="DM286" s="55"/>
      <c r="DN286" s="55"/>
      <c r="DO286" s="55"/>
      <c r="DP286" s="55"/>
      <c r="DQ286" s="55"/>
      <c r="DR286" s="55"/>
      <c r="DS286" s="55"/>
      <c r="DT286" s="55"/>
      <c r="DU286" s="55"/>
      <c r="DV286" s="55"/>
      <c r="DW286" s="55"/>
      <c r="DX286" s="55">
        <f>CH286</f>
        <v>232.73</v>
      </c>
      <c r="DY286" s="55"/>
      <c r="DZ286" s="55"/>
      <c r="EA286" s="55"/>
      <c r="EB286" s="55"/>
      <c r="EC286" s="55"/>
      <c r="ED286" s="55"/>
      <c r="EE286" s="55"/>
      <c r="EF286" s="55"/>
      <c r="EG286" s="55"/>
      <c r="EH286" s="55"/>
      <c r="EI286" s="55"/>
      <c r="EJ286" s="55"/>
      <c r="EK286" s="55">
        <f t="shared" si="18"/>
        <v>867.27</v>
      </c>
      <c r="EL286" s="55"/>
      <c r="EM286" s="55"/>
      <c r="EN286" s="55"/>
      <c r="EO286" s="55"/>
      <c r="EP286" s="55"/>
      <c r="EQ286" s="55"/>
      <c r="ER286" s="55"/>
      <c r="ES286" s="55"/>
      <c r="ET286" s="55"/>
      <c r="EU286" s="55"/>
      <c r="EV286" s="55"/>
      <c r="EW286" s="55"/>
      <c r="EX286" s="55">
        <v>0</v>
      </c>
      <c r="EY286" s="123"/>
      <c r="EZ286" s="123"/>
      <c r="FA286" s="123"/>
      <c r="FB286" s="123"/>
      <c r="FC286" s="123"/>
      <c r="FD286" s="123"/>
      <c r="FE286" s="123"/>
      <c r="FF286" s="123"/>
      <c r="FG286" s="123"/>
      <c r="FH286" s="15"/>
      <c r="FI286" s="15"/>
      <c r="FJ286" s="15"/>
    </row>
    <row r="287" spans="1:166" s="4" customFormat="1" ht="18.75" customHeight="1">
      <c r="A287" s="196" t="s">
        <v>330</v>
      </c>
      <c r="B287" s="197"/>
      <c r="C287" s="197"/>
      <c r="D287" s="197"/>
      <c r="E287" s="197"/>
      <c r="F287" s="197"/>
      <c r="G287" s="197"/>
      <c r="H287" s="197"/>
      <c r="I287" s="197"/>
      <c r="J287" s="197"/>
      <c r="K287" s="197"/>
      <c r="L287" s="197"/>
      <c r="M287" s="197"/>
      <c r="N287" s="197"/>
      <c r="O287" s="197"/>
      <c r="P287" s="197"/>
      <c r="Q287" s="197"/>
      <c r="R287" s="197"/>
      <c r="S287" s="197"/>
      <c r="T287" s="197"/>
      <c r="U287" s="197"/>
      <c r="V287" s="197"/>
      <c r="W287" s="197"/>
      <c r="X287" s="197"/>
      <c r="Y287" s="197"/>
      <c r="Z287" s="197"/>
      <c r="AA287" s="197"/>
      <c r="AB287" s="197"/>
      <c r="AC287" s="197"/>
      <c r="AD287" s="197"/>
      <c r="AE287" s="197"/>
      <c r="AF287" s="197"/>
      <c r="AG287" s="197"/>
      <c r="AH287" s="198"/>
      <c r="AI287" s="41"/>
      <c r="AJ287" s="41"/>
      <c r="AK287" s="199" t="s">
        <v>331</v>
      </c>
      <c r="AL287" s="200"/>
      <c r="AM287" s="200"/>
      <c r="AN287" s="200"/>
      <c r="AO287" s="200"/>
      <c r="AP287" s="200"/>
      <c r="AQ287" s="200"/>
      <c r="AR287" s="200"/>
      <c r="AS287" s="200"/>
      <c r="AT287" s="200"/>
      <c r="AU287" s="200"/>
      <c r="AV287" s="200"/>
      <c r="AW287" s="200"/>
      <c r="AX287" s="200"/>
      <c r="AY287" s="200"/>
      <c r="AZ287" s="200"/>
      <c r="BA287" s="200"/>
      <c r="BB287" s="201"/>
      <c r="BC287" s="106">
        <v>3000</v>
      </c>
      <c r="BD287" s="107"/>
      <c r="BE287" s="107"/>
      <c r="BF287" s="107"/>
      <c r="BG287" s="107"/>
      <c r="BH287" s="107"/>
      <c r="BI287" s="108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06">
        <v>3000</v>
      </c>
      <c r="BV287" s="107"/>
      <c r="BW287" s="107"/>
      <c r="BX287" s="107"/>
      <c r="BY287" s="107"/>
      <c r="BZ287" s="107"/>
      <c r="CA287" s="107"/>
      <c r="CB287" s="107"/>
      <c r="CC287" s="107"/>
      <c r="CD287" s="107"/>
      <c r="CE287" s="107"/>
      <c r="CF287" s="107"/>
      <c r="CG287" s="108"/>
      <c r="CH287" s="15"/>
      <c r="CI287" s="106">
        <v>3000</v>
      </c>
      <c r="CJ287" s="107"/>
      <c r="CK287" s="107"/>
      <c r="CL287" s="107"/>
      <c r="CM287" s="107"/>
      <c r="CN287" s="107"/>
      <c r="CO287" s="107"/>
      <c r="CP287" s="107"/>
      <c r="CQ287" s="107"/>
      <c r="CR287" s="107"/>
      <c r="CS287" s="107"/>
      <c r="CT287" s="107"/>
      <c r="CU287" s="107"/>
      <c r="CV287" s="107"/>
      <c r="CW287" s="108"/>
      <c r="CX287" s="106"/>
      <c r="CY287" s="107"/>
      <c r="CZ287" s="107"/>
      <c r="DA287" s="107"/>
      <c r="DB287" s="107"/>
      <c r="DC287" s="107"/>
      <c r="DD287" s="107"/>
      <c r="DE287" s="107"/>
      <c r="DF287" s="107"/>
      <c r="DG287" s="107"/>
      <c r="DH287" s="107"/>
      <c r="DI287" s="107"/>
      <c r="DJ287" s="107"/>
      <c r="DK287" s="107"/>
      <c r="DL287" s="107"/>
      <c r="DM287" s="107"/>
      <c r="DN287" s="107"/>
      <c r="DO287" s="107"/>
      <c r="DP287" s="107"/>
      <c r="DQ287" s="107"/>
      <c r="DR287" s="108"/>
      <c r="DS287" s="15"/>
      <c r="DT287" s="15"/>
      <c r="DU287" s="15"/>
      <c r="DV287" s="15"/>
      <c r="DW287" s="15"/>
      <c r="DX287" s="106">
        <v>3000</v>
      </c>
      <c r="DY287" s="107"/>
      <c r="DZ287" s="107"/>
      <c r="EA287" s="107"/>
      <c r="EB287" s="107"/>
      <c r="EC287" s="107"/>
      <c r="ED287" s="107"/>
      <c r="EE287" s="107"/>
      <c r="EF287" s="107"/>
      <c r="EG287" s="107"/>
      <c r="EH287" s="107"/>
      <c r="EI287" s="107"/>
      <c r="EJ287" s="108"/>
      <c r="EK287" s="106">
        <v>0</v>
      </c>
      <c r="EL287" s="107"/>
      <c r="EM287" s="107"/>
      <c r="EN287" s="107"/>
      <c r="EO287" s="107"/>
      <c r="EP287" s="107"/>
      <c r="EQ287" s="107"/>
      <c r="ER287" s="107"/>
      <c r="ES287" s="107"/>
      <c r="ET287" s="107"/>
      <c r="EU287" s="107"/>
      <c r="EV287" s="107"/>
      <c r="EW287" s="108"/>
      <c r="EX287" s="106">
        <v>0</v>
      </c>
      <c r="EY287" s="107"/>
      <c r="EZ287" s="107"/>
      <c r="FA287" s="107"/>
      <c r="FB287" s="107"/>
      <c r="FC287" s="107"/>
      <c r="FD287" s="107"/>
      <c r="FE287" s="107"/>
      <c r="FF287" s="42"/>
      <c r="FG287" s="42"/>
      <c r="FH287" s="39"/>
      <c r="FI287" s="39"/>
      <c r="FJ287" s="40"/>
    </row>
    <row r="288" spans="1:166" s="36" customFormat="1" ht="18.75" customHeight="1">
      <c r="A288" s="202" t="s">
        <v>334</v>
      </c>
      <c r="B288" s="202"/>
      <c r="C288" s="202"/>
      <c r="D288" s="202"/>
      <c r="E288" s="202"/>
      <c r="F288" s="202"/>
      <c r="G288" s="202"/>
      <c r="H288" s="202"/>
      <c r="I288" s="202"/>
      <c r="J288" s="202"/>
      <c r="K288" s="202"/>
      <c r="L288" s="202"/>
      <c r="M288" s="202"/>
      <c r="N288" s="202"/>
      <c r="O288" s="202"/>
      <c r="P288" s="202"/>
      <c r="Q288" s="202"/>
      <c r="R288" s="202"/>
      <c r="S288" s="202"/>
      <c r="T288" s="202"/>
      <c r="U288" s="202"/>
      <c r="V288" s="202"/>
      <c r="W288" s="202"/>
      <c r="X288" s="202"/>
      <c r="Y288" s="202"/>
      <c r="Z288" s="202"/>
      <c r="AA288" s="202"/>
      <c r="AB288" s="202"/>
      <c r="AC288" s="202"/>
      <c r="AD288" s="202"/>
      <c r="AE288" s="202"/>
      <c r="AF288" s="202"/>
      <c r="AG288" s="202"/>
      <c r="AH288" s="202"/>
      <c r="AI288" s="202"/>
      <c r="AJ288" s="202"/>
      <c r="AK288" s="46" t="s">
        <v>178</v>
      </c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68">
        <f>BC290+BC289</f>
        <v>24400</v>
      </c>
      <c r="BD288" s="68"/>
      <c r="BE288" s="68"/>
      <c r="BF288" s="68"/>
      <c r="BG288" s="68"/>
      <c r="BH288" s="68"/>
      <c r="BI288" s="68"/>
      <c r="BJ288" s="68"/>
      <c r="BK288" s="68"/>
      <c r="BL288" s="68"/>
      <c r="BM288" s="68"/>
      <c r="BN288" s="68"/>
      <c r="BO288" s="68"/>
      <c r="BP288" s="68"/>
      <c r="BQ288" s="68"/>
      <c r="BR288" s="68"/>
      <c r="BS288" s="68"/>
      <c r="BT288" s="68"/>
      <c r="BU288" s="68">
        <f>BU290+BU289</f>
        <v>0</v>
      </c>
      <c r="BV288" s="68"/>
      <c r="BW288" s="68"/>
      <c r="BX288" s="68"/>
      <c r="BY288" s="68"/>
      <c r="BZ288" s="68"/>
      <c r="CA288" s="68"/>
      <c r="CB288" s="68"/>
      <c r="CC288" s="68"/>
      <c r="CD288" s="68"/>
      <c r="CE288" s="68"/>
      <c r="CF288" s="68"/>
      <c r="CG288" s="68"/>
      <c r="CH288" s="68">
        <v>0</v>
      </c>
      <c r="CI288" s="68"/>
      <c r="CJ288" s="68"/>
      <c r="CK288" s="68"/>
      <c r="CL288" s="68"/>
      <c r="CM288" s="68"/>
      <c r="CN288" s="68"/>
      <c r="CO288" s="68"/>
      <c r="CP288" s="68"/>
      <c r="CQ288" s="68"/>
      <c r="CR288" s="68"/>
      <c r="CS288" s="68"/>
      <c r="CT288" s="68"/>
      <c r="CU288" s="68"/>
      <c r="CV288" s="68"/>
      <c r="CW288" s="68"/>
      <c r="CX288" s="68"/>
      <c r="CY288" s="68"/>
      <c r="CZ288" s="68"/>
      <c r="DA288" s="68"/>
      <c r="DB288" s="68"/>
      <c r="DC288" s="68"/>
      <c r="DD288" s="68"/>
      <c r="DE288" s="68"/>
      <c r="DF288" s="68"/>
      <c r="DG288" s="68"/>
      <c r="DH288" s="68"/>
      <c r="DI288" s="68"/>
      <c r="DJ288" s="68"/>
      <c r="DK288" s="68"/>
      <c r="DL288" s="68"/>
      <c r="DM288" s="68"/>
      <c r="DN288" s="68"/>
      <c r="DO288" s="68"/>
      <c r="DP288" s="68"/>
      <c r="DQ288" s="68"/>
      <c r="DR288" s="68"/>
      <c r="DS288" s="68"/>
      <c r="DT288" s="68"/>
      <c r="DU288" s="68"/>
      <c r="DV288" s="68"/>
      <c r="DW288" s="68"/>
      <c r="DX288" s="68">
        <f>CH288</f>
        <v>0</v>
      </c>
      <c r="DY288" s="68"/>
      <c r="DZ288" s="68"/>
      <c r="EA288" s="68"/>
      <c r="EB288" s="68"/>
      <c r="EC288" s="68"/>
      <c r="ED288" s="68"/>
      <c r="EE288" s="68"/>
      <c r="EF288" s="68"/>
      <c r="EG288" s="68"/>
      <c r="EH288" s="68"/>
      <c r="EI288" s="68"/>
      <c r="EJ288" s="68"/>
      <c r="EK288" s="68">
        <f>BC288-BU288</f>
        <v>24400</v>
      </c>
      <c r="EL288" s="68"/>
      <c r="EM288" s="68"/>
      <c r="EN288" s="68"/>
      <c r="EO288" s="68"/>
      <c r="EP288" s="68"/>
      <c r="EQ288" s="68"/>
      <c r="ER288" s="68"/>
      <c r="ES288" s="68"/>
      <c r="ET288" s="68"/>
      <c r="EU288" s="68"/>
      <c r="EV288" s="68"/>
      <c r="EW288" s="68"/>
      <c r="EX288" s="128">
        <f>BU288-CH288</f>
        <v>0</v>
      </c>
      <c r="EY288" s="129"/>
      <c r="EZ288" s="129"/>
      <c r="FA288" s="129"/>
      <c r="FB288" s="129"/>
      <c r="FC288" s="129"/>
      <c r="FD288" s="129"/>
      <c r="FE288" s="129"/>
      <c r="FF288" s="129"/>
      <c r="FG288" s="129"/>
      <c r="FH288" s="129"/>
      <c r="FI288" s="129"/>
      <c r="FJ288" s="130"/>
    </row>
    <row r="289" spans="1:166" s="37" customFormat="1" ht="14.25" customHeight="1">
      <c r="A289" s="64" t="s">
        <v>56</v>
      </c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57"/>
      <c r="AK289" s="58" t="s">
        <v>53</v>
      </c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9">
        <v>21600</v>
      </c>
      <c r="BD289" s="59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59"/>
      <c r="BQ289" s="59"/>
      <c r="BR289" s="59"/>
      <c r="BS289" s="59"/>
      <c r="BT289" s="59"/>
      <c r="BU289" s="59">
        <v>0</v>
      </c>
      <c r="BV289" s="59"/>
      <c r="BW289" s="59"/>
      <c r="BX289" s="59"/>
      <c r="BY289" s="59"/>
      <c r="BZ289" s="59"/>
      <c r="CA289" s="59"/>
      <c r="CB289" s="59"/>
      <c r="CC289" s="59"/>
      <c r="CD289" s="59"/>
      <c r="CE289" s="59"/>
      <c r="CF289" s="59"/>
      <c r="CG289" s="59"/>
      <c r="CH289" s="59">
        <v>0</v>
      </c>
      <c r="CI289" s="59"/>
      <c r="CJ289" s="59"/>
      <c r="CK289" s="59"/>
      <c r="CL289" s="59"/>
      <c r="CM289" s="59"/>
      <c r="CN289" s="59"/>
      <c r="CO289" s="59"/>
      <c r="CP289" s="59"/>
      <c r="CQ289" s="59"/>
      <c r="CR289" s="59"/>
      <c r="CS289" s="59"/>
      <c r="CT289" s="59"/>
      <c r="CU289" s="59"/>
      <c r="CV289" s="59"/>
      <c r="CW289" s="59"/>
      <c r="CX289" s="59"/>
      <c r="CY289" s="59"/>
      <c r="CZ289" s="59"/>
      <c r="DA289" s="59"/>
      <c r="DB289" s="59"/>
      <c r="DC289" s="59"/>
      <c r="DD289" s="59"/>
      <c r="DE289" s="59"/>
      <c r="DF289" s="59"/>
      <c r="DG289" s="59"/>
      <c r="DH289" s="59"/>
      <c r="DI289" s="59"/>
      <c r="DJ289" s="59"/>
      <c r="DK289" s="59"/>
      <c r="DL289" s="59"/>
      <c r="DM289" s="59"/>
      <c r="DN289" s="59"/>
      <c r="DO289" s="59"/>
      <c r="DP289" s="59"/>
      <c r="DQ289" s="59"/>
      <c r="DR289" s="59"/>
      <c r="DS289" s="59"/>
      <c r="DT289" s="59"/>
      <c r="DU289" s="59"/>
      <c r="DV289" s="59"/>
      <c r="DW289" s="59"/>
      <c r="DX289" s="59">
        <f>CH289</f>
        <v>0</v>
      </c>
      <c r="DY289" s="59"/>
      <c r="DZ289" s="59"/>
      <c r="EA289" s="59"/>
      <c r="EB289" s="59"/>
      <c r="EC289" s="59"/>
      <c r="ED289" s="59"/>
      <c r="EE289" s="59"/>
      <c r="EF289" s="59"/>
      <c r="EG289" s="59"/>
      <c r="EH289" s="59"/>
      <c r="EI289" s="59"/>
      <c r="EJ289" s="59"/>
      <c r="EK289" s="59">
        <f>BC289-CH289</f>
        <v>21600</v>
      </c>
      <c r="EL289" s="59"/>
      <c r="EM289" s="59"/>
      <c r="EN289" s="59"/>
      <c r="EO289" s="59"/>
      <c r="EP289" s="59"/>
      <c r="EQ289" s="59"/>
      <c r="ER289" s="59"/>
      <c r="ES289" s="59"/>
      <c r="ET289" s="59"/>
      <c r="EU289" s="59"/>
      <c r="EV289" s="59"/>
      <c r="EW289" s="59"/>
      <c r="EX289" s="50">
        <f>BU289-CH289</f>
        <v>0</v>
      </c>
      <c r="EY289" s="51"/>
      <c r="EZ289" s="51"/>
      <c r="FA289" s="51"/>
      <c r="FB289" s="51"/>
      <c r="FC289" s="51"/>
      <c r="FD289" s="51"/>
      <c r="FE289" s="51"/>
      <c r="FF289" s="51"/>
      <c r="FG289" s="51"/>
      <c r="FH289" s="51"/>
      <c r="FI289" s="51"/>
      <c r="FJ289" s="52"/>
    </row>
    <row r="290" spans="1:166" s="37" customFormat="1" ht="16.5" customHeight="1">
      <c r="A290" s="64" t="s">
        <v>58</v>
      </c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57"/>
      <c r="AK290" s="58" t="s">
        <v>55</v>
      </c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9">
        <v>2800</v>
      </c>
      <c r="BD290" s="59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59"/>
      <c r="BQ290" s="59"/>
      <c r="BR290" s="59"/>
      <c r="BS290" s="59"/>
      <c r="BT290" s="59"/>
      <c r="BU290" s="59">
        <v>0</v>
      </c>
      <c r="BV290" s="59"/>
      <c r="BW290" s="59"/>
      <c r="BX290" s="59"/>
      <c r="BY290" s="59"/>
      <c r="BZ290" s="59"/>
      <c r="CA290" s="59"/>
      <c r="CB290" s="59"/>
      <c r="CC290" s="59"/>
      <c r="CD290" s="59"/>
      <c r="CE290" s="59"/>
      <c r="CF290" s="59"/>
      <c r="CG290" s="59"/>
      <c r="CH290" s="59">
        <v>0</v>
      </c>
      <c r="CI290" s="59"/>
      <c r="CJ290" s="59"/>
      <c r="CK290" s="59"/>
      <c r="CL290" s="59"/>
      <c r="CM290" s="59"/>
      <c r="CN290" s="59"/>
      <c r="CO290" s="59"/>
      <c r="CP290" s="59"/>
      <c r="CQ290" s="59"/>
      <c r="CR290" s="59"/>
      <c r="CS290" s="59"/>
      <c r="CT290" s="59"/>
      <c r="CU290" s="59"/>
      <c r="CV290" s="59"/>
      <c r="CW290" s="59"/>
      <c r="CX290" s="59"/>
      <c r="CY290" s="59"/>
      <c r="CZ290" s="59"/>
      <c r="DA290" s="59"/>
      <c r="DB290" s="59"/>
      <c r="DC290" s="59"/>
      <c r="DD290" s="59"/>
      <c r="DE290" s="59"/>
      <c r="DF290" s="59"/>
      <c r="DG290" s="59"/>
      <c r="DH290" s="59"/>
      <c r="DI290" s="59"/>
      <c r="DJ290" s="59"/>
      <c r="DK290" s="59"/>
      <c r="DL290" s="59"/>
      <c r="DM290" s="59"/>
      <c r="DN290" s="59"/>
      <c r="DO290" s="59"/>
      <c r="DP290" s="59"/>
      <c r="DQ290" s="59"/>
      <c r="DR290" s="59"/>
      <c r="DS290" s="59"/>
      <c r="DT290" s="59"/>
      <c r="DU290" s="59"/>
      <c r="DV290" s="59"/>
      <c r="DW290" s="59"/>
      <c r="DX290" s="59">
        <v>0</v>
      </c>
      <c r="DY290" s="59"/>
      <c r="DZ290" s="59"/>
      <c r="EA290" s="59"/>
      <c r="EB290" s="59"/>
      <c r="EC290" s="59"/>
      <c r="ED290" s="59"/>
      <c r="EE290" s="59"/>
      <c r="EF290" s="59"/>
      <c r="EG290" s="59"/>
      <c r="EH290" s="59"/>
      <c r="EI290" s="59"/>
      <c r="EJ290" s="59"/>
      <c r="EK290" s="59">
        <f>BC290-BU290</f>
        <v>2800</v>
      </c>
      <c r="EL290" s="59"/>
      <c r="EM290" s="59"/>
      <c r="EN290" s="59"/>
      <c r="EO290" s="59"/>
      <c r="EP290" s="59"/>
      <c r="EQ290" s="59"/>
      <c r="ER290" s="59"/>
      <c r="ES290" s="59"/>
      <c r="ET290" s="59"/>
      <c r="EU290" s="59"/>
      <c r="EV290" s="59"/>
      <c r="EW290" s="59"/>
      <c r="EX290" s="50"/>
      <c r="EY290" s="51"/>
      <c r="EZ290" s="51"/>
      <c r="FA290" s="51"/>
      <c r="FB290" s="51"/>
      <c r="FC290" s="51"/>
      <c r="FD290" s="51"/>
      <c r="FE290" s="51"/>
      <c r="FF290" s="51"/>
      <c r="FG290" s="51"/>
      <c r="FH290" s="51"/>
      <c r="FI290" s="51"/>
      <c r="FJ290" s="52"/>
    </row>
    <row r="291" spans="1:166" s="37" customFormat="1" ht="21.75" customHeight="1">
      <c r="A291" s="202" t="s">
        <v>324</v>
      </c>
      <c r="B291" s="202"/>
      <c r="C291" s="202"/>
      <c r="D291" s="202"/>
      <c r="E291" s="202"/>
      <c r="F291" s="202"/>
      <c r="G291" s="202"/>
      <c r="H291" s="202"/>
      <c r="I291" s="202"/>
      <c r="J291" s="202"/>
      <c r="K291" s="202"/>
      <c r="L291" s="202"/>
      <c r="M291" s="202"/>
      <c r="N291" s="202"/>
      <c r="O291" s="202"/>
      <c r="P291" s="202"/>
      <c r="Q291" s="202"/>
      <c r="R291" s="202"/>
      <c r="S291" s="202"/>
      <c r="T291" s="202"/>
      <c r="U291" s="202"/>
      <c r="V291" s="202"/>
      <c r="W291" s="202"/>
      <c r="X291" s="202"/>
      <c r="Y291" s="202"/>
      <c r="Z291" s="202"/>
      <c r="AA291" s="202"/>
      <c r="AB291" s="202"/>
      <c r="AC291" s="202"/>
      <c r="AD291" s="202"/>
      <c r="AE291" s="202"/>
      <c r="AF291" s="202"/>
      <c r="AG291" s="202"/>
      <c r="AH291" s="202"/>
      <c r="AI291" s="202"/>
      <c r="AJ291" s="202"/>
      <c r="AK291" s="70" t="s">
        <v>178</v>
      </c>
      <c r="AL291" s="70"/>
      <c r="AM291" s="70"/>
      <c r="AN291" s="70"/>
      <c r="AO291" s="70"/>
      <c r="AP291" s="70"/>
      <c r="AQ291" s="70"/>
      <c r="AR291" s="70"/>
      <c r="AS291" s="70"/>
      <c r="AT291" s="70"/>
      <c r="AU291" s="70"/>
      <c r="AV291" s="70"/>
      <c r="AW291" s="70"/>
      <c r="AX291" s="70"/>
      <c r="AY291" s="70"/>
      <c r="AZ291" s="70"/>
      <c r="BA291" s="70"/>
      <c r="BB291" s="70"/>
      <c r="BC291" s="68">
        <f>BC293+BC292</f>
        <v>48700</v>
      </c>
      <c r="BD291" s="68"/>
      <c r="BE291" s="68"/>
      <c r="BF291" s="68"/>
      <c r="BG291" s="68"/>
      <c r="BH291" s="68"/>
      <c r="BI291" s="68"/>
      <c r="BJ291" s="68"/>
      <c r="BK291" s="68"/>
      <c r="BL291" s="68"/>
      <c r="BM291" s="68"/>
      <c r="BN291" s="68"/>
      <c r="BO291" s="68"/>
      <c r="BP291" s="68"/>
      <c r="BQ291" s="68"/>
      <c r="BR291" s="68"/>
      <c r="BS291" s="68"/>
      <c r="BT291" s="68"/>
      <c r="BU291" s="68">
        <f>BU293+BU292</f>
        <v>0</v>
      </c>
      <c r="BV291" s="68"/>
      <c r="BW291" s="68"/>
      <c r="BX291" s="68"/>
      <c r="BY291" s="68"/>
      <c r="BZ291" s="68"/>
      <c r="CA291" s="68"/>
      <c r="CB291" s="68"/>
      <c r="CC291" s="68"/>
      <c r="CD291" s="68"/>
      <c r="CE291" s="68"/>
      <c r="CF291" s="68"/>
      <c r="CG291" s="68"/>
      <c r="CH291" s="68">
        <f>CH293</f>
        <v>0</v>
      </c>
      <c r="CI291" s="68"/>
      <c r="CJ291" s="68"/>
      <c r="CK291" s="68"/>
      <c r="CL291" s="68"/>
      <c r="CM291" s="68"/>
      <c r="CN291" s="68"/>
      <c r="CO291" s="68"/>
      <c r="CP291" s="68"/>
      <c r="CQ291" s="68"/>
      <c r="CR291" s="68"/>
      <c r="CS291" s="68"/>
      <c r="CT291" s="68"/>
      <c r="CU291" s="68"/>
      <c r="CV291" s="68"/>
      <c r="CW291" s="68"/>
      <c r="CX291" s="69"/>
      <c r="CY291" s="69"/>
      <c r="CZ291" s="69"/>
      <c r="DA291" s="69"/>
      <c r="DB291" s="69"/>
      <c r="DC291" s="69"/>
      <c r="DD291" s="69"/>
      <c r="DE291" s="69"/>
      <c r="DF291" s="69"/>
      <c r="DG291" s="69"/>
      <c r="DH291" s="69"/>
      <c r="DI291" s="69"/>
      <c r="DJ291" s="69"/>
      <c r="DK291" s="69"/>
      <c r="DL291" s="69"/>
      <c r="DM291" s="69"/>
      <c r="DN291" s="69"/>
      <c r="DO291" s="69"/>
      <c r="DP291" s="69"/>
      <c r="DQ291" s="69"/>
      <c r="DR291" s="69"/>
      <c r="DS291" s="69"/>
      <c r="DT291" s="69"/>
      <c r="DU291" s="69"/>
      <c r="DV291" s="69"/>
      <c r="DW291" s="69"/>
      <c r="DX291" s="69">
        <f>CH291</f>
        <v>0</v>
      </c>
      <c r="DY291" s="69"/>
      <c r="DZ291" s="69"/>
      <c r="EA291" s="69"/>
      <c r="EB291" s="69"/>
      <c r="EC291" s="69"/>
      <c r="ED291" s="69"/>
      <c r="EE291" s="69"/>
      <c r="EF291" s="69"/>
      <c r="EG291" s="69"/>
      <c r="EH291" s="69"/>
      <c r="EI291" s="69"/>
      <c r="EJ291" s="69"/>
      <c r="EK291" s="69">
        <f>SUM(EK293:EW293)</f>
        <v>5600</v>
      </c>
      <c r="EL291" s="69"/>
      <c r="EM291" s="69"/>
      <c r="EN291" s="69"/>
      <c r="EO291" s="69"/>
      <c r="EP291" s="69"/>
      <c r="EQ291" s="69"/>
      <c r="ER291" s="69"/>
      <c r="ES291" s="69"/>
      <c r="ET291" s="69"/>
      <c r="EU291" s="69"/>
      <c r="EV291" s="69"/>
      <c r="EW291" s="69"/>
      <c r="EX291" s="131">
        <f>BU291-CH291</f>
        <v>0</v>
      </c>
      <c r="EY291" s="132"/>
      <c r="EZ291" s="132"/>
      <c r="FA291" s="132"/>
      <c r="FB291" s="132"/>
      <c r="FC291" s="132"/>
      <c r="FD291" s="132"/>
      <c r="FE291" s="132"/>
      <c r="FF291" s="132"/>
      <c r="FG291" s="132"/>
      <c r="FH291" s="132"/>
      <c r="FI291" s="132"/>
      <c r="FJ291" s="133"/>
    </row>
    <row r="292" spans="1:166" s="37" customFormat="1" ht="18.75" customHeight="1">
      <c r="A292" s="64" t="s">
        <v>56</v>
      </c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57"/>
      <c r="AK292" s="58" t="s">
        <v>53</v>
      </c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9">
        <v>43100</v>
      </c>
      <c r="BD292" s="59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59"/>
      <c r="BQ292" s="59"/>
      <c r="BR292" s="59"/>
      <c r="BS292" s="59"/>
      <c r="BT292" s="59"/>
      <c r="BU292" s="59">
        <v>0</v>
      </c>
      <c r="BV292" s="59"/>
      <c r="BW292" s="59"/>
      <c r="BX292" s="59"/>
      <c r="BY292" s="59"/>
      <c r="BZ292" s="59"/>
      <c r="CA292" s="59"/>
      <c r="CB292" s="59"/>
      <c r="CC292" s="59"/>
      <c r="CD292" s="59"/>
      <c r="CE292" s="59"/>
      <c r="CF292" s="59"/>
      <c r="CG292" s="59"/>
      <c r="CH292" s="59">
        <v>0</v>
      </c>
      <c r="CI292" s="59"/>
      <c r="CJ292" s="59"/>
      <c r="CK292" s="59"/>
      <c r="CL292" s="59"/>
      <c r="CM292" s="59"/>
      <c r="CN292" s="59"/>
      <c r="CO292" s="59"/>
      <c r="CP292" s="59"/>
      <c r="CQ292" s="59"/>
      <c r="CR292" s="59"/>
      <c r="CS292" s="59"/>
      <c r="CT292" s="59"/>
      <c r="CU292" s="59"/>
      <c r="CV292" s="59"/>
      <c r="CW292" s="59"/>
      <c r="CX292" s="59"/>
      <c r="CY292" s="59"/>
      <c r="CZ292" s="59"/>
      <c r="DA292" s="59"/>
      <c r="DB292" s="59"/>
      <c r="DC292" s="59"/>
      <c r="DD292" s="59"/>
      <c r="DE292" s="59"/>
      <c r="DF292" s="59"/>
      <c r="DG292" s="59"/>
      <c r="DH292" s="59"/>
      <c r="DI292" s="59"/>
      <c r="DJ292" s="59"/>
      <c r="DK292" s="59"/>
      <c r="DL292" s="59"/>
      <c r="DM292" s="59"/>
      <c r="DN292" s="59"/>
      <c r="DO292" s="59"/>
      <c r="DP292" s="59"/>
      <c r="DQ292" s="59"/>
      <c r="DR292" s="59"/>
      <c r="DS292" s="59"/>
      <c r="DT292" s="59"/>
      <c r="DU292" s="59"/>
      <c r="DV292" s="59"/>
      <c r="DW292" s="59"/>
      <c r="DX292" s="59">
        <f>CH292</f>
        <v>0</v>
      </c>
      <c r="DY292" s="59"/>
      <c r="DZ292" s="59"/>
      <c r="EA292" s="59"/>
      <c r="EB292" s="59"/>
      <c r="EC292" s="59"/>
      <c r="ED292" s="59"/>
      <c r="EE292" s="59"/>
      <c r="EF292" s="59"/>
      <c r="EG292" s="59"/>
      <c r="EH292" s="59"/>
      <c r="EI292" s="59"/>
      <c r="EJ292" s="59"/>
      <c r="EK292" s="59">
        <f>BC292-CH292</f>
        <v>43100</v>
      </c>
      <c r="EL292" s="59"/>
      <c r="EM292" s="59"/>
      <c r="EN292" s="59"/>
      <c r="EO292" s="59"/>
      <c r="EP292" s="59"/>
      <c r="EQ292" s="59"/>
      <c r="ER292" s="59"/>
      <c r="ES292" s="59"/>
      <c r="ET292" s="59"/>
      <c r="EU292" s="59"/>
      <c r="EV292" s="59"/>
      <c r="EW292" s="59"/>
      <c r="EX292" s="50">
        <f>BU292-CH292</f>
        <v>0</v>
      </c>
      <c r="EY292" s="51"/>
      <c r="EZ292" s="51"/>
      <c r="FA292" s="51"/>
      <c r="FB292" s="51"/>
      <c r="FC292" s="51"/>
      <c r="FD292" s="51"/>
      <c r="FE292" s="51"/>
      <c r="FF292" s="51"/>
      <c r="FG292" s="51"/>
      <c r="FH292" s="51"/>
      <c r="FI292" s="51"/>
      <c r="FJ292" s="52"/>
    </row>
    <row r="293" spans="1:166" s="37" customFormat="1" ht="18.75" customHeight="1">
      <c r="A293" s="64" t="s">
        <v>58</v>
      </c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57"/>
      <c r="AK293" s="58" t="s">
        <v>55</v>
      </c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9">
        <v>5600</v>
      </c>
      <c r="BD293" s="59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59"/>
      <c r="BQ293" s="59"/>
      <c r="BR293" s="59"/>
      <c r="BS293" s="59"/>
      <c r="BT293" s="59"/>
      <c r="BU293" s="59">
        <v>0</v>
      </c>
      <c r="BV293" s="59"/>
      <c r="BW293" s="59"/>
      <c r="BX293" s="59"/>
      <c r="BY293" s="59"/>
      <c r="BZ293" s="59"/>
      <c r="CA293" s="59"/>
      <c r="CB293" s="59"/>
      <c r="CC293" s="59"/>
      <c r="CD293" s="59"/>
      <c r="CE293" s="59"/>
      <c r="CF293" s="59"/>
      <c r="CG293" s="59"/>
      <c r="CH293" s="59">
        <v>0</v>
      </c>
      <c r="CI293" s="59"/>
      <c r="CJ293" s="59"/>
      <c r="CK293" s="59"/>
      <c r="CL293" s="59"/>
      <c r="CM293" s="59"/>
      <c r="CN293" s="59"/>
      <c r="CO293" s="59"/>
      <c r="CP293" s="59"/>
      <c r="CQ293" s="59"/>
      <c r="CR293" s="59"/>
      <c r="CS293" s="59"/>
      <c r="CT293" s="59"/>
      <c r="CU293" s="59"/>
      <c r="CV293" s="59"/>
      <c r="CW293" s="59"/>
      <c r="CX293" s="59" t="s">
        <v>286</v>
      </c>
      <c r="CY293" s="59"/>
      <c r="CZ293" s="59"/>
      <c r="DA293" s="59"/>
      <c r="DB293" s="59"/>
      <c r="DC293" s="59"/>
      <c r="DD293" s="59"/>
      <c r="DE293" s="59"/>
      <c r="DF293" s="59"/>
      <c r="DG293" s="59"/>
      <c r="DH293" s="59"/>
      <c r="DI293" s="59"/>
      <c r="DJ293" s="59"/>
      <c r="DK293" s="59"/>
      <c r="DL293" s="59"/>
      <c r="DM293" s="59"/>
      <c r="DN293" s="59"/>
      <c r="DO293" s="59"/>
      <c r="DP293" s="59"/>
      <c r="DQ293" s="59"/>
      <c r="DR293" s="59"/>
      <c r="DS293" s="59"/>
      <c r="DT293" s="59"/>
      <c r="DU293" s="59"/>
      <c r="DV293" s="59"/>
      <c r="DW293" s="59"/>
      <c r="DX293" s="59">
        <f>CH293</f>
        <v>0</v>
      </c>
      <c r="DY293" s="59"/>
      <c r="DZ293" s="59"/>
      <c r="EA293" s="59"/>
      <c r="EB293" s="59"/>
      <c r="EC293" s="59"/>
      <c r="ED293" s="59"/>
      <c r="EE293" s="59"/>
      <c r="EF293" s="59"/>
      <c r="EG293" s="59"/>
      <c r="EH293" s="59"/>
      <c r="EI293" s="59"/>
      <c r="EJ293" s="59"/>
      <c r="EK293" s="59">
        <f>BC293-CH293</f>
        <v>5600</v>
      </c>
      <c r="EL293" s="59"/>
      <c r="EM293" s="59"/>
      <c r="EN293" s="59"/>
      <c r="EO293" s="59"/>
      <c r="EP293" s="59"/>
      <c r="EQ293" s="59"/>
      <c r="ER293" s="59"/>
      <c r="ES293" s="59"/>
      <c r="ET293" s="59"/>
      <c r="EU293" s="59"/>
      <c r="EV293" s="59"/>
      <c r="EW293" s="59"/>
      <c r="EX293" s="50">
        <f>BU293-CH293</f>
        <v>0</v>
      </c>
      <c r="EY293" s="51"/>
      <c r="EZ293" s="51"/>
      <c r="FA293" s="51"/>
      <c r="FB293" s="51"/>
      <c r="FC293" s="51"/>
      <c r="FD293" s="51"/>
      <c r="FE293" s="51"/>
      <c r="FF293" s="51"/>
      <c r="FG293" s="51"/>
      <c r="FH293" s="51"/>
      <c r="FI293" s="51"/>
      <c r="FJ293" s="52"/>
    </row>
    <row r="294" spans="1:166" s="4" customFormat="1" ht="15" customHeight="1">
      <c r="A294" s="150"/>
      <c r="B294" s="151"/>
      <c r="C294" s="151"/>
      <c r="D294" s="151"/>
      <c r="E294" s="151"/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T294" s="151"/>
      <c r="U294" s="151"/>
      <c r="V294" s="151"/>
      <c r="W294" s="151"/>
      <c r="X294" s="151"/>
      <c r="Y294" s="151"/>
      <c r="Z294" s="151"/>
      <c r="AA294" s="151"/>
      <c r="AB294" s="151"/>
      <c r="AC294" s="151"/>
      <c r="AD294" s="151"/>
      <c r="AE294" s="151"/>
      <c r="AF294" s="151"/>
      <c r="AG294" s="151"/>
      <c r="AH294" s="151"/>
      <c r="AI294" s="151"/>
      <c r="AJ294" s="151"/>
      <c r="AK294" s="151"/>
      <c r="AL294" s="151"/>
      <c r="AM294" s="151"/>
      <c r="AN294" s="151"/>
      <c r="AO294" s="151"/>
      <c r="AP294" s="151"/>
      <c r="AQ294" s="151"/>
      <c r="AR294" s="151"/>
      <c r="AS294" s="151"/>
      <c r="AT294" s="151"/>
      <c r="AU294" s="151"/>
      <c r="AV294" s="151"/>
      <c r="AW294" s="151"/>
      <c r="AX294" s="151"/>
      <c r="AY294" s="151"/>
      <c r="AZ294" s="151"/>
      <c r="BA294" s="151"/>
      <c r="BB294" s="151"/>
      <c r="BC294" s="151"/>
      <c r="BD294" s="151"/>
      <c r="BE294" s="151"/>
      <c r="BF294" s="151"/>
      <c r="BG294" s="151"/>
      <c r="BH294" s="151"/>
      <c r="BI294" s="151"/>
      <c r="BJ294" s="151"/>
      <c r="BK294" s="151"/>
      <c r="BL294" s="151"/>
      <c r="BM294" s="151"/>
      <c r="BN294" s="151"/>
      <c r="BO294" s="151"/>
      <c r="BP294" s="151"/>
      <c r="BQ294" s="151"/>
      <c r="BR294" s="151"/>
      <c r="BS294" s="151"/>
      <c r="BT294" s="151"/>
      <c r="BU294" s="151"/>
      <c r="BV294" s="151"/>
      <c r="BW294" s="151"/>
      <c r="BX294" s="151"/>
      <c r="BY294" s="151"/>
      <c r="BZ294" s="151"/>
      <c r="CA294" s="151"/>
      <c r="CB294" s="151"/>
      <c r="CC294" s="151"/>
      <c r="CD294" s="151"/>
      <c r="CE294" s="151"/>
      <c r="CF294" s="151"/>
      <c r="CG294" s="151"/>
      <c r="CH294" s="151"/>
      <c r="CI294" s="151"/>
      <c r="CJ294" s="151"/>
      <c r="CK294" s="151"/>
      <c r="CL294" s="151"/>
      <c r="CM294" s="151"/>
      <c r="CN294" s="151"/>
      <c r="CO294" s="151"/>
      <c r="CP294" s="151"/>
      <c r="CQ294" s="151"/>
      <c r="CR294" s="151"/>
      <c r="CS294" s="151"/>
      <c r="CT294" s="151"/>
      <c r="CU294" s="151"/>
      <c r="CV294" s="151"/>
      <c r="CW294" s="151"/>
      <c r="CX294" s="151"/>
      <c r="CY294" s="151"/>
      <c r="CZ294" s="151"/>
      <c r="DA294" s="151"/>
      <c r="DB294" s="151"/>
      <c r="DC294" s="151"/>
      <c r="DD294" s="151"/>
      <c r="DE294" s="151"/>
      <c r="DF294" s="151"/>
      <c r="DG294" s="151"/>
      <c r="DH294" s="151"/>
      <c r="DI294" s="151"/>
      <c r="DJ294" s="151"/>
      <c r="DK294" s="151"/>
      <c r="DL294" s="151"/>
      <c r="DM294" s="151"/>
      <c r="DN294" s="151"/>
      <c r="DO294" s="151"/>
      <c r="DP294" s="151"/>
      <c r="DQ294" s="151"/>
      <c r="DR294" s="151"/>
      <c r="DS294" s="151"/>
      <c r="DT294" s="151"/>
      <c r="DU294" s="151"/>
      <c r="DV294" s="151"/>
      <c r="DW294" s="151"/>
      <c r="DX294" s="151"/>
      <c r="DY294" s="151"/>
      <c r="DZ294" s="151"/>
      <c r="EA294" s="151"/>
      <c r="EB294" s="151"/>
      <c r="EC294" s="151"/>
      <c r="ED294" s="151"/>
      <c r="EE294" s="151"/>
      <c r="EF294" s="151"/>
      <c r="EG294" s="151"/>
      <c r="EH294" s="151"/>
      <c r="EI294" s="151"/>
      <c r="EJ294" s="151"/>
      <c r="EK294" s="151"/>
      <c r="EL294" s="151"/>
      <c r="EM294" s="151"/>
      <c r="EN294" s="151"/>
      <c r="EO294" s="151"/>
      <c r="EP294" s="151"/>
      <c r="EQ294" s="151"/>
      <c r="ER294" s="151"/>
      <c r="ES294" s="151"/>
      <c r="ET294" s="151"/>
      <c r="EU294" s="151"/>
      <c r="EV294" s="151"/>
      <c r="EW294" s="151"/>
      <c r="EX294" s="151"/>
      <c r="EY294" s="151"/>
      <c r="EZ294" s="151"/>
      <c r="FA294" s="151"/>
      <c r="FB294" s="151"/>
      <c r="FC294" s="151"/>
      <c r="FD294" s="151"/>
      <c r="FE294" s="151"/>
      <c r="FF294" s="151"/>
      <c r="FG294" s="152"/>
      <c r="FH294" s="13"/>
      <c r="FI294" s="13"/>
      <c r="FJ294" s="18" t="s">
        <v>39</v>
      </c>
    </row>
    <row r="295" spans="1:166" s="4" customFormat="1" ht="16.5" customHeight="1">
      <c r="A295" s="150" t="s">
        <v>81</v>
      </c>
      <c r="B295" s="151"/>
      <c r="C295" s="151"/>
      <c r="D295" s="151"/>
      <c r="E295" s="151"/>
      <c r="F295" s="151"/>
      <c r="G295" s="151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T295" s="151"/>
      <c r="U295" s="151"/>
      <c r="V295" s="151"/>
      <c r="W295" s="151"/>
      <c r="X295" s="151"/>
      <c r="Y295" s="151"/>
      <c r="Z295" s="151"/>
      <c r="AA295" s="151"/>
      <c r="AB295" s="151"/>
      <c r="AC295" s="151"/>
      <c r="AD295" s="151"/>
      <c r="AE295" s="151"/>
      <c r="AF295" s="151"/>
      <c r="AG295" s="151"/>
      <c r="AH295" s="151"/>
      <c r="AI295" s="151"/>
      <c r="AJ295" s="151"/>
      <c r="AK295" s="151"/>
      <c r="AL295" s="151"/>
      <c r="AM295" s="151"/>
      <c r="AN295" s="151"/>
      <c r="AO295" s="151"/>
      <c r="AP295" s="151"/>
      <c r="AQ295" s="151"/>
      <c r="AR295" s="151"/>
      <c r="AS295" s="151"/>
      <c r="AT295" s="151"/>
      <c r="AU295" s="151"/>
      <c r="AV295" s="151"/>
      <c r="AW295" s="151"/>
      <c r="AX295" s="151"/>
      <c r="AY295" s="151"/>
      <c r="AZ295" s="151"/>
      <c r="BA295" s="151"/>
      <c r="BB295" s="151"/>
      <c r="BC295" s="151"/>
      <c r="BD295" s="151"/>
      <c r="BE295" s="151"/>
      <c r="BF295" s="151"/>
      <c r="BG295" s="151"/>
      <c r="BH295" s="151"/>
      <c r="BI295" s="151"/>
      <c r="BJ295" s="151"/>
      <c r="BK295" s="151"/>
      <c r="BL295" s="151"/>
      <c r="BM295" s="151"/>
      <c r="BN295" s="151"/>
      <c r="BO295" s="151"/>
      <c r="BP295" s="151"/>
      <c r="BQ295" s="151"/>
      <c r="BR295" s="151"/>
      <c r="BS295" s="151"/>
      <c r="BT295" s="151"/>
      <c r="BU295" s="151"/>
      <c r="BV295" s="151"/>
      <c r="BW295" s="151"/>
      <c r="BX295" s="151"/>
      <c r="BY295" s="151"/>
      <c r="BZ295" s="151"/>
      <c r="CA295" s="151"/>
      <c r="CB295" s="151"/>
      <c r="CC295" s="151"/>
      <c r="CD295" s="151"/>
      <c r="CE295" s="151"/>
      <c r="CF295" s="151"/>
      <c r="CG295" s="151"/>
      <c r="CH295" s="151"/>
      <c r="CI295" s="151"/>
      <c r="CJ295" s="151"/>
      <c r="CK295" s="151"/>
      <c r="CL295" s="151"/>
      <c r="CM295" s="151"/>
      <c r="CN295" s="151"/>
      <c r="CO295" s="151"/>
      <c r="CP295" s="151"/>
      <c r="CQ295" s="151"/>
      <c r="CR295" s="151"/>
      <c r="CS295" s="151"/>
      <c r="CT295" s="151"/>
      <c r="CU295" s="151"/>
      <c r="CV295" s="151"/>
      <c r="CW295" s="151"/>
      <c r="CX295" s="151"/>
      <c r="CY295" s="151"/>
      <c r="CZ295" s="151"/>
      <c r="DA295" s="151"/>
      <c r="DB295" s="151"/>
      <c r="DC295" s="151"/>
      <c r="DD295" s="151"/>
      <c r="DE295" s="151"/>
      <c r="DF295" s="151"/>
      <c r="DG295" s="151"/>
      <c r="DH295" s="151"/>
      <c r="DI295" s="151"/>
      <c r="DJ295" s="151"/>
      <c r="DK295" s="151"/>
      <c r="DL295" s="151"/>
      <c r="DM295" s="151"/>
      <c r="DN295" s="151"/>
      <c r="DO295" s="151"/>
      <c r="DP295" s="151"/>
      <c r="DQ295" s="151"/>
      <c r="DR295" s="151"/>
      <c r="DS295" s="151"/>
      <c r="DT295" s="151"/>
      <c r="DU295" s="151"/>
      <c r="DV295" s="151"/>
      <c r="DW295" s="151"/>
      <c r="DX295" s="151"/>
      <c r="DY295" s="151"/>
      <c r="DZ295" s="151"/>
      <c r="EA295" s="151"/>
      <c r="EB295" s="151"/>
      <c r="EC295" s="151"/>
      <c r="ED295" s="151"/>
      <c r="EE295" s="151"/>
      <c r="EF295" s="151"/>
      <c r="EG295" s="151"/>
      <c r="EH295" s="151"/>
      <c r="EI295" s="151"/>
      <c r="EJ295" s="151"/>
      <c r="EK295" s="151"/>
      <c r="EL295" s="151"/>
      <c r="EM295" s="151"/>
      <c r="EN295" s="151"/>
      <c r="EO295" s="151"/>
      <c r="EP295" s="151"/>
      <c r="EQ295" s="151"/>
      <c r="ER295" s="151"/>
      <c r="ES295" s="151"/>
      <c r="ET295" s="151"/>
      <c r="EU295" s="151"/>
      <c r="EV295" s="151"/>
      <c r="EW295" s="151"/>
      <c r="EX295" s="151"/>
      <c r="EY295" s="151"/>
      <c r="EZ295" s="151"/>
      <c r="FA295" s="151"/>
      <c r="FB295" s="151"/>
      <c r="FC295" s="151"/>
      <c r="FD295" s="151"/>
      <c r="FE295" s="151"/>
      <c r="FF295" s="151"/>
      <c r="FG295" s="151"/>
      <c r="FH295" s="151"/>
      <c r="FI295" s="151"/>
      <c r="FJ295" s="152"/>
    </row>
    <row r="296" spans="1:166" s="4" customFormat="1" ht="66" customHeight="1">
      <c r="A296" s="45" t="s">
        <v>8</v>
      </c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 t="s">
        <v>23</v>
      </c>
      <c r="AL296" s="45"/>
      <c r="AM296" s="45"/>
      <c r="AN296" s="45"/>
      <c r="AO296" s="45"/>
      <c r="AP296" s="45"/>
      <c r="AQ296" s="45" t="s">
        <v>35</v>
      </c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 t="s">
        <v>36</v>
      </c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5"/>
      <c r="BQ296" s="45"/>
      <c r="BR296" s="45"/>
      <c r="BS296" s="45"/>
      <c r="BT296" s="45"/>
      <c r="BU296" s="45" t="s">
        <v>37</v>
      </c>
      <c r="BV296" s="45"/>
      <c r="BW296" s="45"/>
      <c r="BX296" s="45"/>
      <c r="BY296" s="45"/>
      <c r="BZ296" s="45"/>
      <c r="CA296" s="45"/>
      <c r="CB296" s="45"/>
      <c r="CC296" s="45"/>
      <c r="CD296" s="45"/>
      <c r="CE296" s="45"/>
      <c r="CF296" s="45"/>
      <c r="CG296" s="45"/>
      <c r="CH296" s="45" t="s">
        <v>24</v>
      </c>
      <c r="CI296" s="45"/>
      <c r="CJ296" s="45"/>
      <c r="CK296" s="45"/>
      <c r="CL296" s="45"/>
      <c r="CM296" s="45"/>
      <c r="CN296" s="45"/>
      <c r="CO296" s="45"/>
      <c r="CP296" s="45"/>
      <c r="CQ296" s="45"/>
      <c r="CR296" s="45"/>
      <c r="CS296" s="45"/>
      <c r="CT296" s="45"/>
      <c r="CU296" s="45"/>
      <c r="CV296" s="45"/>
      <c r="CW296" s="45"/>
      <c r="CX296" s="45"/>
      <c r="CY296" s="45"/>
      <c r="CZ296" s="45"/>
      <c r="DA296" s="45"/>
      <c r="DB296" s="45"/>
      <c r="DC296" s="45"/>
      <c r="DD296" s="45"/>
      <c r="DE296" s="45"/>
      <c r="DF296" s="45"/>
      <c r="DG296" s="45"/>
      <c r="DH296" s="45"/>
      <c r="DI296" s="45"/>
      <c r="DJ296" s="45"/>
      <c r="DK296" s="45"/>
      <c r="DL296" s="45"/>
      <c r="DM296" s="45"/>
      <c r="DN296" s="45"/>
      <c r="DO296" s="45"/>
      <c r="DP296" s="45"/>
      <c r="DQ296" s="45"/>
      <c r="DR296" s="45"/>
      <c r="DS296" s="45"/>
      <c r="DT296" s="45"/>
      <c r="DU296" s="45"/>
      <c r="DV296" s="45"/>
      <c r="DW296" s="45"/>
      <c r="DX296" s="45"/>
      <c r="DY296" s="45"/>
      <c r="DZ296" s="45"/>
      <c r="EA296" s="45"/>
      <c r="EB296" s="45"/>
      <c r="EC296" s="45"/>
      <c r="ED296" s="45"/>
      <c r="EE296" s="45"/>
      <c r="EF296" s="45"/>
      <c r="EG296" s="45"/>
      <c r="EH296" s="45"/>
      <c r="EI296" s="45"/>
      <c r="EJ296" s="45"/>
      <c r="EK296" s="99" t="s">
        <v>29</v>
      </c>
      <c r="EL296" s="100"/>
      <c r="EM296" s="100"/>
      <c r="EN296" s="100"/>
      <c r="EO296" s="100"/>
      <c r="EP296" s="100"/>
      <c r="EQ296" s="100"/>
      <c r="ER296" s="100"/>
      <c r="ES296" s="100"/>
      <c r="ET296" s="100"/>
      <c r="EU296" s="100"/>
      <c r="EV296" s="100"/>
      <c r="EW296" s="100"/>
      <c r="EX296" s="100"/>
      <c r="EY296" s="100"/>
      <c r="EZ296" s="100"/>
      <c r="FA296" s="100"/>
      <c r="FB296" s="100"/>
      <c r="FC296" s="100"/>
      <c r="FD296" s="100"/>
      <c r="FE296" s="100"/>
      <c r="FF296" s="100"/>
      <c r="FG296" s="100"/>
      <c r="FH296" s="100"/>
      <c r="FI296" s="100"/>
      <c r="FJ296" s="101"/>
    </row>
    <row r="297" spans="1:166" s="4" customFormat="1" ht="84.75" customHeight="1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  <c r="BP297" s="45"/>
      <c r="BQ297" s="45"/>
      <c r="BR297" s="45"/>
      <c r="BS297" s="45"/>
      <c r="BT297" s="45"/>
      <c r="BU297" s="45"/>
      <c r="BV297" s="45"/>
      <c r="BW297" s="45"/>
      <c r="BX297" s="45"/>
      <c r="BY297" s="45"/>
      <c r="BZ297" s="45"/>
      <c r="CA297" s="45"/>
      <c r="CB297" s="45"/>
      <c r="CC297" s="45"/>
      <c r="CD297" s="45"/>
      <c r="CE297" s="45"/>
      <c r="CF297" s="45"/>
      <c r="CG297" s="45"/>
      <c r="CH297" s="45" t="s">
        <v>45</v>
      </c>
      <c r="CI297" s="45"/>
      <c r="CJ297" s="45"/>
      <c r="CK297" s="45"/>
      <c r="CL297" s="45"/>
      <c r="CM297" s="45"/>
      <c r="CN297" s="45"/>
      <c r="CO297" s="45"/>
      <c r="CP297" s="45"/>
      <c r="CQ297" s="45"/>
      <c r="CR297" s="45"/>
      <c r="CS297" s="45"/>
      <c r="CT297" s="45"/>
      <c r="CU297" s="45"/>
      <c r="CV297" s="45"/>
      <c r="CW297" s="45"/>
      <c r="CX297" s="45" t="s">
        <v>25</v>
      </c>
      <c r="CY297" s="45"/>
      <c r="CZ297" s="45"/>
      <c r="DA297" s="45"/>
      <c r="DB297" s="45"/>
      <c r="DC297" s="45"/>
      <c r="DD297" s="45"/>
      <c r="DE297" s="45"/>
      <c r="DF297" s="45"/>
      <c r="DG297" s="45"/>
      <c r="DH297" s="45"/>
      <c r="DI297" s="45"/>
      <c r="DJ297" s="45"/>
      <c r="DK297" s="45" t="s">
        <v>26</v>
      </c>
      <c r="DL297" s="45"/>
      <c r="DM297" s="45"/>
      <c r="DN297" s="45"/>
      <c r="DO297" s="45"/>
      <c r="DP297" s="45"/>
      <c r="DQ297" s="45"/>
      <c r="DR297" s="45"/>
      <c r="DS297" s="45"/>
      <c r="DT297" s="45"/>
      <c r="DU297" s="45"/>
      <c r="DV297" s="45"/>
      <c r="DW297" s="45"/>
      <c r="DX297" s="45" t="s">
        <v>27</v>
      </c>
      <c r="DY297" s="45"/>
      <c r="DZ297" s="45"/>
      <c r="EA297" s="45"/>
      <c r="EB297" s="45"/>
      <c r="EC297" s="45"/>
      <c r="ED297" s="45"/>
      <c r="EE297" s="45"/>
      <c r="EF297" s="45"/>
      <c r="EG297" s="45"/>
      <c r="EH297" s="45"/>
      <c r="EI297" s="45"/>
      <c r="EJ297" s="45"/>
      <c r="EK297" s="45" t="s">
        <v>38</v>
      </c>
      <c r="EL297" s="45"/>
      <c r="EM297" s="45"/>
      <c r="EN297" s="45"/>
      <c r="EO297" s="45"/>
      <c r="EP297" s="45"/>
      <c r="EQ297" s="45"/>
      <c r="ER297" s="45"/>
      <c r="ES297" s="45"/>
      <c r="ET297" s="45"/>
      <c r="EU297" s="45"/>
      <c r="EV297" s="45"/>
      <c r="EW297" s="45"/>
      <c r="EX297" s="99" t="s">
        <v>46</v>
      </c>
      <c r="EY297" s="100"/>
      <c r="EZ297" s="100"/>
      <c r="FA297" s="100"/>
      <c r="FB297" s="100"/>
      <c r="FC297" s="100"/>
      <c r="FD297" s="100"/>
      <c r="FE297" s="100"/>
      <c r="FF297" s="100"/>
      <c r="FG297" s="100"/>
      <c r="FH297" s="100"/>
      <c r="FI297" s="100"/>
      <c r="FJ297" s="101"/>
    </row>
    <row r="298" spans="1:166" s="4" customFormat="1" ht="15" customHeight="1">
      <c r="A298" s="47">
        <v>1</v>
      </c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>
        <v>2</v>
      </c>
      <c r="AL298" s="47"/>
      <c r="AM298" s="47"/>
      <c r="AN298" s="47"/>
      <c r="AO298" s="47"/>
      <c r="AP298" s="47"/>
      <c r="AQ298" s="47">
        <v>3</v>
      </c>
      <c r="AR298" s="47"/>
      <c r="AS298" s="47"/>
      <c r="AT298" s="47"/>
      <c r="AU298" s="47"/>
      <c r="AV298" s="47"/>
      <c r="AW298" s="47"/>
      <c r="AX298" s="47"/>
      <c r="AY298" s="47"/>
      <c r="AZ298" s="47"/>
      <c r="BA298" s="47"/>
      <c r="BB298" s="47"/>
      <c r="BC298" s="47">
        <v>4</v>
      </c>
      <c r="BD298" s="47"/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  <c r="BO298" s="47"/>
      <c r="BP298" s="47"/>
      <c r="BQ298" s="47"/>
      <c r="BR298" s="47"/>
      <c r="BS298" s="47"/>
      <c r="BT298" s="47"/>
      <c r="BU298" s="47">
        <v>5</v>
      </c>
      <c r="BV298" s="47"/>
      <c r="BW298" s="47"/>
      <c r="BX298" s="47"/>
      <c r="BY298" s="47"/>
      <c r="BZ298" s="47"/>
      <c r="CA298" s="47"/>
      <c r="CB298" s="47"/>
      <c r="CC298" s="47"/>
      <c r="CD298" s="47"/>
      <c r="CE298" s="47"/>
      <c r="CF298" s="47"/>
      <c r="CG298" s="47"/>
      <c r="CH298" s="47">
        <v>6</v>
      </c>
      <c r="CI298" s="47"/>
      <c r="CJ298" s="47"/>
      <c r="CK298" s="47"/>
      <c r="CL298" s="47"/>
      <c r="CM298" s="47"/>
      <c r="CN298" s="47"/>
      <c r="CO298" s="47"/>
      <c r="CP298" s="47"/>
      <c r="CQ298" s="47"/>
      <c r="CR298" s="47"/>
      <c r="CS298" s="47"/>
      <c r="CT298" s="47"/>
      <c r="CU298" s="47"/>
      <c r="CV298" s="47"/>
      <c r="CW298" s="47"/>
      <c r="CX298" s="47">
        <v>7</v>
      </c>
      <c r="CY298" s="47"/>
      <c r="CZ298" s="47"/>
      <c r="DA298" s="47"/>
      <c r="DB298" s="47"/>
      <c r="DC298" s="47"/>
      <c r="DD298" s="47"/>
      <c r="DE298" s="47"/>
      <c r="DF298" s="47"/>
      <c r="DG298" s="47"/>
      <c r="DH298" s="47"/>
      <c r="DI298" s="47"/>
      <c r="DJ298" s="47"/>
      <c r="DK298" s="47">
        <v>8</v>
      </c>
      <c r="DL298" s="47"/>
      <c r="DM298" s="47"/>
      <c r="DN298" s="47"/>
      <c r="DO298" s="47"/>
      <c r="DP298" s="47"/>
      <c r="DQ298" s="47"/>
      <c r="DR298" s="47"/>
      <c r="DS298" s="47"/>
      <c r="DT298" s="47"/>
      <c r="DU298" s="47"/>
      <c r="DV298" s="47"/>
      <c r="DW298" s="47"/>
      <c r="DX298" s="47">
        <v>9</v>
      </c>
      <c r="DY298" s="47"/>
      <c r="DZ298" s="47"/>
      <c r="EA298" s="47"/>
      <c r="EB298" s="47"/>
      <c r="EC298" s="47"/>
      <c r="ED298" s="47"/>
      <c r="EE298" s="47"/>
      <c r="EF298" s="47"/>
      <c r="EG298" s="47"/>
      <c r="EH298" s="47"/>
      <c r="EI298" s="47"/>
      <c r="EJ298" s="47"/>
      <c r="EK298" s="47">
        <v>10</v>
      </c>
      <c r="EL298" s="47"/>
      <c r="EM298" s="47"/>
      <c r="EN298" s="47"/>
      <c r="EO298" s="47"/>
      <c r="EP298" s="47"/>
      <c r="EQ298" s="47"/>
      <c r="ER298" s="47"/>
      <c r="ES298" s="47"/>
      <c r="ET298" s="47"/>
      <c r="EU298" s="47"/>
      <c r="EV298" s="47"/>
      <c r="EW298" s="47"/>
      <c r="EX298" s="124">
        <v>11</v>
      </c>
      <c r="EY298" s="125"/>
      <c r="EZ298" s="125"/>
      <c r="FA298" s="125"/>
      <c r="FB298" s="125"/>
      <c r="FC298" s="125"/>
      <c r="FD298" s="125"/>
      <c r="FE298" s="125"/>
      <c r="FF298" s="125"/>
      <c r="FG298" s="125"/>
      <c r="FH298" s="125"/>
      <c r="FI298" s="125"/>
      <c r="FJ298" s="126"/>
    </row>
    <row r="299" spans="1:166" s="4" customFormat="1" ht="21.75" customHeight="1">
      <c r="A299" s="157" t="s">
        <v>32</v>
      </c>
      <c r="B299" s="157"/>
      <c r="C299" s="157"/>
      <c r="D299" s="157"/>
      <c r="E299" s="157"/>
      <c r="F299" s="157"/>
      <c r="G299" s="157"/>
      <c r="H299" s="157"/>
      <c r="I299" s="157"/>
      <c r="J299" s="157"/>
      <c r="K299" s="157"/>
      <c r="L299" s="157"/>
      <c r="M299" s="157"/>
      <c r="N299" s="157"/>
      <c r="O299" s="157"/>
      <c r="P299" s="157"/>
      <c r="Q299" s="157"/>
      <c r="R299" s="157"/>
      <c r="S299" s="157"/>
      <c r="T299" s="157"/>
      <c r="U299" s="157"/>
      <c r="V299" s="157"/>
      <c r="W299" s="157"/>
      <c r="X299" s="157"/>
      <c r="Y299" s="157"/>
      <c r="Z299" s="157"/>
      <c r="AA299" s="157"/>
      <c r="AB299" s="157"/>
      <c r="AC299" s="157"/>
      <c r="AD299" s="157"/>
      <c r="AE299" s="157"/>
      <c r="AF299" s="157"/>
      <c r="AG299" s="157"/>
      <c r="AH299" s="157"/>
      <c r="AI299" s="157"/>
      <c r="AJ299" s="157"/>
      <c r="AK299" s="149" t="s">
        <v>33</v>
      </c>
      <c r="AL299" s="149"/>
      <c r="AM299" s="149"/>
      <c r="AN299" s="149"/>
      <c r="AO299" s="149"/>
      <c r="AP299" s="149"/>
      <c r="AQ299" s="80"/>
      <c r="AR299" s="80"/>
      <c r="AS299" s="80"/>
      <c r="AT299" s="80"/>
      <c r="AU299" s="80"/>
      <c r="AV299" s="80"/>
      <c r="AW299" s="80"/>
      <c r="AX299" s="80"/>
      <c r="AY299" s="80"/>
      <c r="AZ299" s="80"/>
      <c r="BA299" s="80"/>
      <c r="BB299" s="80"/>
      <c r="BC299" s="56">
        <f>BC302</f>
        <v>9500</v>
      </c>
      <c r="BD299" s="56"/>
      <c r="BE299" s="56"/>
      <c r="BF299" s="56"/>
      <c r="BG299" s="56"/>
      <c r="BH299" s="56"/>
      <c r="BI299" s="56"/>
      <c r="BJ299" s="56"/>
      <c r="BK299" s="56"/>
      <c r="BL299" s="56"/>
      <c r="BM299" s="56"/>
      <c r="BN299" s="56"/>
      <c r="BO299" s="56"/>
      <c r="BP299" s="56"/>
      <c r="BQ299" s="56"/>
      <c r="BR299" s="56"/>
      <c r="BS299" s="56"/>
      <c r="BT299" s="56"/>
      <c r="BU299" s="56">
        <f>BU302</f>
        <v>0</v>
      </c>
      <c r="BV299" s="56"/>
      <c r="BW299" s="56"/>
      <c r="BX299" s="56"/>
      <c r="BY299" s="56"/>
      <c r="BZ299" s="56"/>
      <c r="CA299" s="56"/>
      <c r="CB299" s="56"/>
      <c r="CC299" s="56"/>
      <c r="CD299" s="56"/>
      <c r="CE299" s="56"/>
      <c r="CF299" s="56"/>
      <c r="CG299" s="56"/>
      <c r="CH299" s="56">
        <f>CH302</f>
        <v>0</v>
      </c>
      <c r="CI299" s="56"/>
      <c r="CJ299" s="56"/>
      <c r="CK299" s="56"/>
      <c r="CL299" s="56"/>
      <c r="CM299" s="56"/>
      <c r="CN299" s="56"/>
      <c r="CO299" s="56"/>
      <c r="CP299" s="56"/>
      <c r="CQ299" s="56"/>
      <c r="CR299" s="56"/>
      <c r="CS299" s="56"/>
      <c r="CT299" s="56"/>
      <c r="CU299" s="56"/>
      <c r="CV299" s="56"/>
      <c r="CW299" s="56"/>
      <c r="CX299" s="56"/>
      <c r="CY299" s="56"/>
      <c r="CZ299" s="56"/>
      <c r="DA299" s="56"/>
      <c r="DB299" s="56"/>
      <c r="DC299" s="56"/>
      <c r="DD299" s="56"/>
      <c r="DE299" s="56"/>
      <c r="DF299" s="56"/>
      <c r="DG299" s="56"/>
      <c r="DH299" s="56"/>
      <c r="DI299" s="56"/>
      <c r="DJ299" s="56"/>
      <c r="DK299" s="56"/>
      <c r="DL299" s="56"/>
      <c r="DM299" s="56"/>
      <c r="DN299" s="56"/>
      <c r="DO299" s="56"/>
      <c r="DP299" s="56"/>
      <c r="DQ299" s="56"/>
      <c r="DR299" s="56"/>
      <c r="DS299" s="56"/>
      <c r="DT299" s="56"/>
      <c r="DU299" s="56"/>
      <c r="DV299" s="56"/>
      <c r="DW299" s="56"/>
      <c r="DX299" s="56">
        <f>CH299</f>
        <v>0</v>
      </c>
      <c r="DY299" s="56"/>
      <c r="DZ299" s="56"/>
      <c r="EA299" s="56"/>
      <c r="EB299" s="56"/>
      <c r="EC299" s="56"/>
      <c r="ED299" s="56"/>
      <c r="EE299" s="56"/>
      <c r="EF299" s="56"/>
      <c r="EG299" s="56"/>
      <c r="EH299" s="56"/>
      <c r="EI299" s="56"/>
      <c r="EJ299" s="56"/>
      <c r="EK299" s="56">
        <f>EK302</f>
        <v>9500</v>
      </c>
      <c r="EL299" s="56"/>
      <c r="EM299" s="56"/>
      <c r="EN299" s="56"/>
      <c r="EO299" s="56"/>
      <c r="EP299" s="56"/>
      <c r="EQ299" s="56"/>
      <c r="ER299" s="56"/>
      <c r="ES299" s="56"/>
      <c r="ET299" s="56"/>
      <c r="EU299" s="56"/>
      <c r="EV299" s="56"/>
      <c r="EW299" s="56"/>
      <c r="EX299" s="109">
        <f>EX302</f>
        <v>0</v>
      </c>
      <c r="EY299" s="110"/>
      <c r="EZ299" s="110"/>
      <c r="FA299" s="110"/>
      <c r="FB299" s="110"/>
      <c r="FC299" s="110"/>
      <c r="FD299" s="110"/>
      <c r="FE299" s="110"/>
      <c r="FF299" s="110"/>
      <c r="FG299" s="110"/>
      <c r="FH299" s="110"/>
      <c r="FI299" s="110"/>
      <c r="FJ299" s="111"/>
    </row>
    <row r="300" spans="1:166" s="4" customFormat="1" ht="18" customHeight="1">
      <c r="A300" s="158" t="s">
        <v>22</v>
      </c>
      <c r="B300" s="158"/>
      <c r="C300" s="158"/>
      <c r="D300" s="158"/>
      <c r="E300" s="158"/>
      <c r="F300" s="158"/>
      <c r="G300" s="158"/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  <c r="AA300" s="158"/>
      <c r="AB300" s="158"/>
      <c r="AC300" s="158"/>
      <c r="AD300" s="158"/>
      <c r="AE300" s="158"/>
      <c r="AF300" s="158"/>
      <c r="AG300" s="158"/>
      <c r="AH300" s="158"/>
      <c r="AI300" s="158"/>
      <c r="AJ300" s="158"/>
      <c r="AK300" s="146" t="s">
        <v>34</v>
      </c>
      <c r="AL300" s="146"/>
      <c r="AM300" s="146"/>
      <c r="AN300" s="146"/>
      <c r="AO300" s="146"/>
      <c r="AP300" s="146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5"/>
      <c r="BQ300" s="55"/>
      <c r="BR300" s="55"/>
      <c r="BS300" s="55"/>
      <c r="BT300" s="55"/>
      <c r="BU300" s="55"/>
      <c r="BV300" s="55"/>
      <c r="BW300" s="55"/>
      <c r="BX300" s="55"/>
      <c r="BY300" s="55"/>
      <c r="BZ300" s="55"/>
      <c r="CA300" s="55"/>
      <c r="CB300" s="55"/>
      <c r="CC300" s="55"/>
      <c r="CD300" s="55"/>
      <c r="CE300" s="55"/>
      <c r="CF300" s="55"/>
      <c r="CG300" s="55"/>
      <c r="CH300" s="55"/>
      <c r="CI300" s="55"/>
      <c r="CJ300" s="55"/>
      <c r="CK300" s="55"/>
      <c r="CL300" s="55"/>
      <c r="CM300" s="55"/>
      <c r="CN300" s="55"/>
      <c r="CO300" s="55"/>
      <c r="CP300" s="55"/>
      <c r="CQ300" s="55"/>
      <c r="CR300" s="55"/>
      <c r="CS300" s="55"/>
      <c r="CT300" s="55"/>
      <c r="CU300" s="55"/>
      <c r="CV300" s="55"/>
      <c r="CW300" s="55"/>
      <c r="CX300" s="55"/>
      <c r="CY300" s="55"/>
      <c r="CZ300" s="55"/>
      <c r="DA300" s="55"/>
      <c r="DB300" s="55"/>
      <c r="DC300" s="55"/>
      <c r="DD300" s="55"/>
      <c r="DE300" s="55"/>
      <c r="DF300" s="55"/>
      <c r="DG300" s="55"/>
      <c r="DH300" s="55"/>
      <c r="DI300" s="55"/>
      <c r="DJ300" s="55"/>
      <c r="DK300" s="55"/>
      <c r="DL300" s="55"/>
      <c r="DM300" s="55"/>
      <c r="DN300" s="55"/>
      <c r="DO300" s="55"/>
      <c r="DP300" s="55"/>
      <c r="DQ300" s="55"/>
      <c r="DR300" s="55"/>
      <c r="DS300" s="55"/>
      <c r="DT300" s="55"/>
      <c r="DU300" s="55"/>
      <c r="DV300" s="55"/>
      <c r="DW300" s="55"/>
      <c r="DX300" s="55"/>
      <c r="DY300" s="55"/>
      <c r="DZ300" s="55"/>
      <c r="EA300" s="55"/>
      <c r="EB300" s="55"/>
      <c r="EC300" s="55"/>
      <c r="ED300" s="55"/>
      <c r="EE300" s="55"/>
      <c r="EF300" s="55"/>
      <c r="EG300" s="55"/>
      <c r="EH300" s="55"/>
      <c r="EI300" s="55"/>
      <c r="EJ300" s="55"/>
      <c r="EK300" s="55"/>
      <c r="EL300" s="55"/>
      <c r="EM300" s="55"/>
      <c r="EN300" s="55"/>
      <c r="EO300" s="55"/>
      <c r="EP300" s="55"/>
      <c r="EQ300" s="55"/>
      <c r="ER300" s="55"/>
      <c r="ES300" s="55"/>
      <c r="ET300" s="55"/>
      <c r="EU300" s="55"/>
      <c r="EV300" s="55"/>
      <c r="EW300" s="55"/>
      <c r="EX300" s="106"/>
      <c r="EY300" s="107"/>
      <c r="EZ300" s="107"/>
      <c r="FA300" s="107"/>
      <c r="FB300" s="107"/>
      <c r="FC300" s="107"/>
      <c r="FD300" s="107"/>
      <c r="FE300" s="107"/>
      <c r="FF300" s="107"/>
      <c r="FG300" s="107"/>
      <c r="FH300" s="107"/>
      <c r="FI300" s="107"/>
      <c r="FJ300" s="108"/>
    </row>
    <row r="301" spans="1:166" s="4" customFormat="1" ht="38.25" customHeight="1">
      <c r="A301" s="153" t="s">
        <v>325</v>
      </c>
      <c r="B301" s="153"/>
      <c r="C301" s="153"/>
      <c r="D301" s="153"/>
      <c r="E301" s="153"/>
      <c r="F301" s="153"/>
      <c r="G301" s="153"/>
      <c r="H301" s="153"/>
      <c r="I301" s="153"/>
      <c r="J301" s="153"/>
      <c r="K301" s="153"/>
      <c r="L301" s="153"/>
      <c r="M301" s="153"/>
      <c r="N301" s="153"/>
      <c r="O301" s="153"/>
      <c r="P301" s="153"/>
      <c r="Q301" s="153"/>
      <c r="R301" s="153"/>
      <c r="S301" s="153"/>
      <c r="T301" s="153"/>
      <c r="U301" s="153"/>
      <c r="V301" s="153"/>
      <c r="W301" s="153"/>
      <c r="X301" s="153"/>
      <c r="Y301" s="153"/>
      <c r="Z301" s="153"/>
      <c r="AA301" s="153"/>
      <c r="AB301" s="153"/>
      <c r="AC301" s="153"/>
      <c r="AD301" s="153"/>
      <c r="AE301" s="153"/>
      <c r="AF301" s="153"/>
      <c r="AG301" s="153"/>
      <c r="AH301" s="153"/>
      <c r="AI301" s="153"/>
      <c r="AJ301" s="153"/>
      <c r="AK301" s="146"/>
      <c r="AL301" s="146"/>
      <c r="AM301" s="146"/>
      <c r="AN301" s="146"/>
      <c r="AO301" s="146"/>
      <c r="AP301" s="146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106"/>
      <c r="BD301" s="107"/>
      <c r="BE301" s="107"/>
      <c r="BF301" s="107"/>
      <c r="BG301" s="107"/>
      <c r="BH301" s="107"/>
      <c r="BI301" s="107"/>
      <c r="BJ301" s="107"/>
      <c r="BK301" s="107"/>
      <c r="BL301" s="107"/>
      <c r="BM301" s="107"/>
      <c r="BN301" s="107"/>
      <c r="BO301" s="107"/>
      <c r="BP301" s="107"/>
      <c r="BQ301" s="107"/>
      <c r="BR301" s="107"/>
      <c r="BS301" s="107"/>
      <c r="BT301" s="108"/>
      <c r="BU301" s="55"/>
      <c r="BV301" s="55"/>
      <c r="BW301" s="55"/>
      <c r="BX301" s="55"/>
      <c r="BY301" s="55"/>
      <c r="BZ301" s="55"/>
      <c r="CA301" s="55"/>
      <c r="CB301" s="55"/>
      <c r="CC301" s="55"/>
      <c r="CD301" s="55"/>
      <c r="CE301" s="55"/>
      <c r="CF301" s="55"/>
      <c r="CG301" s="55"/>
      <c r="CH301" s="55"/>
      <c r="CI301" s="55"/>
      <c r="CJ301" s="55"/>
      <c r="CK301" s="55"/>
      <c r="CL301" s="55"/>
      <c r="CM301" s="55"/>
      <c r="CN301" s="55"/>
      <c r="CO301" s="55"/>
      <c r="CP301" s="55"/>
      <c r="CQ301" s="55"/>
      <c r="CR301" s="55"/>
      <c r="CS301" s="55"/>
      <c r="CT301" s="55"/>
      <c r="CU301" s="55"/>
      <c r="CV301" s="55"/>
      <c r="CW301" s="55"/>
      <c r="CX301" s="55"/>
      <c r="CY301" s="55"/>
      <c r="CZ301" s="55"/>
      <c r="DA301" s="55"/>
      <c r="DB301" s="55"/>
      <c r="DC301" s="55"/>
      <c r="DD301" s="55"/>
      <c r="DE301" s="55"/>
      <c r="DF301" s="55"/>
      <c r="DG301" s="55"/>
      <c r="DH301" s="55"/>
      <c r="DI301" s="55"/>
      <c r="DJ301" s="55"/>
      <c r="DK301" s="55"/>
      <c r="DL301" s="55"/>
      <c r="DM301" s="55"/>
      <c r="DN301" s="55"/>
      <c r="DO301" s="55"/>
      <c r="DP301" s="55"/>
      <c r="DQ301" s="55"/>
      <c r="DR301" s="55"/>
      <c r="DS301" s="55"/>
      <c r="DT301" s="55"/>
      <c r="DU301" s="55"/>
      <c r="DV301" s="55"/>
      <c r="DW301" s="55"/>
      <c r="DX301" s="55"/>
      <c r="DY301" s="55"/>
      <c r="DZ301" s="55"/>
      <c r="EA301" s="55"/>
      <c r="EB301" s="55"/>
      <c r="EC301" s="55"/>
      <c r="ED301" s="55"/>
      <c r="EE301" s="55"/>
      <c r="EF301" s="55"/>
      <c r="EG301" s="55"/>
      <c r="EH301" s="55"/>
      <c r="EI301" s="55"/>
      <c r="EJ301" s="55"/>
      <c r="EK301" s="55"/>
      <c r="EL301" s="55"/>
      <c r="EM301" s="55"/>
      <c r="EN301" s="55"/>
      <c r="EO301" s="55"/>
      <c r="EP301" s="55"/>
      <c r="EQ301" s="55"/>
      <c r="ER301" s="55"/>
      <c r="ES301" s="55"/>
      <c r="ET301" s="55"/>
      <c r="EU301" s="55"/>
      <c r="EV301" s="55"/>
      <c r="EW301" s="55"/>
      <c r="EX301" s="55"/>
      <c r="EY301" s="55"/>
      <c r="EZ301" s="55"/>
      <c r="FA301" s="55"/>
      <c r="FB301" s="55"/>
      <c r="FC301" s="55"/>
      <c r="FD301" s="55"/>
      <c r="FE301" s="55"/>
      <c r="FF301" s="55"/>
      <c r="FG301" s="55"/>
      <c r="FH301" s="15"/>
      <c r="FI301" s="15"/>
      <c r="FJ301" s="15"/>
    </row>
    <row r="302" spans="1:166" s="4" customFormat="1" ht="22.5" customHeight="1">
      <c r="A302" s="82" t="s">
        <v>326</v>
      </c>
      <c r="B302" s="82"/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  <c r="AJ302" s="82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6">
        <f>BC303</f>
        <v>9500</v>
      </c>
      <c r="BD302" s="56"/>
      <c r="BE302" s="56"/>
      <c r="BF302" s="56"/>
      <c r="BG302" s="56"/>
      <c r="BH302" s="56"/>
      <c r="BI302" s="56"/>
      <c r="BJ302" s="56"/>
      <c r="BK302" s="56"/>
      <c r="BL302" s="56"/>
      <c r="BM302" s="56"/>
      <c r="BN302" s="56"/>
      <c r="BO302" s="56"/>
      <c r="BP302" s="56"/>
      <c r="BQ302" s="56"/>
      <c r="BR302" s="56"/>
      <c r="BS302" s="56"/>
      <c r="BT302" s="56"/>
      <c r="BU302" s="56">
        <f>BU303</f>
        <v>0</v>
      </c>
      <c r="BV302" s="56"/>
      <c r="BW302" s="56"/>
      <c r="BX302" s="56"/>
      <c r="BY302" s="56"/>
      <c r="BZ302" s="56"/>
      <c r="CA302" s="56"/>
      <c r="CB302" s="56"/>
      <c r="CC302" s="56"/>
      <c r="CD302" s="56"/>
      <c r="CE302" s="56"/>
      <c r="CF302" s="56"/>
      <c r="CG302" s="56"/>
      <c r="CH302" s="56">
        <v>0</v>
      </c>
      <c r="CI302" s="56"/>
      <c r="CJ302" s="56"/>
      <c r="CK302" s="56"/>
      <c r="CL302" s="56"/>
      <c r="CM302" s="56"/>
      <c r="CN302" s="56"/>
      <c r="CO302" s="56"/>
      <c r="CP302" s="56"/>
      <c r="CQ302" s="56"/>
      <c r="CR302" s="56"/>
      <c r="CS302" s="56"/>
      <c r="CT302" s="56"/>
      <c r="CU302" s="56"/>
      <c r="CV302" s="56"/>
      <c r="CW302" s="56"/>
      <c r="CX302" s="56"/>
      <c r="CY302" s="56"/>
      <c r="CZ302" s="56"/>
      <c r="DA302" s="56"/>
      <c r="DB302" s="56"/>
      <c r="DC302" s="56"/>
      <c r="DD302" s="56"/>
      <c r="DE302" s="56"/>
      <c r="DF302" s="56"/>
      <c r="DG302" s="56"/>
      <c r="DH302" s="56"/>
      <c r="DI302" s="56"/>
      <c r="DJ302" s="56"/>
      <c r="DK302" s="56"/>
      <c r="DL302" s="56"/>
      <c r="DM302" s="56"/>
      <c r="DN302" s="56"/>
      <c r="DO302" s="56"/>
      <c r="DP302" s="56"/>
      <c r="DQ302" s="56"/>
      <c r="DR302" s="56"/>
      <c r="DS302" s="56"/>
      <c r="DT302" s="56"/>
      <c r="DU302" s="56"/>
      <c r="DV302" s="56"/>
      <c r="DW302" s="56"/>
      <c r="DX302" s="56">
        <v>0</v>
      </c>
      <c r="DY302" s="56"/>
      <c r="DZ302" s="56"/>
      <c r="EA302" s="56"/>
      <c r="EB302" s="56"/>
      <c r="EC302" s="56"/>
      <c r="ED302" s="56"/>
      <c r="EE302" s="56"/>
      <c r="EF302" s="56"/>
      <c r="EG302" s="56"/>
      <c r="EH302" s="56"/>
      <c r="EI302" s="56"/>
      <c r="EJ302" s="56"/>
      <c r="EK302" s="56">
        <f>EK303</f>
        <v>9500</v>
      </c>
      <c r="EL302" s="56"/>
      <c r="EM302" s="56"/>
      <c r="EN302" s="56"/>
      <c r="EO302" s="56"/>
      <c r="EP302" s="56"/>
      <c r="EQ302" s="56"/>
      <c r="ER302" s="56"/>
      <c r="ES302" s="56"/>
      <c r="ET302" s="56"/>
      <c r="EU302" s="56"/>
      <c r="EV302" s="56"/>
      <c r="EW302" s="56"/>
      <c r="EX302" s="109">
        <v>0</v>
      </c>
      <c r="EY302" s="110"/>
      <c r="EZ302" s="110"/>
      <c r="FA302" s="110"/>
      <c r="FB302" s="110"/>
      <c r="FC302" s="110"/>
      <c r="FD302" s="110"/>
      <c r="FE302" s="110"/>
      <c r="FF302" s="110"/>
      <c r="FG302" s="110"/>
      <c r="FH302" s="110"/>
      <c r="FI302" s="110"/>
      <c r="FJ302" s="111"/>
    </row>
    <row r="303" spans="1:166" s="4" customFormat="1" ht="19.5" customHeight="1">
      <c r="A303" s="78" t="s">
        <v>121</v>
      </c>
      <c r="B303" s="78"/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  <c r="AH303" s="78"/>
      <c r="AI303" s="78"/>
      <c r="AJ303" s="78"/>
      <c r="AK303" s="54" t="s">
        <v>62</v>
      </c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5">
        <v>9500</v>
      </c>
      <c r="BD303" s="55"/>
      <c r="BE303" s="55"/>
      <c r="BF303" s="55"/>
      <c r="BG303" s="55"/>
      <c r="BH303" s="55"/>
      <c r="BI303" s="55"/>
      <c r="BJ303" s="55"/>
      <c r="BK303" s="55"/>
      <c r="BL303" s="55"/>
      <c r="BM303" s="55"/>
      <c r="BN303" s="55"/>
      <c r="BO303" s="55"/>
      <c r="BP303" s="55"/>
      <c r="BQ303" s="55"/>
      <c r="BR303" s="55"/>
      <c r="BS303" s="55"/>
      <c r="BT303" s="55"/>
      <c r="BU303" s="55">
        <v>0</v>
      </c>
      <c r="BV303" s="55"/>
      <c r="BW303" s="55"/>
      <c r="BX303" s="55"/>
      <c r="BY303" s="55"/>
      <c r="BZ303" s="55"/>
      <c r="CA303" s="55"/>
      <c r="CB303" s="55"/>
      <c r="CC303" s="55"/>
      <c r="CD303" s="55"/>
      <c r="CE303" s="55"/>
      <c r="CF303" s="55"/>
      <c r="CG303" s="55"/>
      <c r="CH303" s="55">
        <v>0</v>
      </c>
      <c r="CI303" s="55"/>
      <c r="CJ303" s="55"/>
      <c r="CK303" s="55"/>
      <c r="CL303" s="55"/>
      <c r="CM303" s="55"/>
      <c r="CN303" s="55"/>
      <c r="CO303" s="55"/>
      <c r="CP303" s="55"/>
      <c r="CQ303" s="55"/>
      <c r="CR303" s="55"/>
      <c r="CS303" s="55"/>
      <c r="CT303" s="55"/>
      <c r="CU303" s="55"/>
      <c r="CV303" s="55"/>
      <c r="CW303" s="55"/>
      <c r="CX303" s="55"/>
      <c r="CY303" s="55"/>
      <c r="CZ303" s="55"/>
      <c r="DA303" s="55"/>
      <c r="DB303" s="55"/>
      <c r="DC303" s="55"/>
      <c r="DD303" s="55"/>
      <c r="DE303" s="55"/>
      <c r="DF303" s="55"/>
      <c r="DG303" s="55"/>
      <c r="DH303" s="55"/>
      <c r="DI303" s="55"/>
      <c r="DJ303" s="55"/>
      <c r="DK303" s="55"/>
      <c r="DL303" s="55"/>
      <c r="DM303" s="55"/>
      <c r="DN303" s="55"/>
      <c r="DO303" s="55"/>
      <c r="DP303" s="55"/>
      <c r="DQ303" s="55"/>
      <c r="DR303" s="55"/>
      <c r="DS303" s="55"/>
      <c r="DT303" s="55"/>
      <c r="DU303" s="55"/>
      <c r="DV303" s="55"/>
      <c r="DW303" s="55"/>
      <c r="DX303" s="55">
        <f>CH303</f>
        <v>0</v>
      </c>
      <c r="DY303" s="55"/>
      <c r="DZ303" s="55"/>
      <c r="EA303" s="55"/>
      <c r="EB303" s="55"/>
      <c r="EC303" s="55"/>
      <c r="ED303" s="55"/>
      <c r="EE303" s="55"/>
      <c r="EF303" s="55"/>
      <c r="EG303" s="55"/>
      <c r="EH303" s="55"/>
      <c r="EI303" s="55"/>
      <c r="EJ303" s="55"/>
      <c r="EK303" s="55">
        <f>BC303-BU303</f>
        <v>9500</v>
      </c>
      <c r="EL303" s="55"/>
      <c r="EM303" s="55"/>
      <c r="EN303" s="55"/>
      <c r="EO303" s="55"/>
      <c r="EP303" s="55"/>
      <c r="EQ303" s="55"/>
      <c r="ER303" s="55"/>
      <c r="ES303" s="55"/>
      <c r="ET303" s="55"/>
      <c r="EU303" s="55"/>
      <c r="EV303" s="55"/>
      <c r="EW303" s="55"/>
      <c r="EX303" s="106">
        <v>0</v>
      </c>
      <c r="EY303" s="107"/>
      <c r="EZ303" s="107"/>
      <c r="FA303" s="107"/>
      <c r="FB303" s="107"/>
      <c r="FC303" s="107"/>
      <c r="FD303" s="107"/>
      <c r="FE303" s="107"/>
      <c r="FF303" s="107"/>
      <c r="FG303" s="107"/>
      <c r="FH303" s="107"/>
      <c r="FI303" s="107"/>
      <c r="FJ303" s="108"/>
    </row>
    <row r="304" spans="1:166" s="4" customFormat="1" ht="18.75">
      <c r="A304" s="92"/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  <c r="AA304" s="94"/>
      <c r="AB304" s="94"/>
      <c r="AC304" s="94"/>
      <c r="AD304" s="94"/>
      <c r="AE304" s="94"/>
      <c r="AF304" s="94"/>
      <c r="AG304" s="94"/>
      <c r="AH304" s="94"/>
      <c r="AI304" s="94"/>
      <c r="AJ304" s="94"/>
      <c r="AK304" s="94"/>
      <c r="AL304" s="94"/>
      <c r="AM304" s="94"/>
      <c r="AN304" s="94"/>
      <c r="AO304" s="94"/>
      <c r="AP304" s="94"/>
      <c r="AQ304" s="94"/>
      <c r="AR304" s="94"/>
      <c r="AS304" s="94"/>
      <c r="AT304" s="94"/>
      <c r="AU304" s="94"/>
      <c r="AV304" s="94"/>
      <c r="AW304" s="94"/>
      <c r="AX304" s="94"/>
      <c r="AY304" s="94"/>
      <c r="AZ304" s="94"/>
      <c r="BA304" s="94"/>
      <c r="BB304" s="94"/>
      <c r="BC304" s="94"/>
      <c r="BD304" s="94"/>
      <c r="BE304" s="94"/>
      <c r="BF304" s="94"/>
      <c r="BG304" s="94"/>
      <c r="BH304" s="94"/>
      <c r="BI304" s="94"/>
      <c r="BJ304" s="94"/>
      <c r="BK304" s="94"/>
      <c r="BL304" s="94"/>
      <c r="BM304" s="94"/>
      <c r="BN304" s="94"/>
      <c r="BO304" s="94"/>
      <c r="BP304" s="94"/>
      <c r="BQ304" s="94"/>
      <c r="BR304" s="94"/>
      <c r="BS304" s="94"/>
      <c r="BT304" s="94"/>
      <c r="BU304" s="94"/>
      <c r="BV304" s="94"/>
      <c r="BW304" s="94"/>
      <c r="BX304" s="94"/>
      <c r="BY304" s="94"/>
      <c r="BZ304" s="94"/>
      <c r="CA304" s="94"/>
      <c r="CB304" s="94"/>
      <c r="CC304" s="94"/>
      <c r="CD304" s="94"/>
      <c r="CE304" s="94"/>
      <c r="CF304" s="94"/>
      <c r="CG304" s="94"/>
      <c r="CH304" s="94"/>
      <c r="CI304" s="94"/>
      <c r="CJ304" s="94"/>
      <c r="CK304" s="94"/>
      <c r="CL304" s="94"/>
      <c r="CM304" s="94"/>
      <c r="CN304" s="94"/>
      <c r="CO304" s="94"/>
      <c r="CP304" s="94"/>
      <c r="CQ304" s="94"/>
      <c r="CR304" s="94"/>
      <c r="CS304" s="94"/>
      <c r="CT304" s="94"/>
      <c r="CU304" s="94"/>
      <c r="CV304" s="94"/>
      <c r="CW304" s="94"/>
      <c r="CX304" s="94"/>
      <c r="CY304" s="94"/>
      <c r="CZ304" s="94"/>
      <c r="DA304" s="94"/>
      <c r="DB304" s="94"/>
      <c r="DC304" s="94"/>
      <c r="DD304" s="94"/>
      <c r="DE304" s="94"/>
      <c r="DF304" s="94"/>
      <c r="DG304" s="94"/>
      <c r="DH304" s="94"/>
      <c r="DI304" s="94"/>
      <c r="DJ304" s="94"/>
      <c r="DK304" s="94"/>
      <c r="DL304" s="94"/>
      <c r="DM304" s="94"/>
      <c r="DN304" s="94"/>
      <c r="DO304" s="94"/>
      <c r="DP304" s="94"/>
      <c r="DQ304" s="94"/>
      <c r="DR304" s="94"/>
      <c r="DS304" s="94"/>
      <c r="DT304" s="94"/>
      <c r="DU304" s="94"/>
      <c r="DV304" s="94"/>
      <c r="DW304" s="94"/>
      <c r="DX304" s="94"/>
      <c r="DY304" s="94"/>
      <c r="DZ304" s="94"/>
      <c r="EA304" s="94"/>
      <c r="EB304" s="94"/>
      <c r="EC304" s="94"/>
      <c r="ED304" s="94"/>
      <c r="EE304" s="94"/>
      <c r="EF304" s="94"/>
      <c r="EG304" s="94"/>
      <c r="EH304" s="94"/>
      <c r="EI304" s="94"/>
      <c r="EJ304" s="94"/>
      <c r="EK304" s="94"/>
      <c r="EL304" s="94"/>
      <c r="EM304" s="94"/>
      <c r="EN304" s="94"/>
      <c r="EO304" s="94"/>
      <c r="EP304" s="94"/>
      <c r="EQ304" s="94"/>
      <c r="ER304" s="94"/>
      <c r="ES304" s="94"/>
      <c r="ET304" s="94"/>
      <c r="EU304" s="94"/>
      <c r="EV304" s="94"/>
      <c r="EW304" s="94"/>
      <c r="EX304" s="94"/>
      <c r="EY304" s="94"/>
      <c r="EZ304" s="94"/>
      <c r="FA304" s="94"/>
      <c r="FB304" s="94"/>
      <c r="FC304" s="94"/>
      <c r="FD304" s="94"/>
      <c r="FE304" s="94"/>
      <c r="FF304" s="94"/>
      <c r="FG304" s="94"/>
      <c r="FH304" s="15"/>
      <c r="FI304" s="15"/>
      <c r="FJ304" s="15"/>
    </row>
    <row r="305" spans="1:166" s="12" customFormat="1" ht="31.5" customHeight="1">
      <c r="A305" s="82" t="s">
        <v>182</v>
      </c>
      <c r="B305" s="82"/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/>
      <c r="AJ305" s="82"/>
      <c r="AK305" s="80"/>
      <c r="AL305" s="80"/>
      <c r="AM305" s="80"/>
      <c r="AN305" s="80"/>
      <c r="AO305" s="80"/>
      <c r="AP305" s="80"/>
      <c r="AQ305" s="80"/>
      <c r="AR305" s="80"/>
      <c r="AS305" s="80"/>
      <c r="AT305" s="80"/>
      <c r="AU305" s="80"/>
      <c r="AV305" s="80"/>
      <c r="AW305" s="80"/>
      <c r="AX305" s="80"/>
      <c r="AY305" s="80"/>
      <c r="AZ305" s="80"/>
      <c r="BA305" s="80"/>
      <c r="BB305" s="80"/>
      <c r="BC305" s="56">
        <f>BC140+BC166+BC175+BC191+BC208+BC225+BC244+BC261+BC299+BC123</f>
        <v>7543152.0600000005</v>
      </c>
      <c r="BD305" s="92"/>
      <c r="BE305" s="92"/>
      <c r="BF305" s="92"/>
      <c r="BG305" s="92"/>
      <c r="BH305" s="92"/>
      <c r="BI305" s="92"/>
      <c r="BJ305" s="92"/>
      <c r="BK305" s="92"/>
      <c r="BL305" s="92"/>
      <c r="BM305" s="92"/>
      <c r="BN305" s="92"/>
      <c r="BO305" s="92"/>
      <c r="BP305" s="92"/>
      <c r="BQ305" s="92"/>
      <c r="BR305" s="92"/>
      <c r="BS305" s="92"/>
      <c r="BT305" s="92"/>
      <c r="BU305" s="56">
        <f>+BU299+BU261+BU244+BU225+BU208+BU191+BU175+BU166+BU140+BU123</f>
        <v>3541328.95</v>
      </c>
      <c r="BV305" s="92"/>
      <c r="BW305" s="92"/>
      <c r="BX305" s="92"/>
      <c r="BY305" s="92"/>
      <c r="BZ305" s="92"/>
      <c r="CA305" s="92"/>
      <c r="CB305" s="92"/>
      <c r="CC305" s="92"/>
      <c r="CD305" s="92"/>
      <c r="CE305" s="92"/>
      <c r="CF305" s="92"/>
      <c r="CG305" s="92"/>
      <c r="CH305" s="56">
        <f>CH299+CI261+CH244+CH225+CH208+CH191+CH175+CH166+CH140+CH123</f>
        <v>3541328.95</v>
      </c>
      <c r="CI305" s="92"/>
      <c r="CJ305" s="92"/>
      <c r="CK305" s="92"/>
      <c r="CL305" s="92"/>
      <c r="CM305" s="92"/>
      <c r="CN305" s="92"/>
      <c r="CO305" s="92"/>
      <c r="CP305" s="92"/>
      <c r="CQ305" s="92"/>
      <c r="CR305" s="92"/>
      <c r="CS305" s="92"/>
      <c r="CT305" s="92"/>
      <c r="CU305" s="92"/>
      <c r="CV305" s="92"/>
      <c r="CW305" s="92"/>
      <c r="CX305" s="92"/>
      <c r="CY305" s="92"/>
      <c r="CZ305" s="92"/>
      <c r="DA305" s="92"/>
      <c r="DB305" s="92"/>
      <c r="DC305" s="92"/>
      <c r="DD305" s="92"/>
      <c r="DE305" s="92"/>
      <c r="DF305" s="92"/>
      <c r="DG305" s="92"/>
      <c r="DH305" s="92"/>
      <c r="DI305" s="92"/>
      <c r="DJ305" s="92"/>
      <c r="DK305" s="92"/>
      <c r="DL305" s="92"/>
      <c r="DM305" s="92"/>
      <c r="DN305" s="92"/>
      <c r="DO305" s="92"/>
      <c r="DP305" s="92"/>
      <c r="DQ305" s="92"/>
      <c r="DR305" s="92"/>
      <c r="DS305" s="92"/>
      <c r="DT305" s="92"/>
      <c r="DU305" s="92"/>
      <c r="DV305" s="92"/>
      <c r="DW305" s="92"/>
      <c r="DX305" s="56">
        <f>CH305</f>
        <v>3541328.95</v>
      </c>
      <c r="DY305" s="92"/>
      <c r="DZ305" s="92"/>
      <c r="EA305" s="92"/>
      <c r="EB305" s="92"/>
      <c r="EC305" s="92"/>
      <c r="ED305" s="92"/>
      <c r="EE305" s="92"/>
      <c r="EF305" s="92"/>
      <c r="EG305" s="92"/>
      <c r="EH305" s="92"/>
      <c r="EI305" s="92"/>
      <c r="EJ305" s="92"/>
      <c r="EK305" s="56">
        <f>BC305-BU305</f>
        <v>4001823.1100000003</v>
      </c>
      <c r="EL305" s="92"/>
      <c r="EM305" s="92"/>
      <c r="EN305" s="92"/>
      <c r="EO305" s="92"/>
      <c r="EP305" s="92"/>
      <c r="EQ305" s="92"/>
      <c r="ER305" s="92"/>
      <c r="ES305" s="92"/>
      <c r="ET305" s="92"/>
      <c r="EU305" s="92"/>
      <c r="EV305" s="92"/>
      <c r="EW305" s="92"/>
      <c r="EX305" s="109">
        <f>BU305-CH305</f>
        <v>0</v>
      </c>
      <c r="EY305" s="110"/>
      <c r="EZ305" s="110"/>
      <c r="FA305" s="110"/>
      <c r="FB305" s="110"/>
      <c r="FC305" s="110"/>
      <c r="FD305" s="110"/>
      <c r="FE305" s="110"/>
      <c r="FF305" s="110"/>
      <c r="FG305" s="110"/>
      <c r="FH305" s="110"/>
      <c r="FI305" s="110"/>
      <c r="FJ305" s="111"/>
    </row>
    <row r="306" spans="1:166" s="4" customFormat="1" ht="19.5" customHeight="1">
      <c r="A306" s="124"/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  <c r="V306" s="125"/>
      <c r="W306" s="125"/>
      <c r="X306" s="125"/>
      <c r="Y306" s="125"/>
      <c r="Z306" s="125"/>
      <c r="AA306" s="125"/>
      <c r="AB306" s="125"/>
      <c r="AC306" s="125"/>
      <c r="AD306" s="125"/>
      <c r="AE306" s="125"/>
      <c r="AF306" s="125"/>
      <c r="AG306" s="125"/>
      <c r="AH306" s="125"/>
      <c r="AI306" s="125"/>
      <c r="AJ306" s="125"/>
      <c r="AK306" s="125"/>
      <c r="AL306" s="125"/>
      <c r="AM306" s="125"/>
      <c r="AN306" s="125"/>
      <c r="AO306" s="125"/>
      <c r="AP306" s="125"/>
      <c r="AQ306" s="125"/>
      <c r="AR306" s="125"/>
      <c r="AS306" s="125"/>
      <c r="AT306" s="125"/>
      <c r="AU306" s="125"/>
      <c r="AV306" s="125"/>
      <c r="AW306" s="125"/>
      <c r="AX306" s="125"/>
      <c r="AY306" s="125"/>
      <c r="AZ306" s="125"/>
      <c r="BA306" s="125"/>
      <c r="BB306" s="125"/>
      <c r="BC306" s="126"/>
      <c r="BD306" s="8" t="s">
        <v>40</v>
      </c>
      <c r="BE306" s="13"/>
      <c r="BF306" s="13"/>
      <c r="BG306" s="13"/>
      <c r="BH306" s="13"/>
      <c r="BI306" s="32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8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24"/>
      <c r="CU306" s="125"/>
      <c r="CV306" s="125"/>
      <c r="CW306" s="125"/>
      <c r="CX306" s="125"/>
      <c r="CY306" s="125"/>
      <c r="CZ306" s="125"/>
      <c r="DA306" s="125"/>
      <c r="DB306" s="125"/>
      <c r="DC306" s="125"/>
      <c r="DD306" s="125"/>
      <c r="DE306" s="125"/>
      <c r="DF306" s="125"/>
      <c r="DG306" s="125"/>
      <c r="DH306" s="125"/>
      <c r="DI306" s="125"/>
      <c r="DJ306" s="125"/>
      <c r="DK306" s="125"/>
      <c r="DL306" s="125"/>
      <c r="DM306" s="125"/>
      <c r="DN306" s="125"/>
      <c r="DO306" s="125"/>
      <c r="DP306" s="125"/>
      <c r="DQ306" s="125"/>
      <c r="DR306" s="125"/>
      <c r="DS306" s="125"/>
      <c r="DT306" s="125"/>
      <c r="DU306" s="125"/>
      <c r="DV306" s="125"/>
      <c r="DW306" s="125"/>
      <c r="DX306" s="125"/>
      <c r="DY306" s="125"/>
      <c r="DZ306" s="125"/>
      <c r="EA306" s="125"/>
      <c r="EB306" s="125"/>
      <c r="EC306" s="125"/>
      <c r="ED306" s="125"/>
      <c r="EE306" s="125"/>
      <c r="EF306" s="125"/>
      <c r="EG306" s="125"/>
      <c r="EH306" s="125"/>
      <c r="EI306" s="125"/>
      <c r="EJ306" s="125"/>
      <c r="EK306" s="125"/>
      <c r="EL306" s="125"/>
      <c r="EM306" s="125"/>
      <c r="EN306" s="125"/>
      <c r="EO306" s="125"/>
      <c r="EP306" s="125"/>
      <c r="EQ306" s="125"/>
      <c r="ER306" s="125"/>
      <c r="ES306" s="125"/>
      <c r="ET306" s="125"/>
      <c r="EU306" s="125"/>
      <c r="EV306" s="125"/>
      <c r="EW306" s="125"/>
      <c r="EX306" s="125"/>
      <c r="EY306" s="125"/>
      <c r="EZ306" s="125"/>
      <c r="FA306" s="125"/>
      <c r="FB306" s="125"/>
      <c r="FC306" s="125"/>
      <c r="FD306" s="125"/>
      <c r="FE306" s="125"/>
      <c r="FF306" s="125"/>
      <c r="FG306" s="126"/>
      <c r="FH306" s="13"/>
      <c r="FI306" s="13"/>
      <c r="FJ306" s="18" t="s">
        <v>47</v>
      </c>
    </row>
    <row r="307" spans="1:166" s="4" customFormat="1" ht="18.75">
      <c r="A307" s="150"/>
      <c r="B307" s="151"/>
      <c r="C307" s="151"/>
      <c r="D307" s="151"/>
      <c r="E307" s="151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51"/>
      <c r="V307" s="151"/>
      <c r="W307" s="151"/>
      <c r="X307" s="151"/>
      <c r="Y307" s="151"/>
      <c r="Z307" s="151"/>
      <c r="AA307" s="151"/>
      <c r="AB307" s="151"/>
      <c r="AC307" s="151"/>
      <c r="AD307" s="151"/>
      <c r="AE307" s="151"/>
      <c r="AF307" s="151"/>
      <c r="AG307" s="151"/>
      <c r="AH307" s="151"/>
      <c r="AI307" s="151"/>
      <c r="AJ307" s="151"/>
      <c r="AK307" s="151"/>
      <c r="AL307" s="151"/>
      <c r="AM307" s="151"/>
      <c r="AN307" s="151"/>
      <c r="AO307" s="151"/>
      <c r="AP307" s="151"/>
      <c r="AQ307" s="151"/>
      <c r="AR307" s="151"/>
      <c r="AS307" s="151"/>
      <c r="AT307" s="151"/>
      <c r="AU307" s="151"/>
      <c r="AV307" s="151"/>
      <c r="AW307" s="151"/>
      <c r="AX307" s="151"/>
      <c r="AY307" s="151"/>
      <c r="AZ307" s="151"/>
      <c r="BA307" s="151"/>
      <c r="BB307" s="151"/>
      <c r="BC307" s="151"/>
      <c r="BD307" s="151"/>
      <c r="BE307" s="151"/>
      <c r="BF307" s="151"/>
      <c r="BG307" s="151"/>
      <c r="BH307" s="151"/>
      <c r="BI307" s="151"/>
      <c r="BJ307" s="151"/>
      <c r="BK307" s="151"/>
      <c r="BL307" s="151"/>
      <c r="BM307" s="151"/>
      <c r="BN307" s="151"/>
      <c r="BO307" s="151"/>
      <c r="BP307" s="151"/>
      <c r="BQ307" s="151"/>
      <c r="BR307" s="151"/>
      <c r="BS307" s="151"/>
      <c r="BT307" s="151"/>
      <c r="BU307" s="151"/>
      <c r="BV307" s="151"/>
      <c r="BW307" s="151"/>
      <c r="BX307" s="151"/>
      <c r="BY307" s="151"/>
      <c r="BZ307" s="151"/>
      <c r="CA307" s="151"/>
      <c r="CB307" s="151"/>
      <c r="CC307" s="151"/>
      <c r="CD307" s="151"/>
      <c r="CE307" s="151"/>
      <c r="CF307" s="151"/>
      <c r="CG307" s="151"/>
      <c r="CH307" s="151"/>
      <c r="CI307" s="151"/>
      <c r="CJ307" s="151"/>
      <c r="CK307" s="151"/>
      <c r="CL307" s="151"/>
      <c r="CM307" s="151"/>
      <c r="CN307" s="151"/>
      <c r="CO307" s="151"/>
      <c r="CP307" s="151"/>
      <c r="CQ307" s="151"/>
      <c r="CR307" s="151"/>
      <c r="CS307" s="151"/>
      <c r="CT307" s="151"/>
      <c r="CU307" s="151"/>
      <c r="CV307" s="151"/>
      <c r="CW307" s="151"/>
      <c r="CX307" s="151"/>
      <c r="CY307" s="151"/>
      <c r="CZ307" s="151"/>
      <c r="DA307" s="151"/>
      <c r="DB307" s="151"/>
      <c r="DC307" s="151"/>
      <c r="DD307" s="151"/>
      <c r="DE307" s="151"/>
      <c r="DF307" s="151"/>
      <c r="DG307" s="151"/>
      <c r="DH307" s="151"/>
      <c r="DI307" s="151"/>
      <c r="DJ307" s="151"/>
      <c r="DK307" s="151"/>
      <c r="DL307" s="151"/>
      <c r="DM307" s="151"/>
      <c r="DN307" s="151"/>
      <c r="DO307" s="151"/>
      <c r="DP307" s="151"/>
      <c r="DQ307" s="151"/>
      <c r="DR307" s="151"/>
      <c r="DS307" s="151"/>
      <c r="DT307" s="151"/>
      <c r="DU307" s="151"/>
      <c r="DV307" s="151"/>
      <c r="DW307" s="151"/>
      <c r="DX307" s="151"/>
      <c r="DY307" s="151"/>
      <c r="DZ307" s="151"/>
      <c r="EA307" s="151"/>
      <c r="EB307" s="151"/>
      <c r="EC307" s="151"/>
      <c r="ED307" s="151"/>
      <c r="EE307" s="151"/>
      <c r="EF307" s="151"/>
      <c r="EG307" s="151"/>
      <c r="EH307" s="151"/>
      <c r="EI307" s="151"/>
      <c r="EJ307" s="151"/>
      <c r="EK307" s="151"/>
      <c r="EL307" s="151"/>
      <c r="EM307" s="151"/>
      <c r="EN307" s="151"/>
      <c r="EO307" s="151"/>
      <c r="EP307" s="151"/>
      <c r="EQ307" s="151"/>
      <c r="ER307" s="151"/>
      <c r="ES307" s="151"/>
      <c r="ET307" s="151"/>
      <c r="EU307" s="151"/>
      <c r="EV307" s="151"/>
      <c r="EW307" s="151"/>
      <c r="EX307" s="151"/>
      <c r="EY307" s="151"/>
      <c r="EZ307" s="151"/>
      <c r="FA307" s="151"/>
      <c r="FB307" s="151"/>
      <c r="FC307" s="151"/>
      <c r="FD307" s="151"/>
      <c r="FE307" s="151"/>
      <c r="FF307" s="151"/>
      <c r="FG307" s="151"/>
      <c r="FH307" s="151"/>
      <c r="FI307" s="151"/>
      <c r="FJ307" s="152"/>
    </row>
    <row r="308" spans="1:166" s="4" customFormat="1" ht="18.75" customHeight="1">
      <c r="A308" s="249" t="s">
        <v>8</v>
      </c>
      <c r="B308" s="249"/>
      <c r="C308" s="249"/>
      <c r="D308" s="249"/>
      <c r="E308" s="249"/>
      <c r="F308" s="249"/>
      <c r="G308" s="249"/>
      <c r="H308" s="249"/>
      <c r="I308" s="249"/>
      <c r="J308" s="249"/>
      <c r="K308" s="249"/>
      <c r="L308" s="249"/>
      <c r="M308" s="249"/>
      <c r="N308" s="249"/>
      <c r="O308" s="249"/>
      <c r="P308" s="249"/>
      <c r="Q308" s="249"/>
      <c r="R308" s="249"/>
      <c r="S308" s="249"/>
      <c r="T308" s="249"/>
      <c r="U308" s="249"/>
      <c r="V308" s="249"/>
      <c r="W308" s="249"/>
      <c r="X308" s="249"/>
      <c r="Y308" s="249"/>
      <c r="Z308" s="249"/>
      <c r="AA308" s="249"/>
      <c r="AB308" s="249"/>
      <c r="AC308" s="249"/>
      <c r="AD308" s="249"/>
      <c r="AE308" s="249"/>
      <c r="AF308" s="249"/>
      <c r="AG308" s="249"/>
      <c r="AH308" s="249"/>
      <c r="AI308" s="249"/>
      <c r="AJ308" s="249"/>
      <c r="AK308" s="249"/>
      <c r="AL308" s="249"/>
      <c r="AM308" s="249"/>
      <c r="AN308" s="249"/>
      <c r="AO308" s="249"/>
      <c r="AP308" s="45" t="s">
        <v>23</v>
      </c>
      <c r="AQ308" s="45"/>
      <c r="AR308" s="45"/>
      <c r="AS308" s="45"/>
      <c r="AT308" s="45"/>
      <c r="AU308" s="45"/>
      <c r="AV308" s="137">
        <v>0</v>
      </c>
      <c r="AW308" s="138"/>
      <c r="AX308" s="138"/>
      <c r="AY308" s="138"/>
      <c r="AZ308" s="138"/>
      <c r="BA308" s="138"/>
      <c r="BB308" s="138"/>
      <c r="BC308" s="138"/>
      <c r="BD308" s="138"/>
      <c r="BE308" s="138"/>
      <c r="BF308" s="138"/>
      <c r="BG308" s="138"/>
      <c r="BH308" s="138"/>
      <c r="BI308" s="138"/>
      <c r="BJ308" s="138"/>
      <c r="BK308" s="139"/>
      <c r="BL308" s="137" t="s">
        <v>48</v>
      </c>
      <c r="BM308" s="138"/>
      <c r="BN308" s="138"/>
      <c r="BO308" s="138"/>
      <c r="BP308" s="138"/>
      <c r="BQ308" s="138"/>
      <c r="BR308" s="138"/>
      <c r="BS308" s="138"/>
      <c r="BT308" s="138"/>
      <c r="BU308" s="138"/>
      <c r="BV308" s="138"/>
      <c r="BW308" s="138"/>
      <c r="BX308" s="138"/>
      <c r="BY308" s="138"/>
      <c r="BZ308" s="138"/>
      <c r="CA308" s="138"/>
      <c r="CB308" s="138"/>
      <c r="CC308" s="138"/>
      <c r="CD308" s="138"/>
      <c r="CE308" s="139"/>
      <c r="CF308" s="45" t="s">
        <v>24</v>
      </c>
      <c r="CG308" s="45"/>
      <c r="CH308" s="45"/>
      <c r="CI308" s="45"/>
      <c r="CJ308" s="45"/>
      <c r="CK308" s="45"/>
      <c r="CL308" s="45"/>
      <c r="CM308" s="45"/>
      <c r="CN308" s="45"/>
      <c r="CO308" s="45"/>
      <c r="CP308" s="45"/>
      <c r="CQ308" s="45"/>
      <c r="CR308" s="45"/>
      <c r="CS308" s="45"/>
      <c r="CT308" s="45"/>
      <c r="CU308" s="45"/>
      <c r="CV308" s="45"/>
      <c r="CW308" s="45"/>
      <c r="CX308" s="45"/>
      <c r="CY308" s="45"/>
      <c r="CZ308" s="45"/>
      <c r="DA308" s="45"/>
      <c r="DB308" s="45"/>
      <c r="DC308" s="45"/>
      <c r="DD308" s="45"/>
      <c r="DE308" s="45"/>
      <c r="DF308" s="45"/>
      <c r="DG308" s="45"/>
      <c r="DH308" s="45"/>
      <c r="DI308" s="45"/>
      <c r="DJ308" s="45"/>
      <c r="DK308" s="45"/>
      <c r="DL308" s="45"/>
      <c r="DM308" s="45"/>
      <c r="DN308" s="45"/>
      <c r="DO308" s="45"/>
      <c r="DP308" s="45"/>
      <c r="DQ308" s="45"/>
      <c r="DR308" s="45"/>
      <c r="DS308" s="45"/>
      <c r="DT308" s="45"/>
      <c r="DU308" s="45"/>
      <c r="DV308" s="45"/>
      <c r="DW308" s="45"/>
      <c r="DX308" s="45"/>
      <c r="DY308" s="45"/>
      <c r="DZ308" s="45"/>
      <c r="EA308" s="45"/>
      <c r="EB308" s="45"/>
      <c r="EC308" s="45"/>
      <c r="ED308" s="45"/>
      <c r="EE308" s="45"/>
      <c r="EF308" s="45"/>
      <c r="EG308" s="45"/>
      <c r="EH308" s="45"/>
      <c r="EI308" s="45"/>
      <c r="EJ308" s="45"/>
      <c r="EK308" s="45"/>
      <c r="EL308" s="45"/>
      <c r="EM308" s="45"/>
      <c r="EN308" s="45"/>
      <c r="EO308" s="45"/>
      <c r="EP308" s="45"/>
      <c r="EQ308" s="45"/>
      <c r="ER308" s="45"/>
      <c r="ES308" s="45"/>
      <c r="ET308" s="137" t="s">
        <v>29</v>
      </c>
      <c r="EU308" s="138"/>
      <c r="EV308" s="138"/>
      <c r="EW308" s="138"/>
      <c r="EX308" s="138"/>
      <c r="EY308" s="138"/>
      <c r="EZ308" s="138"/>
      <c r="FA308" s="138"/>
      <c r="FB308" s="138"/>
      <c r="FC308" s="138"/>
      <c r="FD308" s="138"/>
      <c r="FE308" s="138"/>
      <c r="FF308" s="138"/>
      <c r="FG308" s="138"/>
      <c r="FH308" s="138"/>
      <c r="FI308" s="138"/>
      <c r="FJ308" s="139"/>
    </row>
    <row r="309" spans="1:166" s="4" customFormat="1" ht="97.5" customHeight="1">
      <c r="A309" s="249"/>
      <c r="B309" s="249"/>
      <c r="C309" s="249"/>
      <c r="D309" s="249"/>
      <c r="E309" s="249"/>
      <c r="F309" s="249"/>
      <c r="G309" s="249"/>
      <c r="H309" s="249"/>
      <c r="I309" s="249"/>
      <c r="J309" s="249"/>
      <c r="K309" s="249"/>
      <c r="L309" s="249"/>
      <c r="M309" s="249"/>
      <c r="N309" s="249"/>
      <c r="O309" s="249"/>
      <c r="P309" s="249"/>
      <c r="Q309" s="249"/>
      <c r="R309" s="249"/>
      <c r="S309" s="249"/>
      <c r="T309" s="249"/>
      <c r="U309" s="249"/>
      <c r="V309" s="249"/>
      <c r="W309" s="249"/>
      <c r="X309" s="249"/>
      <c r="Y309" s="249"/>
      <c r="Z309" s="249"/>
      <c r="AA309" s="249"/>
      <c r="AB309" s="249"/>
      <c r="AC309" s="249"/>
      <c r="AD309" s="249"/>
      <c r="AE309" s="249"/>
      <c r="AF309" s="249"/>
      <c r="AG309" s="249"/>
      <c r="AH309" s="249"/>
      <c r="AI309" s="249"/>
      <c r="AJ309" s="249"/>
      <c r="AK309" s="249"/>
      <c r="AL309" s="249"/>
      <c r="AM309" s="249"/>
      <c r="AN309" s="249"/>
      <c r="AO309" s="249"/>
      <c r="AP309" s="45"/>
      <c r="AQ309" s="45"/>
      <c r="AR309" s="45"/>
      <c r="AS309" s="45"/>
      <c r="AT309" s="45"/>
      <c r="AU309" s="45"/>
      <c r="AV309" s="140"/>
      <c r="AW309" s="141"/>
      <c r="AX309" s="141"/>
      <c r="AY309" s="141"/>
      <c r="AZ309" s="141"/>
      <c r="BA309" s="141"/>
      <c r="BB309" s="141"/>
      <c r="BC309" s="141"/>
      <c r="BD309" s="141"/>
      <c r="BE309" s="141"/>
      <c r="BF309" s="141"/>
      <c r="BG309" s="141"/>
      <c r="BH309" s="141"/>
      <c r="BI309" s="141"/>
      <c r="BJ309" s="141"/>
      <c r="BK309" s="142"/>
      <c r="BL309" s="140"/>
      <c r="BM309" s="141"/>
      <c r="BN309" s="141"/>
      <c r="BO309" s="141"/>
      <c r="BP309" s="141"/>
      <c r="BQ309" s="141"/>
      <c r="BR309" s="141"/>
      <c r="BS309" s="141"/>
      <c r="BT309" s="141"/>
      <c r="BU309" s="141"/>
      <c r="BV309" s="141"/>
      <c r="BW309" s="141"/>
      <c r="BX309" s="141"/>
      <c r="BY309" s="141"/>
      <c r="BZ309" s="141"/>
      <c r="CA309" s="141"/>
      <c r="CB309" s="141"/>
      <c r="CC309" s="141"/>
      <c r="CD309" s="141"/>
      <c r="CE309" s="142"/>
      <c r="CF309" s="45" t="s">
        <v>254</v>
      </c>
      <c r="CG309" s="45"/>
      <c r="CH309" s="45"/>
      <c r="CI309" s="45"/>
      <c r="CJ309" s="45"/>
      <c r="CK309" s="45"/>
      <c r="CL309" s="45"/>
      <c r="CM309" s="45"/>
      <c r="CN309" s="45"/>
      <c r="CO309" s="45"/>
      <c r="CP309" s="45"/>
      <c r="CQ309" s="45"/>
      <c r="CR309" s="45"/>
      <c r="CS309" s="45"/>
      <c r="CT309" s="45"/>
      <c r="CU309" s="45"/>
      <c r="CV309" s="45"/>
      <c r="CW309" s="45" t="s">
        <v>25</v>
      </c>
      <c r="CX309" s="45"/>
      <c r="CY309" s="45"/>
      <c r="CZ309" s="45"/>
      <c r="DA309" s="45"/>
      <c r="DB309" s="45"/>
      <c r="DC309" s="45"/>
      <c r="DD309" s="45"/>
      <c r="DE309" s="45"/>
      <c r="DF309" s="45"/>
      <c r="DG309" s="45"/>
      <c r="DH309" s="45"/>
      <c r="DI309" s="45"/>
      <c r="DJ309" s="45"/>
      <c r="DK309" s="45"/>
      <c r="DL309" s="45"/>
      <c r="DM309" s="45"/>
      <c r="DN309" s="45" t="s">
        <v>26</v>
      </c>
      <c r="DO309" s="45"/>
      <c r="DP309" s="45"/>
      <c r="DQ309" s="45"/>
      <c r="DR309" s="45"/>
      <c r="DS309" s="45"/>
      <c r="DT309" s="45"/>
      <c r="DU309" s="45"/>
      <c r="DV309" s="45"/>
      <c r="DW309" s="45"/>
      <c r="DX309" s="45"/>
      <c r="DY309" s="45"/>
      <c r="DZ309" s="45"/>
      <c r="EA309" s="45"/>
      <c r="EB309" s="45"/>
      <c r="EC309" s="45"/>
      <c r="ED309" s="45"/>
      <c r="EE309" s="45" t="s">
        <v>27</v>
      </c>
      <c r="EF309" s="45"/>
      <c r="EG309" s="45"/>
      <c r="EH309" s="45"/>
      <c r="EI309" s="45"/>
      <c r="EJ309" s="45"/>
      <c r="EK309" s="45"/>
      <c r="EL309" s="45"/>
      <c r="EM309" s="45"/>
      <c r="EN309" s="45"/>
      <c r="EO309" s="45"/>
      <c r="EP309" s="45"/>
      <c r="EQ309" s="45"/>
      <c r="ER309" s="45"/>
      <c r="ES309" s="45"/>
      <c r="ET309" s="140"/>
      <c r="EU309" s="141"/>
      <c r="EV309" s="141"/>
      <c r="EW309" s="141"/>
      <c r="EX309" s="141"/>
      <c r="EY309" s="141"/>
      <c r="EZ309" s="141"/>
      <c r="FA309" s="141"/>
      <c r="FB309" s="141"/>
      <c r="FC309" s="141"/>
      <c r="FD309" s="141"/>
      <c r="FE309" s="141"/>
      <c r="FF309" s="141"/>
      <c r="FG309" s="141"/>
      <c r="FH309" s="141"/>
      <c r="FI309" s="141"/>
      <c r="FJ309" s="142"/>
    </row>
    <row r="310" spans="1:166" s="4" customFormat="1" ht="18.75">
      <c r="A310" s="47">
        <v>1</v>
      </c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47"/>
      <c r="AL310" s="47"/>
      <c r="AM310" s="47"/>
      <c r="AN310" s="47"/>
      <c r="AO310" s="47"/>
      <c r="AP310" s="47">
        <v>2</v>
      </c>
      <c r="AQ310" s="47"/>
      <c r="AR310" s="47"/>
      <c r="AS310" s="47"/>
      <c r="AT310" s="47"/>
      <c r="AU310" s="47"/>
      <c r="AV310" s="124">
        <v>3</v>
      </c>
      <c r="AW310" s="125"/>
      <c r="AX310" s="125"/>
      <c r="AY310" s="125"/>
      <c r="AZ310" s="125"/>
      <c r="BA310" s="125"/>
      <c r="BB310" s="125"/>
      <c r="BC310" s="125"/>
      <c r="BD310" s="125"/>
      <c r="BE310" s="125"/>
      <c r="BF310" s="125"/>
      <c r="BG310" s="125"/>
      <c r="BH310" s="125"/>
      <c r="BI310" s="125"/>
      <c r="BJ310" s="125"/>
      <c r="BK310" s="126"/>
      <c r="BL310" s="124">
        <v>4</v>
      </c>
      <c r="BM310" s="125"/>
      <c r="BN310" s="125"/>
      <c r="BO310" s="125"/>
      <c r="BP310" s="125"/>
      <c r="BQ310" s="125"/>
      <c r="BR310" s="125"/>
      <c r="BS310" s="125"/>
      <c r="BT310" s="125"/>
      <c r="BU310" s="125"/>
      <c r="BV310" s="125"/>
      <c r="BW310" s="125"/>
      <c r="BX310" s="125"/>
      <c r="BY310" s="125"/>
      <c r="BZ310" s="125"/>
      <c r="CA310" s="125"/>
      <c r="CB310" s="125"/>
      <c r="CC310" s="125"/>
      <c r="CD310" s="125"/>
      <c r="CE310" s="126"/>
      <c r="CF310" s="47">
        <v>5</v>
      </c>
      <c r="CG310" s="47"/>
      <c r="CH310" s="47"/>
      <c r="CI310" s="47"/>
      <c r="CJ310" s="47"/>
      <c r="CK310" s="47"/>
      <c r="CL310" s="47"/>
      <c r="CM310" s="47"/>
      <c r="CN310" s="47"/>
      <c r="CO310" s="47"/>
      <c r="CP310" s="47"/>
      <c r="CQ310" s="47"/>
      <c r="CR310" s="47"/>
      <c r="CS310" s="47"/>
      <c r="CT310" s="47"/>
      <c r="CU310" s="47"/>
      <c r="CV310" s="47"/>
      <c r="CW310" s="47">
        <v>6</v>
      </c>
      <c r="CX310" s="47"/>
      <c r="CY310" s="47"/>
      <c r="CZ310" s="47"/>
      <c r="DA310" s="47"/>
      <c r="DB310" s="47"/>
      <c r="DC310" s="47"/>
      <c r="DD310" s="47"/>
      <c r="DE310" s="47"/>
      <c r="DF310" s="47"/>
      <c r="DG310" s="47"/>
      <c r="DH310" s="47"/>
      <c r="DI310" s="47"/>
      <c r="DJ310" s="47"/>
      <c r="DK310" s="47"/>
      <c r="DL310" s="47"/>
      <c r="DM310" s="47"/>
      <c r="DN310" s="47">
        <v>7</v>
      </c>
      <c r="DO310" s="47"/>
      <c r="DP310" s="47"/>
      <c r="DQ310" s="47"/>
      <c r="DR310" s="47"/>
      <c r="DS310" s="47"/>
      <c r="DT310" s="47"/>
      <c r="DU310" s="47"/>
      <c r="DV310" s="47"/>
      <c r="DW310" s="47"/>
      <c r="DX310" s="47"/>
      <c r="DY310" s="47"/>
      <c r="DZ310" s="47"/>
      <c r="EA310" s="47"/>
      <c r="EB310" s="47"/>
      <c r="EC310" s="47"/>
      <c r="ED310" s="47"/>
      <c r="EE310" s="47">
        <v>8</v>
      </c>
      <c r="EF310" s="47"/>
      <c r="EG310" s="47"/>
      <c r="EH310" s="47"/>
      <c r="EI310" s="47"/>
      <c r="EJ310" s="47"/>
      <c r="EK310" s="47"/>
      <c r="EL310" s="47"/>
      <c r="EM310" s="47"/>
      <c r="EN310" s="47"/>
      <c r="EO310" s="47"/>
      <c r="EP310" s="47"/>
      <c r="EQ310" s="47"/>
      <c r="ER310" s="47"/>
      <c r="ES310" s="47"/>
      <c r="ET310" s="124">
        <v>9</v>
      </c>
      <c r="EU310" s="125"/>
      <c r="EV310" s="125"/>
      <c r="EW310" s="125"/>
      <c r="EX310" s="125"/>
      <c r="EY310" s="125"/>
      <c r="EZ310" s="125"/>
      <c r="FA310" s="125"/>
      <c r="FB310" s="125"/>
      <c r="FC310" s="125"/>
      <c r="FD310" s="125"/>
      <c r="FE310" s="125"/>
      <c r="FF310" s="125"/>
      <c r="FG310" s="125"/>
      <c r="FH310" s="125"/>
      <c r="FI310" s="125"/>
      <c r="FJ310" s="126"/>
    </row>
    <row r="311" spans="1:166" s="4" customFormat="1" ht="18.75">
      <c r="A311" s="250" t="s">
        <v>44</v>
      </c>
      <c r="B311" s="250"/>
      <c r="C311" s="250"/>
      <c r="D311" s="250"/>
      <c r="E311" s="250"/>
      <c r="F311" s="250"/>
      <c r="G311" s="250"/>
      <c r="H311" s="250"/>
      <c r="I311" s="250"/>
      <c r="J311" s="250"/>
      <c r="K311" s="250"/>
      <c r="L311" s="250"/>
      <c r="M311" s="250"/>
      <c r="N311" s="250"/>
      <c r="O311" s="250"/>
      <c r="P311" s="250"/>
      <c r="Q311" s="250"/>
      <c r="R311" s="250"/>
      <c r="S311" s="250"/>
      <c r="T311" s="250"/>
      <c r="U311" s="250"/>
      <c r="V311" s="250"/>
      <c r="W311" s="250"/>
      <c r="X311" s="250"/>
      <c r="Y311" s="250"/>
      <c r="Z311" s="250"/>
      <c r="AA311" s="250"/>
      <c r="AB311" s="250"/>
      <c r="AC311" s="250"/>
      <c r="AD311" s="250"/>
      <c r="AE311" s="250"/>
      <c r="AF311" s="250"/>
      <c r="AG311" s="250"/>
      <c r="AH311" s="250"/>
      <c r="AI311" s="250"/>
      <c r="AJ311" s="250"/>
      <c r="AK311" s="250"/>
      <c r="AL311" s="250"/>
      <c r="AM311" s="250"/>
      <c r="AN311" s="250"/>
      <c r="AO311" s="250"/>
      <c r="AP311" s="146" t="s">
        <v>69</v>
      </c>
      <c r="AQ311" s="146"/>
      <c r="AR311" s="146"/>
      <c r="AS311" s="146"/>
      <c r="AT311" s="146"/>
      <c r="AU311" s="146"/>
      <c r="AV311" s="106" t="s">
        <v>253</v>
      </c>
      <c r="AW311" s="107"/>
      <c r="AX311" s="107"/>
      <c r="AY311" s="107"/>
      <c r="AZ311" s="107"/>
      <c r="BA311" s="107"/>
      <c r="BB311" s="107"/>
      <c r="BC311" s="107"/>
      <c r="BD311" s="107"/>
      <c r="BE311" s="107"/>
      <c r="BF311" s="107"/>
      <c r="BG311" s="107"/>
      <c r="BH311" s="107"/>
      <c r="BI311" s="107"/>
      <c r="BJ311" s="107"/>
      <c r="BK311" s="108"/>
      <c r="BL311" s="106">
        <f>BL319+BL315</f>
        <v>12452.060000000522</v>
      </c>
      <c r="BM311" s="107"/>
      <c r="BN311" s="107"/>
      <c r="BO311" s="107"/>
      <c r="BP311" s="107"/>
      <c r="BQ311" s="107"/>
      <c r="BR311" s="107"/>
      <c r="BS311" s="107"/>
      <c r="BT311" s="107"/>
      <c r="BU311" s="107"/>
      <c r="BV311" s="107"/>
      <c r="BW311" s="107"/>
      <c r="BX311" s="107"/>
      <c r="BY311" s="107"/>
      <c r="BZ311" s="107"/>
      <c r="CA311" s="107"/>
      <c r="CB311" s="107"/>
      <c r="CC311" s="107"/>
      <c r="CD311" s="107"/>
      <c r="CE311" s="108"/>
      <c r="CF311" s="55">
        <f>CF319+CF315</f>
        <v>-136039.6499999999</v>
      </c>
      <c r="CG311" s="55"/>
      <c r="CH311" s="55"/>
      <c r="CI311" s="55"/>
      <c r="CJ311" s="55"/>
      <c r="CK311" s="55"/>
      <c r="CL311" s="55"/>
      <c r="CM311" s="55"/>
      <c r="CN311" s="55"/>
      <c r="CO311" s="55"/>
      <c r="CP311" s="55"/>
      <c r="CQ311" s="55"/>
      <c r="CR311" s="55"/>
      <c r="CS311" s="55"/>
      <c r="CT311" s="55"/>
      <c r="CU311" s="55"/>
      <c r="CV311" s="55"/>
      <c r="CW311" s="55"/>
      <c r="CX311" s="55"/>
      <c r="CY311" s="55"/>
      <c r="CZ311" s="55"/>
      <c r="DA311" s="55"/>
      <c r="DB311" s="55"/>
      <c r="DC311" s="55"/>
      <c r="DD311" s="55"/>
      <c r="DE311" s="55"/>
      <c r="DF311" s="55"/>
      <c r="DG311" s="55"/>
      <c r="DH311" s="55"/>
      <c r="DI311" s="55"/>
      <c r="DJ311" s="55"/>
      <c r="DK311" s="55"/>
      <c r="DL311" s="55"/>
      <c r="DM311" s="55"/>
      <c r="DN311" s="55"/>
      <c r="DO311" s="55"/>
      <c r="DP311" s="55"/>
      <c r="DQ311" s="55"/>
      <c r="DR311" s="55"/>
      <c r="DS311" s="55"/>
      <c r="DT311" s="55"/>
      <c r="DU311" s="55"/>
      <c r="DV311" s="55"/>
      <c r="DW311" s="55"/>
      <c r="DX311" s="55"/>
      <c r="DY311" s="55"/>
      <c r="DZ311" s="55"/>
      <c r="EA311" s="55"/>
      <c r="EB311" s="55"/>
      <c r="EC311" s="55"/>
      <c r="ED311" s="55"/>
      <c r="EE311" s="55">
        <f>CF311</f>
        <v>-136039.6499999999</v>
      </c>
      <c r="EF311" s="55"/>
      <c r="EG311" s="55"/>
      <c r="EH311" s="55"/>
      <c r="EI311" s="55"/>
      <c r="EJ311" s="55"/>
      <c r="EK311" s="55"/>
      <c r="EL311" s="55"/>
      <c r="EM311" s="55"/>
      <c r="EN311" s="55"/>
      <c r="EO311" s="55"/>
      <c r="EP311" s="55"/>
      <c r="EQ311" s="55"/>
      <c r="ER311" s="55"/>
      <c r="ES311" s="55"/>
      <c r="ET311" s="106">
        <f>ET319+ET313</f>
        <v>148491.71000000043</v>
      </c>
      <c r="EU311" s="107"/>
      <c r="EV311" s="107"/>
      <c r="EW311" s="107"/>
      <c r="EX311" s="107"/>
      <c r="EY311" s="107"/>
      <c r="EZ311" s="107"/>
      <c r="FA311" s="107"/>
      <c r="FB311" s="107"/>
      <c r="FC311" s="107"/>
      <c r="FD311" s="107"/>
      <c r="FE311" s="107"/>
      <c r="FF311" s="107"/>
      <c r="FG311" s="107"/>
      <c r="FH311" s="107"/>
      <c r="FI311" s="107"/>
      <c r="FJ311" s="108"/>
    </row>
    <row r="312" spans="1:166" s="4" customFormat="1" ht="18.75">
      <c r="A312" s="158" t="s">
        <v>22</v>
      </c>
      <c r="B312" s="158"/>
      <c r="C312" s="158"/>
      <c r="D312" s="158"/>
      <c r="E312" s="158"/>
      <c r="F312" s="158"/>
      <c r="G312" s="158"/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  <c r="Z312" s="158"/>
      <c r="AA312" s="158"/>
      <c r="AB312" s="158"/>
      <c r="AC312" s="158"/>
      <c r="AD312" s="158"/>
      <c r="AE312" s="158"/>
      <c r="AF312" s="158"/>
      <c r="AG312" s="158"/>
      <c r="AH312" s="158"/>
      <c r="AI312" s="158"/>
      <c r="AJ312" s="158"/>
      <c r="AK312" s="158"/>
      <c r="AL312" s="158"/>
      <c r="AM312" s="158"/>
      <c r="AN312" s="158"/>
      <c r="AO312" s="158"/>
      <c r="AP312" s="146" t="s">
        <v>68</v>
      </c>
      <c r="AQ312" s="146"/>
      <c r="AR312" s="146"/>
      <c r="AS312" s="146"/>
      <c r="AT312" s="146"/>
      <c r="AU312" s="146"/>
      <c r="AV312" s="106" t="s">
        <v>253</v>
      </c>
      <c r="AW312" s="107"/>
      <c r="AX312" s="107"/>
      <c r="AY312" s="107"/>
      <c r="AZ312" s="107"/>
      <c r="BA312" s="107"/>
      <c r="BB312" s="107"/>
      <c r="BC312" s="107"/>
      <c r="BD312" s="107"/>
      <c r="BE312" s="107"/>
      <c r="BF312" s="107"/>
      <c r="BG312" s="107"/>
      <c r="BH312" s="107"/>
      <c r="BI312" s="107"/>
      <c r="BJ312" s="107"/>
      <c r="BK312" s="108"/>
      <c r="BL312" s="106"/>
      <c r="BM312" s="107"/>
      <c r="BN312" s="107"/>
      <c r="BO312" s="107"/>
      <c r="BP312" s="107"/>
      <c r="BQ312" s="107"/>
      <c r="BR312" s="107"/>
      <c r="BS312" s="107"/>
      <c r="BT312" s="107"/>
      <c r="BU312" s="107"/>
      <c r="BV312" s="107"/>
      <c r="BW312" s="107"/>
      <c r="BX312" s="107"/>
      <c r="BY312" s="107"/>
      <c r="BZ312" s="107"/>
      <c r="CA312" s="107"/>
      <c r="CB312" s="107"/>
      <c r="CC312" s="107"/>
      <c r="CD312" s="107"/>
      <c r="CE312" s="108"/>
      <c r="CF312" s="55"/>
      <c r="CG312" s="55"/>
      <c r="CH312" s="55"/>
      <c r="CI312" s="55"/>
      <c r="CJ312" s="55"/>
      <c r="CK312" s="55"/>
      <c r="CL312" s="55"/>
      <c r="CM312" s="55"/>
      <c r="CN312" s="55"/>
      <c r="CO312" s="55"/>
      <c r="CP312" s="55"/>
      <c r="CQ312" s="55"/>
      <c r="CR312" s="55"/>
      <c r="CS312" s="55"/>
      <c r="CT312" s="55"/>
      <c r="CU312" s="55"/>
      <c r="CV312" s="55"/>
      <c r="CW312" s="55"/>
      <c r="CX312" s="55"/>
      <c r="CY312" s="55"/>
      <c r="CZ312" s="55"/>
      <c r="DA312" s="55"/>
      <c r="DB312" s="55"/>
      <c r="DC312" s="55"/>
      <c r="DD312" s="55"/>
      <c r="DE312" s="55"/>
      <c r="DF312" s="55"/>
      <c r="DG312" s="55"/>
      <c r="DH312" s="55"/>
      <c r="DI312" s="55"/>
      <c r="DJ312" s="55"/>
      <c r="DK312" s="55"/>
      <c r="DL312" s="55"/>
      <c r="DM312" s="55"/>
      <c r="DN312" s="55"/>
      <c r="DO312" s="55"/>
      <c r="DP312" s="55"/>
      <c r="DQ312" s="55"/>
      <c r="DR312" s="55"/>
      <c r="DS312" s="55"/>
      <c r="DT312" s="55"/>
      <c r="DU312" s="55"/>
      <c r="DV312" s="55"/>
      <c r="DW312" s="55"/>
      <c r="DX312" s="55"/>
      <c r="DY312" s="55"/>
      <c r="DZ312" s="55"/>
      <c r="EA312" s="55"/>
      <c r="EB312" s="55"/>
      <c r="EC312" s="55"/>
      <c r="ED312" s="55"/>
      <c r="EE312" s="55"/>
      <c r="EF312" s="55"/>
      <c r="EG312" s="55"/>
      <c r="EH312" s="55"/>
      <c r="EI312" s="55"/>
      <c r="EJ312" s="55"/>
      <c r="EK312" s="55"/>
      <c r="EL312" s="55"/>
      <c r="EM312" s="55"/>
      <c r="EN312" s="55"/>
      <c r="EO312" s="55"/>
      <c r="EP312" s="55"/>
      <c r="EQ312" s="55"/>
      <c r="ER312" s="55"/>
      <c r="ES312" s="55"/>
      <c r="ET312" s="106"/>
      <c r="EU312" s="107"/>
      <c r="EV312" s="107"/>
      <c r="EW312" s="107"/>
      <c r="EX312" s="107"/>
      <c r="EY312" s="107"/>
      <c r="EZ312" s="107"/>
      <c r="FA312" s="107"/>
      <c r="FB312" s="107"/>
      <c r="FC312" s="107"/>
      <c r="FD312" s="107"/>
      <c r="FE312" s="107"/>
      <c r="FF312" s="107"/>
      <c r="FG312" s="107"/>
      <c r="FH312" s="107"/>
      <c r="FI312" s="107"/>
      <c r="FJ312" s="108"/>
    </row>
    <row r="313" spans="1:166" s="4" customFormat="1" ht="18.75">
      <c r="A313" s="180"/>
      <c r="B313" s="180"/>
      <c r="C313" s="180"/>
      <c r="D313" s="180"/>
      <c r="E313" s="180"/>
      <c r="F313" s="180"/>
      <c r="G313" s="180"/>
      <c r="H313" s="180"/>
      <c r="I313" s="180"/>
      <c r="J313" s="180"/>
      <c r="K313" s="180"/>
      <c r="L313" s="180"/>
      <c r="M313" s="180"/>
      <c r="N313" s="180"/>
      <c r="O313" s="180"/>
      <c r="P313" s="180"/>
      <c r="Q313" s="180"/>
      <c r="R313" s="180"/>
      <c r="S313" s="180"/>
      <c r="T313" s="180"/>
      <c r="U313" s="180"/>
      <c r="V313" s="180"/>
      <c r="W313" s="180"/>
      <c r="X313" s="180"/>
      <c r="Y313" s="180"/>
      <c r="Z313" s="180"/>
      <c r="AA313" s="180"/>
      <c r="AB313" s="180"/>
      <c r="AC313" s="180"/>
      <c r="AD313" s="180"/>
      <c r="AE313" s="180"/>
      <c r="AF313" s="180"/>
      <c r="AG313" s="180"/>
      <c r="AH313" s="180"/>
      <c r="AI313" s="180"/>
      <c r="AJ313" s="180"/>
      <c r="AK313" s="180"/>
      <c r="AL313" s="180"/>
      <c r="AM313" s="180"/>
      <c r="AN313" s="180"/>
      <c r="AO313" s="180"/>
      <c r="AP313" s="54"/>
      <c r="AQ313" s="54"/>
      <c r="AR313" s="54"/>
      <c r="AS313" s="54"/>
      <c r="AT313" s="54"/>
      <c r="AU313" s="54"/>
      <c r="AV313" s="106"/>
      <c r="AW313" s="107"/>
      <c r="AX313" s="107"/>
      <c r="AY313" s="107"/>
      <c r="AZ313" s="107"/>
      <c r="BA313" s="107"/>
      <c r="BB313" s="107"/>
      <c r="BC313" s="107"/>
      <c r="BD313" s="107"/>
      <c r="BE313" s="107"/>
      <c r="BF313" s="107"/>
      <c r="BG313" s="107"/>
      <c r="BH313" s="107"/>
      <c r="BI313" s="107"/>
      <c r="BJ313" s="107"/>
      <c r="BK313" s="108"/>
      <c r="BL313" s="106"/>
      <c r="BM313" s="107"/>
      <c r="BN313" s="107"/>
      <c r="BO313" s="107"/>
      <c r="BP313" s="107"/>
      <c r="BQ313" s="107"/>
      <c r="BR313" s="107"/>
      <c r="BS313" s="107"/>
      <c r="BT313" s="107"/>
      <c r="BU313" s="107"/>
      <c r="BV313" s="107"/>
      <c r="BW313" s="107"/>
      <c r="BX313" s="107"/>
      <c r="BY313" s="107"/>
      <c r="BZ313" s="107"/>
      <c r="CA313" s="107"/>
      <c r="CB313" s="107"/>
      <c r="CC313" s="107"/>
      <c r="CD313" s="107"/>
      <c r="CE313" s="108"/>
      <c r="CF313" s="55"/>
      <c r="CG313" s="55"/>
      <c r="CH313" s="55"/>
      <c r="CI313" s="55"/>
      <c r="CJ313" s="55"/>
      <c r="CK313" s="55"/>
      <c r="CL313" s="55"/>
      <c r="CM313" s="55"/>
      <c r="CN313" s="55"/>
      <c r="CO313" s="55"/>
      <c r="CP313" s="55"/>
      <c r="CQ313" s="55"/>
      <c r="CR313" s="55"/>
      <c r="CS313" s="55"/>
      <c r="CT313" s="55"/>
      <c r="CU313" s="55"/>
      <c r="CV313" s="55"/>
      <c r="CW313" s="55"/>
      <c r="CX313" s="55"/>
      <c r="CY313" s="55"/>
      <c r="CZ313" s="55"/>
      <c r="DA313" s="55"/>
      <c r="DB313" s="55"/>
      <c r="DC313" s="55"/>
      <c r="DD313" s="55"/>
      <c r="DE313" s="55"/>
      <c r="DF313" s="55"/>
      <c r="DG313" s="55"/>
      <c r="DH313" s="55"/>
      <c r="DI313" s="55"/>
      <c r="DJ313" s="55"/>
      <c r="DK313" s="55"/>
      <c r="DL313" s="55"/>
      <c r="DM313" s="55"/>
      <c r="DN313" s="55"/>
      <c r="DO313" s="55"/>
      <c r="DP313" s="55"/>
      <c r="DQ313" s="55"/>
      <c r="DR313" s="55"/>
      <c r="DS313" s="55"/>
      <c r="DT313" s="55"/>
      <c r="DU313" s="55"/>
      <c r="DV313" s="55"/>
      <c r="DW313" s="55"/>
      <c r="DX313" s="55"/>
      <c r="DY313" s="55"/>
      <c r="DZ313" s="55"/>
      <c r="EA313" s="55"/>
      <c r="EB313" s="55"/>
      <c r="EC313" s="55"/>
      <c r="ED313" s="55"/>
      <c r="EE313" s="55"/>
      <c r="EF313" s="55"/>
      <c r="EG313" s="55"/>
      <c r="EH313" s="55"/>
      <c r="EI313" s="55"/>
      <c r="EJ313" s="55"/>
      <c r="EK313" s="55"/>
      <c r="EL313" s="55"/>
      <c r="EM313" s="55"/>
      <c r="EN313" s="55"/>
      <c r="EO313" s="55"/>
      <c r="EP313" s="55"/>
      <c r="EQ313" s="55"/>
      <c r="ER313" s="55"/>
      <c r="ES313" s="55"/>
      <c r="ET313" s="106"/>
      <c r="EU313" s="107"/>
      <c r="EV313" s="107"/>
      <c r="EW313" s="107"/>
      <c r="EX313" s="107"/>
      <c r="EY313" s="107"/>
      <c r="EZ313" s="107"/>
      <c r="FA313" s="107"/>
      <c r="FB313" s="107"/>
      <c r="FC313" s="107"/>
      <c r="FD313" s="107"/>
      <c r="FE313" s="107"/>
      <c r="FF313" s="107"/>
      <c r="FG313" s="107"/>
      <c r="FH313" s="107"/>
      <c r="FI313" s="107"/>
      <c r="FJ313" s="108"/>
    </row>
    <row r="314" spans="1:166" s="4" customFormat="1" ht="17.25" customHeight="1">
      <c r="A314" s="180" t="s">
        <v>70</v>
      </c>
      <c r="B314" s="180"/>
      <c r="C314" s="180"/>
      <c r="D314" s="180"/>
      <c r="E314" s="180"/>
      <c r="F314" s="180"/>
      <c r="G314" s="180"/>
      <c r="H314" s="180"/>
      <c r="I314" s="180"/>
      <c r="J314" s="180"/>
      <c r="K314" s="180"/>
      <c r="L314" s="180"/>
      <c r="M314" s="180"/>
      <c r="N314" s="180"/>
      <c r="O314" s="180"/>
      <c r="P314" s="180"/>
      <c r="Q314" s="180"/>
      <c r="R314" s="180"/>
      <c r="S314" s="180"/>
      <c r="T314" s="180"/>
      <c r="U314" s="180"/>
      <c r="V314" s="180"/>
      <c r="W314" s="180"/>
      <c r="X314" s="180"/>
      <c r="Y314" s="180"/>
      <c r="Z314" s="180"/>
      <c r="AA314" s="180"/>
      <c r="AB314" s="180"/>
      <c r="AC314" s="180"/>
      <c r="AD314" s="180"/>
      <c r="AE314" s="180"/>
      <c r="AF314" s="180"/>
      <c r="AG314" s="180"/>
      <c r="AH314" s="180"/>
      <c r="AI314" s="180"/>
      <c r="AJ314" s="180"/>
      <c r="AK314" s="180"/>
      <c r="AL314" s="180"/>
      <c r="AM314" s="180"/>
      <c r="AN314" s="180"/>
      <c r="AO314" s="180"/>
      <c r="AP314" s="54" t="s">
        <v>71</v>
      </c>
      <c r="AQ314" s="54"/>
      <c r="AR314" s="54"/>
      <c r="AS314" s="54"/>
      <c r="AT314" s="54"/>
      <c r="AU314" s="54"/>
      <c r="AV314" s="106" t="s">
        <v>253</v>
      </c>
      <c r="AW314" s="107"/>
      <c r="AX314" s="107"/>
      <c r="AY314" s="107"/>
      <c r="AZ314" s="107"/>
      <c r="BA314" s="107"/>
      <c r="BB314" s="107"/>
      <c r="BC314" s="107"/>
      <c r="BD314" s="107"/>
      <c r="BE314" s="107"/>
      <c r="BF314" s="107"/>
      <c r="BG314" s="107"/>
      <c r="BH314" s="107"/>
      <c r="BI314" s="107"/>
      <c r="BJ314" s="107"/>
      <c r="BK314" s="108"/>
      <c r="BL314" s="106"/>
      <c r="BM314" s="107"/>
      <c r="BN314" s="107"/>
      <c r="BO314" s="107"/>
      <c r="BP314" s="107"/>
      <c r="BQ314" s="107"/>
      <c r="BR314" s="107"/>
      <c r="BS314" s="107"/>
      <c r="BT314" s="107"/>
      <c r="BU314" s="107"/>
      <c r="BV314" s="107"/>
      <c r="BW314" s="107"/>
      <c r="BX314" s="107"/>
      <c r="BY314" s="107"/>
      <c r="BZ314" s="107"/>
      <c r="CA314" s="107"/>
      <c r="CB314" s="107"/>
      <c r="CC314" s="107"/>
      <c r="CD314" s="107"/>
      <c r="CE314" s="108"/>
      <c r="CF314" s="55"/>
      <c r="CG314" s="55"/>
      <c r="CH314" s="55"/>
      <c r="CI314" s="55"/>
      <c r="CJ314" s="55"/>
      <c r="CK314" s="55"/>
      <c r="CL314" s="55"/>
      <c r="CM314" s="55"/>
      <c r="CN314" s="55"/>
      <c r="CO314" s="55"/>
      <c r="CP314" s="55"/>
      <c r="CQ314" s="55"/>
      <c r="CR314" s="55"/>
      <c r="CS314" s="55"/>
      <c r="CT314" s="55"/>
      <c r="CU314" s="55"/>
      <c r="CV314" s="55"/>
      <c r="CW314" s="55"/>
      <c r="CX314" s="55"/>
      <c r="CY314" s="55"/>
      <c r="CZ314" s="55"/>
      <c r="DA314" s="55"/>
      <c r="DB314" s="55"/>
      <c r="DC314" s="55"/>
      <c r="DD314" s="55"/>
      <c r="DE314" s="55"/>
      <c r="DF314" s="55"/>
      <c r="DG314" s="55"/>
      <c r="DH314" s="55"/>
      <c r="DI314" s="55"/>
      <c r="DJ314" s="55"/>
      <c r="DK314" s="55"/>
      <c r="DL314" s="55"/>
      <c r="DM314" s="55"/>
      <c r="DN314" s="55"/>
      <c r="DO314" s="55"/>
      <c r="DP314" s="55"/>
      <c r="DQ314" s="55"/>
      <c r="DR314" s="55"/>
      <c r="DS314" s="55"/>
      <c r="DT314" s="55"/>
      <c r="DU314" s="55"/>
      <c r="DV314" s="55"/>
      <c r="DW314" s="55"/>
      <c r="DX314" s="55"/>
      <c r="DY314" s="55"/>
      <c r="DZ314" s="55"/>
      <c r="EA314" s="55"/>
      <c r="EB314" s="55"/>
      <c r="EC314" s="55"/>
      <c r="ED314" s="55"/>
      <c r="EE314" s="55"/>
      <c r="EF314" s="55"/>
      <c r="EG314" s="55"/>
      <c r="EH314" s="55"/>
      <c r="EI314" s="55"/>
      <c r="EJ314" s="55"/>
      <c r="EK314" s="55"/>
      <c r="EL314" s="55"/>
      <c r="EM314" s="55"/>
      <c r="EN314" s="55"/>
      <c r="EO314" s="55"/>
      <c r="EP314" s="55"/>
      <c r="EQ314" s="55"/>
      <c r="ER314" s="55"/>
      <c r="ES314" s="55"/>
      <c r="ET314" s="106"/>
      <c r="EU314" s="107"/>
      <c r="EV314" s="107"/>
      <c r="EW314" s="107"/>
      <c r="EX314" s="107"/>
      <c r="EY314" s="107"/>
      <c r="EZ314" s="107"/>
      <c r="FA314" s="107"/>
      <c r="FB314" s="107"/>
      <c r="FC314" s="107"/>
      <c r="FD314" s="107"/>
      <c r="FE314" s="107"/>
      <c r="FF314" s="107"/>
      <c r="FG314" s="107"/>
      <c r="FH314" s="107"/>
      <c r="FI314" s="107"/>
      <c r="FJ314" s="108"/>
    </row>
    <row r="315" spans="1:166" s="4" customFormat="1" ht="18.75" customHeight="1" hidden="1">
      <c r="A315" s="176"/>
      <c r="B315" s="177"/>
      <c r="C315" s="177"/>
      <c r="D315" s="177"/>
      <c r="E315" s="177"/>
      <c r="F315" s="177"/>
      <c r="G315" s="177"/>
      <c r="H315" s="177"/>
      <c r="I315" s="177"/>
      <c r="J315" s="177"/>
      <c r="K315" s="177"/>
      <c r="L315" s="177"/>
      <c r="M315" s="177"/>
      <c r="N315" s="177"/>
      <c r="O315" s="177"/>
      <c r="P315" s="177"/>
      <c r="Q315" s="177"/>
      <c r="R315" s="177"/>
      <c r="S315" s="177"/>
      <c r="T315" s="177"/>
      <c r="U315" s="177"/>
      <c r="V315" s="177"/>
      <c r="W315" s="177"/>
      <c r="X315" s="177"/>
      <c r="Y315" s="177"/>
      <c r="Z315" s="177"/>
      <c r="AA315" s="177"/>
      <c r="AB315" s="177"/>
      <c r="AC315" s="177"/>
      <c r="AD315" s="177"/>
      <c r="AE315" s="177"/>
      <c r="AF315" s="177"/>
      <c r="AG315" s="177"/>
      <c r="AH315" s="177"/>
      <c r="AI315" s="177"/>
      <c r="AJ315" s="177"/>
      <c r="AK315" s="177"/>
      <c r="AL315" s="177"/>
      <c r="AM315" s="177"/>
      <c r="AN315" s="177"/>
      <c r="AO315" s="178"/>
      <c r="AP315" s="115"/>
      <c r="AQ315" s="116"/>
      <c r="AR315" s="116"/>
      <c r="AS315" s="116"/>
      <c r="AT315" s="116"/>
      <c r="AU315" s="117"/>
      <c r="AV315" s="243"/>
      <c r="AW315" s="244"/>
      <c r="AX315" s="244"/>
      <c r="AY315" s="244"/>
      <c r="AZ315" s="244"/>
      <c r="BA315" s="244"/>
      <c r="BB315" s="244"/>
      <c r="BC315" s="244"/>
      <c r="BD315" s="244"/>
      <c r="BE315" s="244"/>
      <c r="BF315" s="244"/>
      <c r="BG315" s="244"/>
      <c r="BH315" s="244"/>
      <c r="BI315" s="244"/>
      <c r="BJ315" s="244"/>
      <c r="BK315" s="245"/>
      <c r="BL315" s="106"/>
      <c r="BM315" s="244"/>
      <c r="BN315" s="244"/>
      <c r="BO315" s="244"/>
      <c r="BP315" s="244"/>
      <c r="BQ315" s="244"/>
      <c r="BR315" s="244"/>
      <c r="BS315" s="244"/>
      <c r="BT315" s="244"/>
      <c r="BU315" s="244"/>
      <c r="BV315" s="244"/>
      <c r="BW315" s="244"/>
      <c r="BX315" s="244"/>
      <c r="BY315" s="244"/>
      <c r="BZ315" s="244"/>
      <c r="CA315" s="244"/>
      <c r="CB315" s="244"/>
      <c r="CC315" s="244"/>
      <c r="CD315" s="244"/>
      <c r="CE315" s="245"/>
      <c r="CF315" s="106"/>
      <c r="CG315" s="107"/>
      <c r="CH315" s="107"/>
      <c r="CI315" s="107"/>
      <c r="CJ315" s="107"/>
      <c r="CK315" s="107"/>
      <c r="CL315" s="107"/>
      <c r="CM315" s="107"/>
      <c r="CN315" s="107"/>
      <c r="CO315" s="107"/>
      <c r="CP315" s="107"/>
      <c r="CQ315" s="107"/>
      <c r="CR315" s="107"/>
      <c r="CS315" s="107"/>
      <c r="CT315" s="107"/>
      <c r="CU315" s="107"/>
      <c r="CV315" s="108"/>
      <c r="CW315" s="106"/>
      <c r="CX315" s="107"/>
      <c r="CY315" s="107"/>
      <c r="CZ315" s="107"/>
      <c r="DA315" s="107"/>
      <c r="DB315" s="107"/>
      <c r="DC315" s="107"/>
      <c r="DD315" s="107"/>
      <c r="DE315" s="107"/>
      <c r="DF315" s="107"/>
      <c r="DG315" s="107"/>
      <c r="DH315" s="107"/>
      <c r="DI315" s="107"/>
      <c r="DJ315" s="107"/>
      <c r="DK315" s="107"/>
      <c r="DL315" s="107"/>
      <c r="DM315" s="108"/>
      <c r="DN315" s="106"/>
      <c r="DO315" s="107"/>
      <c r="DP315" s="107"/>
      <c r="DQ315" s="107"/>
      <c r="DR315" s="107"/>
      <c r="DS315" s="107"/>
      <c r="DT315" s="107"/>
      <c r="DU315" s="107"/>
      <c r="DV315" s="107"/>
      <c r="DW315" s="107"/>
      <c r="DX315" s="107"/>
      <c r="DY315" s="107"/>
      <c r="DZ315" s="107"/>
      <c r="EA315" s="107"/>
      <c r="EB315" s="107"/>
      <c r="EC315" s="107"/>
      <c r="ED315" s="108"/>
      <c r="EE315" s="106"/>
      <c r="EF315" s="107"/>
      <c r="EG315" s="107"/>
      <c r="EH315" s="107"/>
      <c r="EI315" s="107"/>
      <c r="EJ315" s="107"/>
      <c r="EK315" s="107"/>
      <c r="EL315" s="107"/>
      <c r="EM315" s="107"/>
      <c r="EN315" s="107"/>
      <c r="EO315" s="107"/>
      <c r="EP315" s="107"/>
      <c r="EQ315" s="107"/>
      <c r="ER315" s="107"/>
      <c r="ES315" s="108"/>
      <c r="ET315" s="106"/>
      <c r="EU315" s="107"/>
      <c r="EV315" s="107"/>
      <c r="EW315" s="107"/>
      <c r="EX315" s="107"/>
      <c r="EY315" s="107"/>
      <c r="EZ315" s="107"/>
      <c r="FA315" s="107"/>
      <c r="FB315" s="107"/>
      <c r="FC315" s="107"/>
      <c r="FD315" s="107"/>
      <c r="FE315" s="107"/>
      <c r="FF315" s="107"/>
      <c r="FG315" s="107"/>
      <c r="FH315" s="107"/>
      <c r="FI315" s="107"/>
      <c r="FJ315" s="108"/>
    </row>
    <row r="316" spans="1:166" s="4" customFormat="1" ht="18.75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3"/>
      <c r="AM316" s="53"/>
      <c r="AN316" s="53"/>
      <c r="AO316" s="53"/>
      <c r="AP316" s="54"/>
      <c r="AQ316" s="54"/>
      <c r="AR316" s="54"/>
      <c r="AS316" s="54"/>
      <c r="AT316" s="54"/>
      <c r="AU316" s="54"/>
      <c r="AV316" s="106"/>
      <c r="AW316" s="107"/>
      <c r="AX316" s="107"/>
      <c r="AY316" s="107"/>
      <c r="AZ316" s="107"/>
      <c r="BA316" s="107"/>
      <c r="BB316" s="107"/>
      <c r="BC316" s="107"/>
      <c r="BD316" s="107"/>
      <c r="BE316" s="107"/>
      <c r="BF316" s="107"/>
      <c r="BG316" s="107"/>
      <c r="BH316" s="107"/>
      <c r="BI316" s="107"/>
      <c r="BJ316" s="107"/>
      <c r="BK316" s="108"/>
      <c r="BL316" s="106"/>
      <c r="BM316" s="107"/>
      <c r="BN316" s="107"/>
      <c r="BO316" s="107"/>
      <c r="BP316" s="107"/>
      <c r="BQ316" s="107"/>
      <c r="BR316" s="107"/>
      <c r="BS316" s="107"/>
      <c r="BT316" s="107"/>
      <c r="BU316" s="107"/>
      <c r="BV316" s="107"/>
      <c r="BW316" s="107"/>
      <c r="BX316" s="107"/>
      <c r="BY316" s="107"/>
      <c r="BZ316" s="107"/>
      <c r="CA316" s="107"/>
      <c r="CB316" s="107"/>
      <c r="CC316" s="107"/>
      <c r="CD316" s="107"/>
      <c r="CE316" s="108"/>
      <c r="CF316" s="55"/>
      <c r="CG316" s="55"/>
      <c r="CH316" s="55"/>
      <c r="CI316" s="55"/>
      <c r="CJ316" s="55"/>
      <c r="CK316" s="55"/>
      <c r="CL316" s="55"/>
      <c r="CM316" s="55"/>
      <c r="CN316" s="55"/>
      <c r="CO316" s="55"/>
      <c r="CP316" s="55"/>
      <c r="CQ316" s="55"/>
      <c r="CR316" s="55"/>
      <c r="CS316" s="55"/>
      <c r="CT316" s="55"/>
      <c r="CU316" s="55"/>
      <c r="CV316" s="55"/>
      <c r="CW316" s="55"/>
      <c r="CX316" s="55"/>
      <c r="CY316" s="55"/>
      <c r="CZ316" s="55"/>
      <c r="DA316" s="55"/>
      <c r="DB316" s="55"/>
      <c r="DC316" s="55"/>
      <c r="DD316" s="55"/>
      <c r="DE316" s="55"/>
      <c r="DF316" s="55"/>
      <c r="DG316" s="55"/>
      <c r="DH316" s="55"/>
      <c r="DI316" s="55"/>
      <c r="DJ316" s="55"/>
      <c r="DK316" s="55"/>
      <c r="DL316" s="55"/>
      <c r="DM316" s="55"/>
      <c r="DN316" s="55"/>
      <c r="DO316" s="55"/>
      <c r="DP316" s="55"/>
      <c r="DQ316" s="55"/>
      <c r="DR316" s="55"/>
      <c r="DS316" s="55"/>
      <c r="DT316" s="55"/>
      <c r="DU316" s="55"/>
      <c r="DV316" s="55"/>
      <c r="DW316" s="55"/>
      <c r="DX316" s="55"/>
      <c r="DY316" s="55"/>
      <c r="DZ316" s="55"/>
      <c r="EA316" s="55"/>
      <c r="EB316" s="55"/>
      <c r="EC316" s="55"/>
      <c r="ED316" s="55"/>
      <c r="EE316" s="55"/>
      <c r="EF316" s="55"/>
      <c r="EG316" s="55"/>
      <c r="EH316" s="55"/>
      <c r="EI316" s="55"/>
      <c r="EJ316" s="55"/>
      <c r="EK316" s="55"/>
      <c r="EL316" s="55"/>
      <c r="EM316" s="55"/>
      <c r="EN316" s="55"/>
      <c r="EO316" s="55"/>
      <c r="EP316" s="55"/>
      <c r="EQ316" s="55"/>
      <c r="ER316" s="55"/>
      <c r="ES316" s="55"/>
      <c r="ET316" s="106"/>
      <c r="EU316" s="107"/>
      <c r="EV316" s="107"/>
      <c r="EW316" s="107"/>
      <c r="EX316" s="107"/>
      <c r="EY316" s="107"/>
      <c r="EZ316" s="107"/>
      <c r="FA316" s="107"/>
      <c r="FB316" s="107"/>
      <c r="FC316" s="107"/>
      <c r="FD316" s="107"/>
      <c r="FE316" s="107"/>
      <c r="FF316" s="107"/>
      <c r="FG316" s="107"/>
      <c r="FH316" s="107"/>
      <c r="FI316" s="107"/>
      <c r="FJ316" s="108"/>
    </row>
    <row r="317" spans="1:166" s="4" customFormat="1" ht="18.75">
      <c r="A317" s="180" t="s">
        <v>72</v>
      </c>
      <c r="B317" s="180"/>
      <c r="C317" s="180"/>
      <c r="D317" s="180"/>
      <c r="E317" s="180"/>
      <c r="F317" s="180"/>
      <c r="G317" s="180"/>
      <c r="H317" s="180"/>
      <c r="I317" s="180"/>
      <c r="J317" s="180"/>
      <c r="K317" s="180"/>
      <c r="L317" s="180"/>
      <c r="M317" s="180"/>
      <c r="N317" s="180"/>
      <c r="O317" s="180"/>
      <c r="P317" s="180"/>
      <c r="Q317" s="180"/>
      <c r="R317" s="180"/>
      <c r="S317" s="180"/>
      <c r="T317" s="180"/>
      <c r="U317" s="180"/>
      <c r="V317" s="180"/>
      <c r="W317" s="180"/>
      <c r="X317" s="180"/>
      <c r="Y317" s="180"/>
      <c r="Z317" s="180"/>
      <c r="AA317" s="180"/>
      <c r="AB317" s="180"/>
      <c r="AC317" s="180"/>
      <c r="AD317" s="180"/>
      <c r="AE317" s="180"/>
      <c r="AF317" s="180"/>
      <c r="AG317" s="180"/>
      <c r="AH317" s="180"/>
      <c r="AI317" s="180"/>
      <c r="AJ317" s="180"/>
      <c r="AK317" s="180"/>
      <c r="AL317" s="180"/>
      <c r="AM317" s="180"/>
      <c r="AN317" s="180"/>
      <c r="AO317" s="180"/>
      <c r="AP317" s="54" t="s">
        <v>73</v>
      </c>
      <c r="AQ317" s="54"/>
      <c r="AR317" s="54"/>
      <c r="AS317" s="54"/>
      <c r="AT317" s="54"/>
      <c r="AU317" s="54"/>
      <c r="AV317" s="106" t="s">
        <v>253</v>
      </c>
      <c r="AW317" s="107"/>
      <c r="AX317" s="107"/>
      <c r="AY317" s="107"/>
      <c r="AZ317" s="107"/>
      <c r="BA317" s="107"/>
      <c r="BB317" s="107"/>
      <c r="BC317" s="107"/>
      <c r="BD317" s="107"/>
      <c r="BE317" s="107"/>
      <c r="BF317" s="107"/>
      <c r="BG317" s="107"/>
      <c r="BH317" s="107"/>
      <c r="BI317" s="107"/>
      <c r="BJ317" s="107"/>
      <c r="BK317" s="108"/>
      <c r="BL317" s="106"/>
      <c r="BM317" s="107"/>
      <c r="BN317" s="107"/>
      <c r="BO317" s="107"/>
      <c r="BP317" s="107"/>
      <c r="BQ317" s="107"/>
      <c r="BR317" s="107"/>
      <c r="BS317" s="107"/>
      <c r="BT317" s="107"/>
      <c r="BU317" s="107"/>
      <c r="BV317" s="107"/>
      <c r="BW317" s="107"/>
      <c r="BX317" s="107"/>
      <c r="BY317" s="107"/>
      <c r="BZ317" s="107"/>
      <c r="CA317" s="107"/>
      <c r="CB317" s="107"/>
      <c r="CC317" s="107"/>
      <c r="CD317" s="107"/>
      <c r="CE317" s="108"/>
      <c r="CF317" s="55"/>
      <c r="CG317" s="55"/>
      <c r="CH317" s="55"/>
      <c r="CI317" s="55"/>
      <c r="CJ317" s="55"/>
      <c r="CK317" s="55"/>
      <c r="CL317" s="55"/>
      <c r="CM317" s="55"/>
      <c r="CN317" s="55"/>
      <c r="CO317" s="55"/>
      <c r="CP317" s="55"/>
      <c r="CQ317" s="55"/>
      <c r="CR317" s="55"/>
      <c r="CS317" s="55"/>
      <c r="CT317" s="55"/>
      <c r="CU317" s="55"/>
      <c r="CV317" s="55"/>
      <c r="CW317" s="55"/>
      <c r="CX317" s="55"/>
      <c r="CY317" s="55"/>
      <c r="CZ317" s="55"/>
      <c r="DA317" s="55"/>
      <c r="DB317" s="55"/>
      <c r="DC317" s="55"/>
      <c r="DD317" s="55"/>
      <c r="DE317" s="55"/>
      <c r="DF317" s="55"/>
      <c r="DG317" s="55"/>
      <c r="DH317" s="55"/>
      <c r="DI317" s="55"/>
      <c r="DJ317" s="55"/>
      <c r="DK317" s="55"/>
      <c r="DL317" s="55"/>
      <c r="DM317" s="55"/>
      <c r="DN317" s="55"/>
      <c r="DO317" s="55"/>
      <c r="DP317" s="55"/>
      <c r="DQ317" s="55"/>
      <c r="DR317" s="55"/>
      <c r="DS317" s="55"/>
      <c r="DT317" s="55"/>
      <c r="DU317" s="55"/>
      <c r="DV317" s="55"/>
      <c r="DW317" s="55"/>
      <c r="DX317" s="55"/>
      <c r="DY317" s="55"/>
      <c r="DZ317" s="55"/>
      <c r="EA317" s="55"/>
      <c r="EB317" s="55"/>
      <c r="EC317" s="55"/>
      <c r="ED317" s="55"/>
      <c r="EE317" s="55"/>
      <c r="EF317" s="55"/>
      <c r="EG317" s="55"/>
      <c r="EH317" s="55"/>
      <c r="EI317" s="55"/>
      <c r="EJ317" s="55"/>
      <c r="EK317" s="55"/>
      <c r="EL317" s="55"/>
      <c r="EM317" s="55"/>
      <c r="EN317" s="55"/>
      <c r="EO317" s="55"/>
      <c r="EP317" s="55"/>
      <c r="EQ317" s="55"/>
      <c r="ER317" s="55"/>
      <c r="ES317" s="55"/>
      <c r="ET317" s="106"/>
      <c r="EU317" s="107"/>
      <c r="EV317" s="107"/>
      <c r="EW317" s="107"/>
      <c r="EX317" s="107"/>
      <c r="EY317" s="107"/>
      <c r="EZ317" s="107"/>
      <c r="FA317" s="107"/>
      <c r="FB317" s="107"/>
      <c r="FC317" s="107"/>
      <c r="FD317" s="107"/>
      <c r="FE317" s="107"/>
      <c r="FF317" s="107"/>
      <c r="FG317" s="107"/>
      <c r="FH317" s="107"/>
      <c r="FI317" s="107"/>
      <c r="FJ317" s="108"/>
    </row>
    <row r="318" spans="1:166" s="4" customFormat="1" ht="18.75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3"/>
      <c r="AP318" s="54"/>
      <c r="AQ318" s="54"/>
      <c r="AR318" s="54"/>
      <c r="AS318" s="54"/>
      <c r="AT318" s="54"/>
      <c r="AU318" s="54"/>
      <c r="AV318" s="106"/>
      <c r="AW318" s="107"/>
      <c r="AX318" s="107"/>
      <c r="AY318" s="107"/>
      <c r="AZ318" s="107"/>
      <c r="BA318" s="107"/>
      <c r="BB318" s="107"/>
      <c r="BC318" s="107"/>
      <c r="BD318" s="107"/>
      <c r="BE318" s="107"/>
      <c r="BF318" s="107"/>
      <c r="BG318" s="107"/>
      <c r="BH318" s="107"/>
      <c r="BI318" s="107"/>
      <c r="BJ318" s="107"/>
      <c r="BK318" s="108"/>
      <c r="BL318" s="106"/>
      <c r="BM318" s="107"/>
      <c r="BN318" s="107"/>
      <c r="BO318" s="107"/>
      <c r="BP318" s="107"/>
      <c r="BQ318" s="107"/>
      <c r="BR318" s="107"/>
      <c r="BS318" s="107"/>
      <c r="BT318" s="107"/>
      <c r="BU318" s="107"/>
      <c r="BV318" s="107"/>
      <c r="BW318" s="107"/>
      <c r="BX318" s="107"/>
      <c r="BY318" s="107"/>
      <c r="BZ318" s="107"/>
      <c r="CA318" s="107"/>
      <c r="CB318" s="107"/>
      <c r="CC318" s="107"/>
      <c r="CD318" s="107"/>
      <c r="CE318" s="108"/>
      <c r="CF318" s="55"/>
      <c r="CG318" s="55"/>
      <c r="CH318" s="55"/>
      <c r="CI318" s="55"/>
      <c r="CJ318" s="55"/>
      <c r="CK318" s="55"/>
      <c r="CL318" s="55"/>
      <c r="CM318" s="55"/>
      <c r="CN318" s="55"/>
      <c r="CO318" s="55"/>
      <c r="CP318" s="55"/>
      <c r="CQ318" s="55"/>
      <c r="CR318" s="55"/>
      <c r="CS318" s="55"/>
      <c r="CT318" s="55"/>
      <c r="CU318" s="55"/>
      <c r="CV318" s="55"/>
      <c r="CW318" s="55"/>
      <c r="CX318" s="55"/>
      <c r="CY318" s="55"/>
      <c r="CZ318" s="55"/>
      <c r="DA318" s="55"/>
      <c r="DB318" s="55"/>
      <c r="DC318" s="55"/>
      <c r="DD318" s="55"/>
      <c r="DE318" s="55"/>
      <c r="DF318" s="55"/>
      <c r="DG318" s="55"/>
      <c r="DH318" s="55"/>
      <c r="DI318" s="55"/>
      <c r="DJ318" s="55"/>
      <c r="DK318" s="55"/>
      <c r="DL318" s="55"/>
      <c r="DM318" s="55"/>
      <c r="DN318" s="55"/>
      <c r="DO318" s="55"/>
      <c r="DP318" s="55"/>
      <c r="DQ318" s="55"/>
      <c r="DR318" s="55"/>
      <c r="DS318" s="55"/>
      <c r="DT318" s="55"/>
      <c r="DU318" s="55"/>
      <c r="DV318" s="55"/>
      <c r="DW318" s="55"/>
      <c r="DX318" s="55"/>
      <c r="DY318" s="55"/>
      <c r="DZ318" s="55"/>
      <c r="EA318" s="55"/>
      <c r="EB318" s="55"/>
      <c r="EC318" s="55"/>
      <c r="ED318" s="55"/>
      <c r="EE318" s="55"/>
      <c r="EF318" s="55"/>
      <c r="EG318" s="55"/>
      <c r="EH318" s="55"/>
      <c r="EI318" s="55"/>
      <c r="EJ318" s="55"/>
      <c r="EK318" s="55"/>
      <c r="EL318" s="55"/>
      <c r="EM318" s="55"/>
      <c r="EN318" s="55"/>
      <c r="EO318" s="55"/>
      <c r="EP318" s="55"/>
      <c r="EQ318" s="55"/>
      <c r="ER318" s="55"/>
      <c r="ES318" s="55"/>
      <c r="ET318" s="106"/>
      <c r="EU318" s="107"/>
      <c r="EV318" s="107"/>
      <c r="EW318" s="107"/>
      <c r="EX318" s="107"/>
      <c r="EY318" s="107"/>
      <c r="EZ318" s="107"/>
      <c r="FA318" s="107"/>
      <c r="FB318" s="107"/>
      <c r="FC318" s="107"/>
      <c r="FD318" s="107"/>
      <c r="FE318" s="107"/>
      <c r="FF318" s="107"/>
      <c r="FG318" s="107"/>
      <c r="FH318" s="107"/>
      <c r="FI318" s="107"/>
      <c r="FJ318" s="108"/>
    </row>
    <row r="319" spans="1:166" s="4" customFormat="1" ht="18.75">
      <c r="A319" s="53" t="s">
        <v>74</v>
      </c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3"/>
      <c r="AM319" s="53"/>
      <c r="AN319" s="53"/>
      <c r="AO319" s="53"/>
      <c r="AP319" s="54" t="s">
        <v>75</v>
      </c>
      <c r="AQ319" s="54"/>
      <c r="AR319" s="54"/>
      <c r="AS319" s="54"/>
      <c r="AT319" s="54"/>
      <c r="AU319" s="54"/>
      <c r="AV319" s="106"/>
      <c r="AW319" s="107"/>
      <c r="AX319" s="107"/>
      <c r="AY319" s="107"/>
      <c r="AZ319" s="107"/>
      <c r="BA319" s="107"/>
      <c r="BB319" s="107"/>
      <c r="BC319" s="107"/>
      <c r="BD319" s="107"/>
      <c r="BE319" s="107"/>
      <c r="BF319" s="107"/>
      <c r="BG319" s="107"/>
      <c r="BH319" s="107"/>
      <c r="BI319" s="107"/>
      <c r="BJ319" s="107"/>
      <c r="BK319" s="108"/>
      <c r="BL319" s="106">
        <f>BL320+BL321</f>
        <v>12452.060000000522</v>
      </c>
      <c r="BM319" s="107"/>
      <c r="BN319" s="107"/>
      <c r="BO319" s="107"/>
      <c r="BP319" s="107"/>
      <c r="BQ319" s="107"/>
      <c r="BR319" s="107"/>
      <c r="BS319" s="107"/>
      <c r="BT319" s="107"/>
      <c r="BU319" s="107"/>
      <c r="BV319" s="107"/>
      <c r="BW319" s="107"/>
      <c r="BX319" s="107"/>
      <c r="BY319" s="107"/>
      <c r="BZ319" s="107"/>
      <c r="CA319" s="107"/>
      <c r="CB319" s="107"/>
      <c r="CC319" s="107"/>
      <c r="CD319" s="107"/>
      <c r="CE319" s="108"/>
      <c r="CF319" s="55">
        <f>CF320+CF321</f>
        <v>-136039.6499999999</v>
      </c>
      <c r="CG319" s="55"/>
      <c r="CH319" s="55"/>
      <c r="CI319" s="55"/>
      <c r="CJ319" s="55"/>
      <c r="CK319" s="55"/>
      <c r="CL319" s="55"/>
      <c r="CM319" s="55"/>
      <c r="CN319" s="55"/>
      <c r="CO319" s="55"/>
      <c r="CP319" s="55"/>
      <c r="CQ319" s="55"/>
      <c r="CR319" s="55"/>
      <c r="CS319" s="55"/>
      <c r="CT319" s="55"/>
      <c r="CU319" s="55"/>
      <c r="CV319" s="55"/>
      <c r="CW319" s="55"/>
      <c r="CX319" s="55"/>
      <c r="CY319" s="55"/>
      <c r="CZ319" s="55"/>
      <c r="DA319" s="55"/>
      <c r="DB319" s="55"/>
      <c r="DC319" s="55"/>
      <c r="DD319" s="55"/>
      <c r="DE319" s="55"/>
      <c r="DF319" s="55"/>
      <c r="DG319" s="55"/>
      <c r="DH319" s="55"/>
      <c r="DI319" s="55"/>
      <c r="DJ319" s="55"/>
      <c r="DK319" s="55"/>
      <c r="DL319" s="55"/>
      <c r="DM319" s="55"/>
      <c r="DN319" s="55"/>
      <c r="DO319" s="55"/>
      <c r="DP319" s="55"/>
      <c r="DQ319" s="55"/>
      <c r="DR319" s="55"/>
      <c r="DS319" s="55"/>
      <c r="DT319" s="55"/>
      <c r="DU319" s="55"/>
      <c r="DV319" s="55"/>
      <c r="DW319" s="55"/>
      <c r="DX319" s="55"/>
      <c r="DY319" s="55"/>
      <c r="DZ319" s="55"/>
      <c r="EA319" s="55"/>
      <c r="EB319" s="55"/>
      <c r="EC319" s="55"/>
      <c r="ED319" s="55"/>
      <c r="EE319" s="55">
        <f>CF319</f>
        <v>-136039.6499999999</v>
      </c>
      <c r="EF319" s="55"/>
      <c r="EG319" s="55"/>
      <c r="EH319" s="55"/>
      <c r="EI319" s="55"/>
      <c r="EJ319" s="55"/>
      <c r="EK319" s="55"/>
      <c r="EL319" s="55"/>
      <c r="EM319" s="55"/>
      <c r="EN319" s="55"/>
      <c r="EO319" s="55"/>
      <c r="EP319" s="55"/>
      <c r="EQ319" s="55"/>
      <c r="ER319" s="55"/>
      <c r="ES319" s="55"/>
      <c r="ET319" s="106">
        <f>ET321+ET320</f>
        <v>148491.71000000043</v>
      </c>
      <c r="EU319" s="107"/>
      <c r="EV319" s="107"/>
      <c r="EW319" s="107"/>
      <c r="EX319" s="107"/>
      <c r="EY319" s="107"/>
      <c r="EZ319" s="107"/>
      <c r="FA319" s="107"/>
      <c r="FB319" s="107"/>
      <c r="FC319" s="107"/>
      <c r="FD319" s="107"/>
      <c r="FE319" s="107"/>
      <c r="FF319" s="107"/>
      <c r="FG319" s="107"/>
      <c r="FH319" s="107"/>
      <c r="FI319" s="107"/>
      <c r="FJ319" s="108"/>
    </row>
    <row r="320" spans="1:166" s="4" customFormat="1" ht="18.75">
      <c r="A320" s="53" t="s">
        <v>82</v>
      </c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3"/>
      <c r="AM320" s="53"/>
      <c r="AN320" s="53"/>
      <c r="AO320" s="53"/>
      <c r="AP320" s="54" t="s">
        <v>251</v>
      </c>
      <c r="AQ320" s="54"/>
      <c r="AR320" s="54"/>
      <c r="AS320" s="54"/>
      <c r="AT320" s="54"/>
      <c r="AU320" s="54"/>
      <c r="AV320" s="106" t="s">
        <v>83</v>
      </c>
      <c r="AW320" s="107"/>
      <c r="AX320" s="107"/>
      <c r="AY320" s="107"/>
      <c r="AZ320" s="107"/>
      <c r="BA320" s="107"/>
      <c r="BB320" s="107"/>
      <c r="BC320" s="107"/>
      <c r="BD320" s="107"/>
      <c r="BE320" s="107"/>
      <c r="BF320" s="107"/>
      <c r="BG320" s="107"/>
      <c r="BH320" s="107"/>
      <c r="BI320" s="107"/>
      <c r="BJ320" s="107"/>
      <c r="BK320" s="108"/>
      <c r="BL320" s="106">
        <f>-BJ13</f>
        <v>-7530700</v>
      </c>
      <c r="BM320" s="107"/>
      <c r="BN320" s="107"/>
      <c r="BO320" s="107"/>
      <c r="BP320" s="107"/>
      <c r="BQ320" s="107"/>
      <c r="BR320" s="107"/>
      <c r="BS320" s="107"/>
      <c r="BT320" s="107"/>
      <c r="BU320" s="107"/>
      <c r="BV320" s="107"/>
      <c r="BW320" s="107"/>
      <c r="BX320" s="107"/>
      <c r="BY320" s="107"/>
      <c r="BZ320" s="107"/>
      <c r="CA320" s="107"/>
      <c r="CB320" s="107"/>
      <c r="CC320" s="107"/>
      <c r="CD320" s="107"/>
      <c r="CE320" s="108"/>
      <c r="CF320" s="55">
        <f>-CF13</f>
        <v>-3677368.6</v>
      </c>
      <c r="CG320" s="55"/>
      <c r="CH320" s="55"/>
      <c r="CI320" s="55"/>
      <c r="CJ320" s="55"/>
      <c r="CK320" s="55"/>
      <c r="CL320" s="55"/>
      <c r="CM320" s="55"/>
      <c r="CN320" s="55"/>
      <c r="CO320" s="55"/>
      <c r="CP320" s="55"/>
      <c r="CQ320" s="55"/>
      <c r="CR320" s="55"/>
      <c r="CS320" s="55"/>
      <c r="CT320" s="55"/>
      <c r="CU320" s="55"/>
      <c r="CV320" s="55"/>
      <c r="CW320" s="55"/>
      <c r="CX320" s="55"/>
      <c r="CY320" s="55"/>
      <c r="CZ320" s="55"/>
      <c r="DA320" s="55"/>
      <c r="DB320" s="55"/>
      <c r="DC320" s="55"/>
      <c r="DD320" s="55"/>
      <c r="DE320" s="55"/>
      <c r="DF320" s="55"/>
      <c r="DG320" s="55"/>
      <c r="DH320" s="55"/>
      <c r="DI320" s="55"/>
      <c r="DJ320" s="55"/>
      <c r="DK320" s="55"/>
      <c r="DL320" s="55"/>
      <c r="DM320" s="55"/>
      <c r="DN320" s="55"/>
      <c r="DO320" s="55"/>
      <c r="DP320" s="55"/>
      <c r="DQ320" s="55"/>
      <c r="DR320" s="55"/>
      <c r="DS320" s="55"/>
      <c r="DT320" s="55"/>
      <c r="DU320" s="55"/>
      <c r="DV320" s="55"/>
      <c r="DW320" s="55"/>
      <c r="DX320" s="55"/>
      <c r="DY320" s="55"/>
      <c r="DZ320" s="55"/>
      <c r="EA320" s="55"/>
      <c r="EB320" s="55"/>
      <c r="EC320" s="55"/>
      <c r="ED320" s="55"/>
      <c r="EE320" s="55">
        <f>CF320</f>
        <v>-3677368.6</v>
      </c>
      <c r="EF320" s="55"/>
      <c r="EG320" s="55"/>
      <c r="EH320" s="55"/>
      <c r="EI320" s="55"/>
      <c r="EJ320" s="55"/>
      <c r="EK320" s="55"/>
      <c r="EL320" s="55"/>
      <c r="EM320" s="55"/>
      <c r="EN320" s="55"/>
      <c r="EO320" s="55"/>
      <c r="EP320" s="55"/>
      <c r="EQ320" s="55"/>
      <c r="ER320" s="55"/>
      <c r="ES320" s="55"/>
      <c r="ET320" s="106">
        <f>BL320-CF320</f>
        <v>-3853331.4</v>
      </c>
      <c r="EU320" s="107"/>
      <c r="EV320" s="107"/>
      <c r="EW320" s="107"/>
      <c r="EX320" s="107"/>
      <c r="EY320" s="107"/>
      <c r="EZ320" s="107"/>
      <c r="FA320" s="107"/>
      <c r="FB320" s="107"/>
      <c r="FC320" s="107"/>
      <c r="FD320" s="107"/>
      <c r="FE320" s="107"/>
      <c r="FF320" s="107"/>
      <c r="FG320" s="107"/>
      <c r="FH320" s="107"/>
      <c r="FI320" s="107"/>
      <c r="FJ320" s="108"/>
    </row>
    <row r="321" spans="1:166" s="4" customFormat="1" ht="18.75">
      <c r="A321" s="53" t="s">
        <v>84</v>
      </c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3"/>
      <c r="AM321" s="53"/>
      <c r="AN321" s="53"/>
      <c r="AO321" s="53"/>
      <c r="AP321" s="54" t="s">
        <v>252</v>
      </c>
      <c r="AQ321" s="54"/>
      <c r="AR321" s="54"/>
      <c r="AS321" s="54"/>
      <c r="AT321" s="54"/>
      <c r="AU321" s="54"/>
      <c r="AV321" s="106" t="s">
        <v>85</v>
      </c>
      <c r="AW321" s="107"/>
      <c r="AX321" s="107"/>
      <c r="AY321" s="107"/>
      <c r="AZ321" s="107"/>
      <c r="BA321" s="107"/>
      <c r="BB321" s="107"/>
      <c r="BC321" s="107"/>
      <c r="BD321" s="107"/>
      <c r="BE321" s="107"/>
      <c r="BF321" s="107"/>
      <c r="BG321" s="107"/>
      <c r="BH321" s="107"/>
      <c r="BI321" s="107"/>
      <c r="BJ321" s="107"/>
      <c r="BK321" s="108"/>
      <c r="BL321" s="106">
        <f>BC305</f>
        <v>7543152.0600000005</v>
      </c>
      <c r="BM321" s="107"/>
      <c r="BN321" s="107"/>
      <c r="BO321" s="107"/>
      <c r="BP321" s="107"/>
      <c r="BQ321" s="107"/>
      <c r="BR321" s="107"/>
      <c r="BS321" s="107"/>
      <c r="BT321" s="107"/>
      <c r="BU321" s="107"/>
      <c r="BV321" s="107"/>
      <c r="BW321" s="107"/>
      <c r="BX321" s="107"/>
      <c r="BY321" s="107"/>
      <c r="BZ321" s="107"/>
      <c r="CA321" s="107"/>
      <c r="CB321" s="107"/>
      <c r="CC321" s="107"/>
      <c r="CD321" s="107"/>
      <c r="CE321" s="108"/>
      <c r="CF321" s="55">
        <f>CH305</f>
        <v>3541328.95</v>
      </c>
      <c r="CG321" s="55"/>
      <c r="CH321" s="55"/>
      <c r="CI321" s="55"/>
      <c r="CJ321" s="55"/>
      <c r="CK321" s="55"/>
      <c r="CL321" s="55"/>
      <c r="CM321" s="55"/>
      <c r="CN321" s="55"/>
      <c r="CO321" s="55"/>
      <c r="CP321" s="55"/>
      <c r="CQ321" s="55"/>
      <c r="CR321" s="55"/>
      <c r="CS321" s="55"/>
      <c r="CT321" s="55"/>
      <c r="CU321" s="55"/>
      <c r="CV321" s="55"/>
      <c r="CW321" s="55"/>
      <c r="CX321" s="55"/>
      <c r="CY321" s="55"/>
      <c r="CZ321" s="55"/>
      <c r="DA321" s="55"/>
      <c r="DB321" s="55"/>
      <c r="DC321" s="55"/>
      <c r="DD321" s="55"/>
      <c r="DE321" s="55"/>
      <c r="DF321" s="55"/>
      <c r="DG321" s="55"/>
      <c r="DH321" s="55"/>
      <c r="DI321" s="55"/>
      <c r="DJ321" s="55"/>
      <c r="DK321" s="55"/>
      <c r="DL321" s="55"/>
      <c r="DM321" s="55"/>
      <c r="DN321" s="55"/>
      <c r="DO321" s="55"/>
      <c r="DP321" s="55"/>
      <c r="DQ321" s="55"/>
      <c r="DR321" s="55"/>
      <c r="DS321" s="55"/>
      <c r="DT321" s="55"/>
      <c r="DU321" s="55"/>
      <c r="DV321" s="55"/>
      <c r="DW321" s="55"/>
      <c r="DX321" s="55"/>
      <c r="DY321" s="55"/>
      <c r="DZ321" s="55"/>
      <c r="EA321" s="55"/>
      <c r="EB321" s="55"/>
      <c r="EC321" s="55"/>
      <c r="ED321" s="55"/>
      <c r="EE321" s="55">
        <f>CF321</f>
        <v>3541328.95</v>
      </c>
      <c r="EF321" s="55"/>
      <c r="EG321" s="55"/>
      <c r="EH321" s="55"/>
      <c r="EI321" s="55"/>
      <c r="EJ321" s="55"/>
      <c r="EK321" s="55"/>
      <c r="EL321" s="55"/>
      <c r="EM321" s="55"/>
      <c r="EN321" s="55"/>
      <c r="EO321" s="55"/>
      <c r="EP321" s="55"/>
      <c r="EQ321" s="55"/>
      <c r="ER321" s="55"/>
      <c r="ES321" s="55"/>
      <c r="ET321" s="106">
        <f>+BL321-CF321</f>
        <v>4001823.1100000003</v>
      </c>
      <c r="EU321" s="107"/>
      <c r="EV321" s="107"/>
      <c r="EW321" s="107"/>
      <c r="EX321" s="107"/>
      <c r="EY321" s="107"/>
      <c r="EZ321" s="107"/>
      <c r="FA321" s="107"/>
      <c r="FB321" s="107"/>
      <c r="FC321" s="107"/>
      <c r="FD321" s="107"/>
      <c r="FE321" s="107"/>
      <c r="FF321" s="107"/>
      <c r="FG321" s="107"/>
      <c r="FH321" s="107"/>
      <c r="FI321" s="107"/>
      <c r="FJ321" s="108"/>
    </row>
    <row r="322" s="4" customFormat="1" ht="18.75"/>
    <row r="323" spans="1:84" s="4" customFormat="1" ht="18.75">
      <c r="A323" s="4" t="s">
        <v>9</v>
      </c>
      <c r="N323" s="246"/>
      <c r="O323" s="246"/>
      <c r="P323" s="246"/>
      <c r="Q323" s="246"/>
      <c r="R323" s="246"/>
      <c r="S323" s="246"/>
      <c r="T323" s="246"/>
      <c r="U323" s="246"/>
      <c r="V323" s="246"/>
      <c r="W323" s="246"/>
      <c r="X323" s="246"/>
      <c r="Y323" s="246"/>
      <c r="Z323" s="246"/>
      <c r="AA323" s="246"/>
      <c r="AB323" s="246"/>
      <c r="AC323" s="246"/>
      <c r="AD323" s="246"/>
      <c r="AE323" s="246"/>
      <c r="AH323" s="246" t="s">
        <v>65</v>
      </c>
      <c r="AI323" s="246"/>
      <c r="AJ323" s="246"/>
      <c r="AK323" s="246"/>
      <c r="AL323" s="246"/>
      <c r="AM323" s="246"/>
      <c r="AN323" s="246"/>
      <c r="AO323" s="246"/>
      <c r="AP323" s="246"/>
      <c r="AQ323" s="246"/>
      <c r="AR323" s="246"/>
      <c r="AS323" s="246"/>
      <c r="AT323" s="246"/>
      <c r="AU323" s="246"/>
      <c r="AV323" s="246"/>
      <c r="AW323" s="246"/>
      <c r="AX323" s="246"/>
      <c r="AY323" s="246"/>
      <c r="AZ323" s="246"/>
      <c r="BA323" s="246"/>
      <c r="BB323" s="246"/>
      <c r="BC323" s="246"/>
      <c r="BD323" s="246"/>
      <c r="BE323" s="246"/>
      <c r="BF323" s="246"/>
      <c r="BG323" s="246"/>
      <c r="BH323" s="246"/>
      <c r="CF323" s="4" t="s">
        <v>41</v>
      </c>
    </row>
    <row r="324" spans="14:149" s="4" customFormat="1" ht="18.75">
      <c r="N324" s="225" t="s">
        <v>11</v>
      </c>
      <c r="O324" s="225"/>
      <c r="P324" s="225"/>
      <c r="Q324" s="225"/>
      <c r="R324" s="225"/>
      <c r="S324" s="225"/>
      <c r="T324" s="225"/>
      <c r="U324" s="225"/>
      <c r="V324" s="225"/>
      <c r="W324" s="225"/>
      <c r="X324" s="225"/>
      <c r="Y324" s="225"/>
      <c r="Z324" s="225"/>
      <c r="AA324" s="225"/>
      <c r="AB324" s="225"/>
      <c r="AC324" s="225"/>
      <c r="AD324" s="225"/>
      <c r="AE324" s="225"/>
      <c r="AH324" s="225" t="s">
        <v>12</v>
      </c>
      <c r="AI324" s="225"/>
      <c r="AJ324" s="225"/>
      <c r="AK324" s="225"/>
      <c r="AL324" s="225"/>
      <c r="AM324" s="225"/>
      <c r="AN324" s="225"/>
      <c r="AO324" s="225"/>
      <c r="AP324" s="225"/>
      <c r="AQ324" s="225"/>
      <c r="AR324" s="225"/>
      <c r="AS324" s="225"/>
      <c r="AT324" s="225"/>
      <c r="AU324" s="225"/>
      <c r="AV324" s="225"/>
      <c r="AW324" s="225"/>
      <c r="AX324" s="225"/>
      <c r="AY324" s="225"/>
      <c r="AZ324" s="225"/>
      <c r="BA324" s="225"/>
      <c r="BB324" s="225"/>
      <c r="BC324" s="225"/>
      <c r="BD324" s="225"/>
      <c r="BE324" s="225"/>
      <c r="BF324" s="225"/>
      <c r="BG324" s="225"/>
      <c r="BH324" s="225"/>
      <c r="CF324" s="4" t="s">
        <v>42</v>
      </c>
      <c r="DC324" s="246"/>
      <c r="DD324" s="246"/>
      <c r="DE324" s="246"/>
      <c r="DF324" s="246"/>
      <c r="DG324" s="246"/>
      <c r="DH324" s="246"/>
      <c r="DI324" s="246"/>
      <c r="DJ324" s="246"/>
      <c r="DK324" s="246"/>
      <c r="DL324" s="246"/>
      <c r="DM324" s="246"/>
      <c r="DN324" s="246"/>
      <c r="DO324" s="246"/>
      <c r="DP324" s="246"/>
      <c r="DS324" s="246" t="s">
        <v>179</v>
      </c>
      <c r="DT324" s="246"/>
      <c r="DU324" s="246"/>
      <c r="DV324" s="246"/>
      <c r="DW324" s="246"/>
      <c r="DX324" s="246"/>
      <c r="DY324" s="246"/>
      <c r="DZ324" s="246"/>
      <c r="EA324" s="246"/>
      <c r="EB324" s="246"/>
      <c r="EC324" s="246"/>
      <c r="ED324" s="246"/>
      <c r="EE324" s="246"/>
      <c r="EF324" s="246"/>
      <c r="EG324" s="246"/>
      <c r="EH324" s="246"/>
      <c r="EI324" s="246"/>
      <c r="EJ324" s="246"/>
      <c r="EK324" s="246"/>
      <c r="EL324" s="246"/>
      <c r="EM324" s="246"/>
      <c r="EN324" s="246"/>
      <c r="EO324" s="246"/>
      <c r="EP324" s="246"/>
      <c r="EQ324" s="246"/>
      <c r="ER324" s="246"/>
      <c r="ES324" s="246"/>
    </row>
    <row r="325" spans="1:149" s="4" customFormat="1" ht="18.75">
      <c r="A325" s="4" t="s">
        <v>10</v>
      </c>
      <c r="R325" s="246"/>
      <c r="S325" s="246"/>
      <c r="T325" s="246"/>
      <c r="U325" s="246"/>
      <c r="V325" s="246"/>
      <c r="W325" s="246"/>
      <c r="X325" s="246"/>
      <c r="Y325" s="246"/>
      <c r="Z325" s="246"/>
      <c r="AA325" s="246"/>
      <c r="AB325" s="246"/>
      <c r="AC325" s="246"/>
      <c r="AD325" s="246"/>
      <c r="AE325" s="246"/>
      <c r="AH325" s="246" t="s">
        <v>80</v>
      </c>
      <c r="AI325" s="246"/>
      <c r="AJ325" s="246"/>
      <c r="AK325" s="246"/>
      <c r="AL325" s="246"/>
      <c r="AM325" s="246"/>
      <c r="AN325" s="246"/>
      <c r="AO325" s="246"/>
      <c r="AP325" s="246"/>
      <c r="AQ325" s="246"/>
      <c r="AR325" s="246"/>
      <c r="AS325" s="246"/>
      <c r="AT325" s="246"/>
      <c r="AU325" s="246"/>
      <c r="AV325" s="246"/>
      <c r="AW325" s="246"/>
      <c r="AX325" s="246"/>
      <c r="AY325" s="246"/>
      <c r="AZ325" s="246"/>
      <c r="BA325" s="246"/>
      <c r="BB325" s="246"/>
      <c r="BC325" s="246"/>
      <c r="BD325" s="246"/>
      <c r="BE325" s="246"/>
      <c r="BF325" s="246"/>
      <c r="BG325" s="246"/>
      <c r="BH325" s="246"/>
      <c r="DC325" s="225" t="s">
        <v>11</v>
      </c>
      <c r="DD325" s="225"/>
      <c r="DE325" s="225"/>
      <c r="DF325" s="225"/>
      <c r="DG325" s="225"/>
      <c r="DH325" s="225"/>
      <c r="DI325" s="225"/>
      <c r="DJ325" s="225"/>
      <c r="DK325" s="225"/>
      <c r="DL325" s="225"/>
      <c r="DM325" s="225"/>
      <c r="DN325" s="225"/>
      <c r="DO325" s="225"/>
      <c r="DP325" s="225"/>
      <c r="DS325" s="225" t="s">
        <v>12</v>
      </c>
      <c r="DT325" s="225"/>
      <c r="DU325" s="225"/>
      <c r="DV325" s="225"/>
      <c r="DW325" s="225"/>
      <c r="DX325" s="225"/>
      <c r="DY325" s="225"/>
      <c r="DZ325" s="225"/>
      <c r="EA325" s="225"/>
      <c r="EB325" s="225"/>
      <c r="EC325" s="225"/>
      <c r="ED325" s="225"/>
      <c r="EE325" s="225"/>
      <c r="EF325" s="225"/>
      <c r="EG325" s="225"/>
      <c r="EH325" s="225"/>
      <c r="EI325" s="225"/>
      <c r="EJ325" s="225"/>
      <c r="EK325" s="225"/>
      <c r="EL325" s="225"/>
      <c r="EM325" s="225"/>
      <c r="EN325" s="225"/>
      <c r="EO325" s="225"/>
      <c r="EP325" s="225"/>
      <c r="EQ325" s="225"/>
      <c r="ER325" s="225"/>
      <c r="ES325" s="225"/>
    </row>
    <row r="326" spans="18:60" s="4" customFormat="1" ht="18.75">
      <c r="R326" s="225" t="s">
        <v>11</v>
      </c>
      <c r="S326" s="225"/>
      <c r="T326" s="225"/>
      <c r="U326" s="225"/>
      <c r="V326" s="225"/>
      <c r="W326" s="225"/>
      <c r="X326" s="225"/>
      <c r="Y326" s="225"/>
      <c r="Z326" s="225"/>
      <c r="AA326" s="225"/>
      <c r="AB326" s="225"/>
      <c r="AC326" s="225"/>
      <c r="AD326" s="225"/>
      <c r="AE326" s="225"/>
      <c r="AH326" s="225" t="s">
        <v>12</v>
      </c>
      <c r="AI326" s="225"/>
      <c r="AJ326" s="225"/>
      <c r="AK326" s="225"/>
      <c r="AL326" s="225"/>
      <c r="AM326" s="225"/>
      <c r="AN326" s="225"/>
      <c r="AO326" s="225"/>
      <c r="AP326" s="225"/>
      <c r="AQ326" s="225"/>
      <c r="AR326" s="225"/>
      <c r="AS326" s="225"/>
      <c r="AT326" s="225"/>
      <c r="AU326" s="225"/>
      <c r="AV326" s="225"/>
      <c r="AW326" s="225"/>
      <c r="AX326" s="225"/>
      <c r="AY326" s="225"/>
      <c r="AZ326" s="225"/>
      <c r="BA326" s="225"/>
      <c r="BB326" s="225"/>
      <c r="BC326" s="225"/>
      <c r="BD326" s="225"/>
      <c r="BE326" s="225"/>
      <c r="BF326" s="225"/>
      <c r="BG326" s="225"/>
      <c r="BH326" s="225"/>
    </row>
    <row r="327" spans="64:166" s="4" customFormat="1" ht="18.75">
      <c r="BL327" s="26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  <c r="DQ327" s="27"/>
      <c r="DR327" s="27"/>
      <c r="DS327" s="27"/>
      <c r="DT327" s="27"/>
      <c r="DU327" s="27"/>
      <c r="DV327" s="27"/>
      <c r="DW327" s="27"/>
      <c r="DX327" s="27"/>
      <c r="DY327" s="27"/>
      <c r="DZ327" s="27"/>
      <c r="EA327" s="27"/>
      <c r="EB327" s="27"/>
      <c r="EC327" s="27"/>
      <c r="ED327" s="27"/>
      <c r="EE327" s="27"/>
      <c r="EF327" s="27"/>
      <c r="EG327" s="27"/>
      <c r="EH327" s="27"/>
      <c r="EI327" s="27"/>
      <c r="EJ327" s="27"/>
      <c r="EK327" s="27"/>
      <c r="EL327" s="27"/>
      <c r="EM327" s="27"/>
      <c r="EN327" s="27"/>
      <c r="EO327" s="27"/>
      <c r="EP327" s="27"/>
      <c r="EQ327" s="27"/>
      <c r="ER327" s="27"/>
      <c r="ES327" s="27"/>
      <c r="ET327" s="27"/>
      <c r="EU327" s="27"/>
      <c r="EV327" s="27"/>
      <c r="EW327" s="27"/>
      <c r="EX327" s="27"/>
      <c r="EY327" s="27"/>
      <c r="EZ327" s="27"/>
      <c r="FA327" s="27"/>
      <c r="FB327" s="27"/>
      <c r="FC327" s="27"/>
      <c r="FD327" s="27"/>
      <c r="FE327" s="27"/>
      <c r="FF327" s="27"/>
      <c r="FG327" s="27"/>
      <c r="FH327" s="27"/>
      <c r="FI327" s="27"/>
      <c r="FJ327" s="28"/>
    </row>
    <row r="328" spans="1:166" s="4" customFormat="1" ht="18.75">
      <c r="A328" s="247" t="s">
        <v>13</v>
      </c>
      <c r="B328" s="247"/>
      <c r="C328" s="248" t="s">
        <v>335</v>
      </c>
      <c r="D328" s="248"/>
      <c r="E328" s="248"/>
      <c r="F328" s="4" t="s">
        <v>13</v>
      </c>
      <c r="I328" s="246" t="s">
        <v>336</v>
      </c>
      <c r="J328" s="246"/>
      <c r="K328" s="246"/>
      <c r="L328" s="246"/>
      <c r="M328" s="246"/>
      <c r="N328" s="246"/>
      <c r="O328" s="246"/>
      <c r="P328" s="246"/>
      <c r="Q328" s="246"/>
      <c r="R328" s="246"/>
      <c r="S328" s="246"/>
      <c r="T328" s="246"/>
      <c r="U328" s="246"/>
      <c r="V328" s="246"/>
      <c r="W328" s="246"/>
      <c r="X328" s="246"/>
      <c r="Y328" s="247">
        <v>20</v>
      </c>
      <c r="Z328" s="247"/>
      <c r="AA328" s="247"/>
      <c r="AB328" s="247"/>
      <c r="AC328" s="247"/>
      <c r="AD328" s="219">
        <v>14</v>
      </c>
      <c r="AE328" s="219"/>
      <c r="AF328" s="219"/>
      <c r="BL328" s="29"/>
      <c r="BM328" s="5" t="s">
        <v>43</v>
      </c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30"/>
    </row>
    <row r="329" s="4" customFormat="1" ht="18.75"/>
    <row r="330" s="4" customFormat="1" ht="18.75"/>
    <row r="331" s="4" customFormat="1" ht="18.75"/>
    <row r="332" s="4" customFormat="1" ht="18.75"/>
    <row r="333" s="4" customFormat="1" ht="18.75"/>
    <row r="334" s="4" customFormat="1" ht="18.75"/>
    <row r="335" s="4" customFormat="1" ht="18.75"/>
    <row r="336" s="4" customFormat="1" ht="18.75"/>
    <row r="337" s="4" customFormat="1" ht="18.75"/>
    <row r="338" s="4" customFormat="1" ht="18.75"/>
    <row r="339" s="4" customFormat="1" ht="18.75"/>
    <row r="340" s="4" customFormat="1" ht="18.75"/>
    <row r="341" s="4" customFormat="1" ht="18.75"/>
    <row r="342" s="4" customFormat="1" ht="18.75"/>
    <row r="343" s="4" customFormat="1" ht="18.75"/>
    <row r="344" s="4" customFormat="1" ht="18.75"/>
    <row r="345" s="4" customFormat="1" ht="18.75"/>
    <row r="346" s="4" customFormat="1" ht="18.75"/>
    <row r="347" s="4" customFormat="1" ht="18.75"/>
    <row r="348" s="4" customFormat="1" ht="18.75"/>
    <row r="349" s="4" customFormat="1" ht="18.75"/>
    <row r="350" s="4" customFormat="1" ht="18.75"/>
    <row r="351" s="4" customFormat="1" ht="18.75"/>
    <row r="352" s="4" customFormat="1" ht="18.75"/>
    <row r="353" s="4" customFormat="1" ht="18.75"/>
    <row r="354" s="4" customFormat="1" ht="18.75"/>
    <row r="355" s="4" customFormat="1" ht="18.75"/>
    <row r="356" s="4" customFormat="1" ht="18.75"/>
    <row r="357" s="4" customFormat="1" ht="18.75"/>
    <row r="358" s="4" customFormat="1" ht="18.75"/>
    <row r="359" s="4" customFormat="1" ht="18.75"/>
    <row r="360" s="4" customFormat="1" ht="18.75"/>
    <row r="361" s="4" customFormat="1" ht="18.75"/>
    <row r="362" s="4" customFormat="1" ht="18.75"/>
    <row r="363" s="4" customFormat="1" ht="18.75"/>
    <row r="364" s="4" customFormat="1" ht="18.75"/>
    <row r="365" s="4" customFormat="1" ht="18.75"/>
    <row r="366" s="4" customFormat="1" ht="18.75"/>
    <row r="367" s="4" customFormat="1" ht="18.75"/>
    <row r="368" s="4" customFormat="1" ht="18.75"/>
    <row r="369" s="4" customFormat="1" ht="18.75"/>
    <row r="370" s="4" customFormat="1" ht="18.75"/>
    <row r="371" s="4" customFormat="1" ht="18.75"/>
    <row r="372" s="4" customFormat="1" ht="18.75"/>
    <row r="373" s="4" customFormat="1" ht="18.75"/>
    <row r="374" s="4" customFormat="1" ht="18.75"/>
    <row r="375" s="4" customFormat="1" ht="18.75"/>
    <row r="376" s="4" customFormat="1" ht="18.75"/>
    <row r="377" s="4" customFormat="1" ht="18.75"/>
    <row r="378" s="4" customFormat="1" ht="18.75"/>
    <row r="379" s="4" customFormat="1" ht="18.75"/>
    <row r="380" s="4" customFormat="1" ht="18.75"/>
    <row r="381" s="4" customFormat="1" ht="18.75"/>
    <row r="382" s="4" customFormat="1" ht="18.75"/>
    <row r="383" s="4" customFormat="1" ht="18.75"/>
    <row r="384" s="4" customFormat="1" ht="18.75"/>
    <row r="385" s="4" customFormat="1" ht="18.75"/>
    <row r="386" s="4" customFormat="1" ht="18.75"/>
    <row r="387" s="4" customFormat="1" ht="18.75"/>
    <row r="388" s="4" customFormat="1" ht="18.75"/>
    <row r="389" s="4" customFormat="1" ht="18.75"/>
    <row r="390" s="4" customFormat="1" ht="18.75"/>
    <row r="391" s="4" customFormat="1" ht="18.75"/>
    <row r="392" s="4" customFormat="1" ht="18.75"/>
    <row r="393" s="4" customFormat="1" ht="18.75"/>
    <row r="394" s="4" customFormat="1" ht="18.75"/>
    <row r="395" s="4" customFormat="1" ht="18.75"/>
    <row r="396" s="4" customFormat="1" ht="18.75"/>
    <row r="397" s="4" customFormat="1" ht="18.75"/>
    <row r="398" s="4" customFormat="1" ht="18.75"/>
    <row r="399" s="4" customFormat="1" ht="18.75"/>
    <row r="400" s="4" customFormat="1" ht="18.75"/>
    <row r="401" s="4" customFormat="1" ht="18.75"/>
    <row r="402" s="4" customFormat="1" ht="18.75"/>
    <row r="403" s="4" customFormat="1" ht="18.75"/>
    <row r="404" s="4" customFormat="1" ht="18.75"/>
    <row r="405" s="4" customFormat="1" ht="18.75"/>
    <row r="406" s="4" customFormat="1" ht="18.75"/>
    <row r="407" s="4" customFormat="1" ht="18.75"/>
    <row r="408" s="4" customFormat="1" ht="18.75"/>
    <row r="409" s="4" customFormat="1" ht="18.75"/>
    <row r="410" s="4" customFormat="1" ht="18.75"/>
    <row r="411" s="4" customFormat="1" ht="18.75"/>
    <row r="412" s="4" customFormat="1" ht="18.75"/>
    <row r="413" s="4" customFormat="1" ht="18.75"/>
    <row r="414" s="31" customFormat="1" ht="20.25"/>
    <row r="415" s="31" customFormat="1" ht="20.25"/>
    <row r="416" s="31" customFormat="1" ht="20.25"/>
    <row r="417" s="31" customFormat="1" ht="20.25"/>
    <row r="418" s="31" customFormat="1" ht="20.25"/>
    <row r="419" s="31" customFormat="1" ht="20.25"/>
    <row r="420" s="31" customFormat="1" ht="20.25"/>
    <row r="421" s="31" customFormat="1" ht="20.25"/>
    <row r="422" s="31" customFormat="1" ht="20.25"/>
    <row r="423" s="31" customFormat="1" ht="20.25"/>
    <row r="424" s="4" customFormat="1" ht="18.75"/>
    <row r="425" s="4" customFormat="1" ht="18.75"/>
    <row r="426" s="4" customFormat="1" ht="18.75"/>
    <row r="427" s="4" customFormat="1" ht="18.75"/>
    <row r="428" s="4" customFormat="1" ht="18.75"/>
    <row r="429" s="4" customFormat="1" ht="18.75"/>
    <row r="430" s="4" customFormat="1" ht="18.75"/>
    <row r="431" s="4" customFormat="1" ht="18.75"/>
    <row r="432" s="4" customFormat="1" ht="18.75"/>
    <row r="433" s="4" customFormat="1" ht="18.75"/>
    <row r="434" s="4" customFormat="1" ht="18.75"/>
    <row r="435" s="4" customFormat="1" ht="18.75"/>
    <row r="436" s="4" customFormat="1" ht="18.75"/>
    <row r="437" s="4" customFormat="1" ht="18.75"/>
    <row r="438" s="4" customFormat="1" ht="18.75"/>
    <row r="439" s="4" customFormat="1" ht="18.75"/>
    <row r="440" s="4" customFormat="1" ht="18.75"/>
    <row r="441" s="4" customFormat="1" ht="18.75"/>
    <row r="442" s="4" customFormat="1" ht="18.75"/>
    <row r="443" s="4" customFormat="1" ht="18.75"/>
    <row r="444" s="4" customFormat="1" ht="18.75"/>
    <row r="445" s="4" customFormat="1" ht="18.75"/>
    <row r="446" s="4" customFormat="1" ht="18.75"/>
    <row r="447" s="4" customFormat="1" ht="18.75"/>
    <row r="448" s="4" customFormat="1" ht="18.75"/>
    <row r="449" s="4" customFormat="1" ht="18.75"/>
    <row r="450" s="4" customFormat="1" ht="18.75"/>
    <row r="451" s="4" customFormat="1" ht="18.75"/>
  </sheetData>
  <sheetProtection/>
  <mergeCells count="2943">
    <mergeCell ref="CX269:DJ269"/>
    <mergeCell ref="CX267:DJ267"/>
    <mergeCell ref="CX268:DJ268"/>
    <mergeCell ref="AK272:BB272"/>
    <mergeCell ref="BC272:BI272"/>
    <mergeCell ref="BU272:CG272"/>
    <mergeCell ref="CI272:CW272"/>
    <mergeCell ref="CX270:DJ270"/>
    <mergeCell ref="CH270:CW270"/>
    <mergeCell ref="AK267:AP267"/>
    <mergeCell ref="DX281:EJ281"/>
    <mergeCell ref="DX277:EJ277"/>
    <mergeCell ref="EX287:FE287"/>
    <mergeCell ref="DX280:EJ280"/>
    <mergeCell ref="DX278:EJ278"/>
    <mergeCell ref="EX284:FJ284"/>
    <mergeCell ref="EK283:EW283"/>
    <mergeCell ref="EK284:EW284"/>
    <mergeCell ref="EK282:EW282"/>
    <mergeCell ref="EK281:EW281"/>
    <mergeCell ref="CX235:DJ235"/>
    <mergeCell ref="DK235:DW235"/>
    <mergeCell ref="A236:AJ236"/>
    <mergeCell ref="AK236:AP236"/>
    <mergeCell ref="AQ236:BB236"/>
    <mergeCell ref="BC236:BT236"/>
    <mergeCell ref="BU236:CG236"/>
    <mergeCell ref="CH236:CW236"/>
    <mergeCell ref="CX236:DJ236"/>
    <mergeCell ref="DK236:DW236"/>
    <mergeCell ref="A235:AJ235"/>
    <mergeCell ref="AK235:AP235"/>
    <mergeCell ref="AQ235:BB235"/>
    <mergeCell ref="BC235:BT235"/>
    <mergeCell ref="DK234:DW234"/>
    <mergeCell ref="DX234:EJ234"/>
    <mergeCell ref="AQ232:BB232"/>
    <mergeCell ref="BU233:CG233"/>
    <mergeCell ref="DX233:EJ233"/>
    <mergeCell ref="CH232:CW232"/>
    <mergeCell ref="CX232:DJ232"/>
    <mergeCell ref="CX233:DJ233"/>
    <mergeCell ref="CX234:DJ234"/>
    <mergeCell ref="A234:AJ234"/>
    <mergeCell ref="AK234:AP234"/>
    <mergeCell ref="AQ234:BB234"/>
    <mergeCell ref="BC234:BT234"/>
    <mergeCell ref="BU230:CG230"/>
    <mergeCell ref="CH231:CW231"/>
    <mergeCell ref="CX223:DJ223"/>
    <mergeCell ref="BU228:CG228"/>
    <mergeCell ref="CH228:CW228"/>
    <mergeCell ref="CH230:CW230"/>
    <mergeCell ref="BU224:CG224"/>
    <mergeCell ref="BU225:CG225"/>
    <mergeCell ref="BU229:CG229"/>
    <mergeCell ref="CX231:DJ231"/>
    <mergeCell ref="EK231:EW231"/>
    <mergeCell ref="EX232:FG232"/>
    <mergeCell ref="EX231:FG231"/>
    <mergeCell ref="EX226:FJ226"/>
    <mergeCell ref="EX227:FG227"/>
    <mergeCell ref="EX230:FG230"/>
    <mergeCell ref="EX228:FG228"/>
    <mergeCell ref="EK226:EW226"/>
    <mergeCell ref="EK227:EW227"/>
    <mergeCell ref="EK230:EW230"/>
    <mergeCell ref="AQ290:BB290"/>
    <mergeCell ref="CH290:CW290"/>
    <mergeCell ref="AK289:AP289"/>
    <mergeCell ref="AQ289:BB289"/>
    <mergeCell ref="CH289:CW289"/>
    <mergeCell ref="BU290:CG290"/>
    <mergeCell ref="BC290:BT290"/>
    <mergeCell ref="BU289:CG289"/>
    <mergeCell ref="EK289:EW289"/>
    <mergeCell ref="EX289:FJ289"/>
    <mergeCell ref="DX287:EJ287"/>
    <mergeCell ref="EK287:EW287"/>
    <mergeCell ref="EK288:EW288"/>
    <mergeCell ref="EX288:FJ288"/>
    <mergeCell ref="BU273:CG273"/>
    <mergeCell ref="CH273:CW273"/>
    <mergeCell ref="CX273:DJ273"/>
    <mergeCell ref="CH215:CW215"/>
    <mergeCell ref="CX215:DJ215"/>
    <mergeCell ref="BU227:CG227"/>
    <mergeCell ref="CX228:DJ228"/>
    <mergeCell ref="CM221:FG221"/>
    <mergeCell ref="CH218:CW218"/>
    <mergeCell ref="EX217:FG217"/>
    <mergeCell ref="CF110:CV110"/>
    <mergeCell ref="BU122:CG122"/>
    <mergeCell ref="CH126:CW126"/>
    <mergeCell ref="CW115:DM115"/>
    <mergeCell ref="CX124:DJ124"/>
    <mergeCell ref="BU124:CG124"/>
    <mergeCell ref="CW114:DM114"/>
    <mergeCell ref="CW113:DM113"/>
    <mergeCell ref="CH122:CW122"/>
    <mergeCell ref="CX125:DJ125"/>
    <mergeCell ref="EE114:ES114"/>
    <mergeCell ref="DX122:EJ122"/>
    <mergeCell ref="EE108:ES108"/>
    <mergeCell ref="DN92:ED92"/>
    <mergeCell ref="EE109:ES109"/>
    <mergeCell ref="EE112:ES112"/>
    <mergeCell ref="EE116:ES116"/>
    <mergeCell ref="EE94:ES94"/>
    <mergeCell ref="DN94:ED94"/>
    <mergeCell ref="EE96:ES96"/>
    <mergeCell ref="EK131:EW131"/>
    <mergeCell ref="EX130:FG130"/>
    <mergeCell ref="EK130:EW130"/>
    <mergeCell ref="EX131:FJ131"/>
    <mergeCell ref="DN91:ED91"/>
    <mergeCell ref="CW95:DM95"/>
    <mergeCell ref="CW93:DM93"/>
    <mergeCell ref="CW96:DM96"/>
    <mergeCell ref="CW94:DM94"/>
    <mergeCell ref="BU132:CG132"/>
    <mergeCell ref="BU135:CG135"/>
    <mergeCell ref="BU134:CG134"/>
    <mergeCell ref="CX139:DJ139"/>
    <mergeCell ref="BU133:CG133"/>
    <mergeCell ref="DX207:EJ207"/>
    <mergeCell ref="BC145:BT145"/>
    <mergeCell ref="BC150:BT150"/>
    <mergeCell ref="BU150:CG150"/>
    <mergeCell ref="BU151:CG151"/>
    <mergeCell ref="BU148:CG148"/>
    <mergeCell ref="BC147:BT147"/>
    <mergeCell ref="BC151:BT151"/>
    <mergeCell ref="BU149:CG149"/>
    <mergeCell ref="BC146:BT146"/>
    <mergeCell ref="DX203:EJ203"/>
    <mergeCell ref="DX200:EJ200"/>
    <mergeCell ref="CX200:DJ200"/>
    <mergeCell ref="CX201:DJ201"/>
    <mergeCell ref="DX201:EJ201"/>
    <mergeCell ref="DK200:DW200"/>
    <mergeCell ref="DK203:DW203"/>
    <mergeCell ref="CX185:DJ185"/>
    <mergeCell ref="BU172:CG173"/>
    <mergeCell ref="BU177:CG177"/>
    <mergeCell ref="CH209:CW209"/>
    <mergeCell ref="CH200:CW200"/>
    <mergeCell ref="CH206:CW206"/>
    <mergeCell ref="CX209:DJ209"/>
    <mergeCell ref="CH202:CW202"/>
    <mergeCell ref="CX202:DJ202"/>
    <mergeCell ref="DK208:DW208"/>
    <mergeCell ref="DK224:DW224"/>
    <mergeCell ref="DK216:DW216"/>
    <mergeCell ref="DK215:DW215"/>
    <mergeCell ref="DK214:DW214"/>
    <mergeCell ref="CH222:EJ222"/>
    <mergeCell ref="CX213:DJ213"/>
    <mergeCell ref="DX209:EJ209"/>
    <mergeCell ref="CH213:CW213"/>
    <mergeCell ref="CH220:CW220"/>
    <mergeCell ref="DK211:DW211"/>
    <mergeCell ref="DK212:DW212"/>
    <mergeCell ref="DK213:DW213"/>
    <mergeCell ref="DK217:DW217"/>
    <mergeCell ref="DK209:DW209"/>
    <mergeCell ref="EX153:FJ153"/>
    <mergeCell ref="EX154:FG154"/>
    <mergeCell ref="EX146:FJ146"/>
    <mergeCell ref="EX151:FJ151"/>
    <mergeCell ref="EX147:FJ147"/>
    <mergeCell ref="EX149:FJ149"/>
    <mergeCell ref="EX150:FJ150"/>
    <mergeCell ref="EX148:FJ148"/>
    <mergeCell ref="EX152:FJ152"/>
    <mergeCell ref="EK146:EW146"/>
    <mergeCell ref="EK145:EW145"/>
    <mergeCell ref="EK152:EW152"/>
    <mergeCell ref="EK151:EW151"/>
    <mergeCell ref="EK147:EW147"/>
    <mergeCell ref="EK217:EW217"/>
    <mergeCell ref="EK223:EW223"/>
    <mergeCell ref="EK222:FJ222"/>
    <mergeCell ref="EX219:FJ219"/>
    <mergeCell ref="EK161:EW161"/>
    <mergeCell ref="EK153:EW153"/>
    <mergeCell ref="EK225:EW225"/>
    <mergeCell ref="DX225:EJ225"/>
    <mergeCell ref="DX202:EJ202"/>
    <mergeCell ref="CH205:EJ205"/>
    <mergeCell ref="CX203:DJ203"/>
    <mergeCell ref="CH203:CW203"/>
    <mergeCell ref="CX216:DJ216"/>
    <mergeCell ref="CX214:DJ214"/>
    <mergeCell ref="DK146:DW146"/>
    <mergeCell ref="CX148:DJ148"/>
    <mergeCell ref="DK169:DW169"/>
    <mergeCell ref="DK152:DW152"/>
    <mergeCell ref="CH163:EJ163"/>
    <mergeCell ref="CX159:DJ159"/>
    <mergeCell ref="CG162:CX162"/>
    <mergeCell ref="DX157:EJ157"/>
    <mergeCell ref="BU146:CG146"/>
    <mergeCell ref="CX176:DJ176"/>
    <mergeCell ref="DK176:DW176"/>
    <mergeCell ref="CX177:DJ177"/>
    <mergeCell ref="CX175:DJ175"/>
    <mergeCell ref="CX183:DJ183"/>
    <mergeCell ref="BU180:CG180"/>
    <mergeCell ref="BU182:CG182"/>
    <mergeCell ref="CH180:CW180"/>
    <mergeCell ref="EX242:FJ242"/>
    <mergeCell ref="DK252:DW252"/>
    <mergeCell ref="CH242:CW242"/>
    <mergeCell ref="CX242:DJ242"/>
    <mergeCell ref="CX245:DJ245"/>
    <mergeCell ref="CX243:DJ243"/>
    <mergeCell ref="CX244:DJ244"/>
    <mergeCell ref="CH245:CW245"/>
    <mergeCell ref="DK251:DW251"/>
    <mergeCell ref="DK250:DW250"/>
    <mergeCell ref="EK241:FJ241"/>
    <mergeCell ref="DX243:EJ243"/>
    <mergeCell ref="DX245:EJ245"/>
    <mergeCell ref="DK242:DW242"/>
    <mergeCell ref="DK245:DW245"/>
    <mergeCell ref="DK244:DW244"/>
    <mergeCell ref="DX244:EJ244"/>
    <mergeCell ref="EK242:EW242"/>
    <mergeCell ref="EK243:EW243"/>
    <mergeCell ref="EK244:EW244"/>
    <mergeCell ref="DK279:DW279"/>
    <mergeCell ref="CX289:DJ289"/>
    <mergeCell ref="CX281:DJ281"/>
    <mergeCell ref="DK282:DW282"/>
    <mergeCell ref="DK283:DW283"/>
    <mergeCell ref="DK288:DW288"/>
    <mergeCell ref="DK280:DW280"/>
    <mergeCell ref="CX287:DR287"/>
    <mergeCell ref="CX282:DJ282"/>
    <mergeCell ref="CX279:DJ279"/>
    <mergeCell ref="CH274:CW274"/>
    <mergeCell ref="CX272:DR272"/>
    <mergeCell ref="CX274:DJ274"/>
    <mergeCell ref="CX278:DJ278"/>
    <mergeCell ref="CX277:DJ277"/>
    <mergeCell ref="CH276:CW276"/>
    <mergeCell ref="DK278:DW278"/>
    <mergeCell ref="DK273:DW273"/>
    <mergeCell ref="DK277:DW277"/>
    <mergeCell ref="CH277:CW277"/>
    <mergeCell ref="CX280:DJ280"/>
    <mergeCell ref="DK266:DW266"/>
    <mergeCell ref="DK267:DW267"/>
    <mergeCell ref="DX142:EJ142"/>
    <mergeCell ref="DX152:EJ152"/>
    <mergeCell ref="DX145:EJ145"/>
    <mergeCell ref="DX146:EJ146"/>
    <mergeCell ref="DX155:EJ155"/>
    <mergeCell ref="DX179:EJ179"/>
    <mergeCell ref="DX176:EJ176"/>
    <mergeCell ref="EK237:EW237"/>
    <mergeCell ref="EX237:FG237"/>
    <mergeCell ref="EK232:EW232"/>
    <mergeCell ref="EK236:EW236"/>
    <mergeCell ref="EX236:FG236"/>
    <mergeCell ref="EK233:EW233"/>
    <mergeCell ref="EK234:EW234"/>
    <mergeCell ref="EX234:FG234"/>
    <mergeCell ref="EX235:FG235"/>
    <mergeCell ref="EK158:EW158"/>
    <mergeCell ref="EK159:EW159"/>
    <mergeCell ref="EK160:EW160"/>
    <mergeCell ref="DX153:EJ153"/>
    <mergeCell ref="DX156:EJ156"/>
    <mergeCell ref="DX158:EJ158"/>
    <mergeCell ref="DX154:EJ154"/>
    <mergeCell ref="EK154:EW154"/>
    <mergeCell ref="EK156:EW156"/>
    <mergeCell ref="DK148:DW148"/>
    <mergeCell ref="DX148:EJ148"/>
    <mergeCell ref="EK149:EW149"/>
    <mergeCell ref="EK148:EW148"/>
    <mergeCell ref="DX149:EJ149"/>
    <mergeCell ref="DK149:DW149"/>
    <mergeCell ref="DX170:EJ170"/>
    <mergeCell ref="EK188:FJ188"/>
    <mergeCell ref="EX184:FG184"/>
    <mergeCell ref="EK182:EW182"/>
    <mergeCell ref="EX179:FG179"/>
    <mergeCell ref="EK180:EW180"/>
    <mergeCell ref="EK181:EW181"/>
    <mergeCell ref="DX173:EJ173"/>
    <mergeCell ref="DX175:EJ175"/>
    <mergeCell ref="EX180:FG180"/>
    <mergeCell ref="DX169:EJ169"/>
    <mergeCell ref="BU235:CG235"/>
    <mergeCell ref="CH235:CW235"/>
    <mergeCell ref="DX231:EJ231"/>
    <mergeCell ref="BU231:CG231"/>
    <mergeCell ref="CX217:DJ217"/>
    <mergeCell ref="CX184:DJ184"/>
    <mergeCell ref="CX174:DJ174"/>
    <mergeCell ref="DX178:EJ178"/>
    <mergeCell ref="DK218:DW218"/>
    <mergeCell ref="DX166:EJ166"/>
    <mergeCell ref="DK165:DW165"/>
    <mergeCell ref="EK166:EW166"/>
    <mergeCell ref="EX157:FG157"/>
    <mergeCell ref="EK157:EW157"/>
    <mergeCell ref="EX158:FG158"/>
    <mergeCell ref="EX160:FG160"/>
    <mergeCell ref="EX159:FG159"/>
    <mergeCell ref="DK161:DW161"/>
    <mergeCell ref="EX161:FG161"/>
    <mergeCell ref="EX156:FE156"/>
    <mergeCell ref="EK163:FJ163"/>
    <mergeCell ref="DX168:EJ168"/>
    <mergeCell ref="EX167:FG167"/>
    <mergeCell ref="EX166:FH166"/>
    <mergeCell ref="EX168:FG168"/>
    <mergeCell ref="EX164:FJ164"/>
    <mergeCell ref="DX165:EJ165"/>
    <mergeCell ref="EK164:EW164"/>
    <mergeCell ref="EK167:EW167"/>
    <mergeCell ref="EX212:FJ212"/>
    <mergeCell ref="EX197:FJ197"/>
    <mergeCell ref="EX193:FJ193"/>
    <mergeCell ref="EX194:FJ194"/>
    <mergeCell ref="EX195:FJ195"/>
    <mergeCell ref="EX211:FJ211"/>
    <mergeCell ref="EX203:FJ203"/>
    <mergeCell ref="EX225:FJ225"/>
    <mergeCell ref="EX213:FJ213"/>
    <mergeCell ref="EX214:FJ214"/>
    <mergeCell ref="EX223:FJ223"/>
    <mergeCell ref="EX224:FJ224"/>
    <mergeCell ref="EX220:FJ220"/>
    <mergeCell ref="EX216:FJ216"/>
    <mergeCell ref="EX215:FG215"/>
    <mergeCell ref="EX218:FG218"/>
    <mergeCell ref="EX208:FJ208"/>
    <mergeCell ref="EX201:FG201"/>
    <mergeCell ref="EX207:FJ207"/>
    <mergeCell ref="EX210:FG210"/>
    <mergeCell ref="EX199:FG199"/>
    <mergeCell ref="EX198:FJ198"/>
    <mergeCell ref="EX189:FJ189"/>
    <mergeCell ref="EX182:FG182"/>
    <mergeCell ref="EX183:FG183"/>
    <mergeCell ref="EX185:FG185"/>
    <mergeCell ref="DX177:EJ177"/>
    <mergeCell ref="EK177:EW177"/>
    <mergeCell ref="EX192:FJ192"/>
    <mergeCell ref="EX196:FJ196"/>
    <mergeCell ref="EX177:FG177"/>
    <mergeCell ref="EX181:FG181"/>
    <mergeCell ref="EK185:EW185"/>
    <mergeCell ref="EK179:EW179"/>
    <mergeCell ref="EK183:EW183"/>
    <mergeCell ref="DX180:EJ180"/>
    <mergeCell ref="EK168:EW168"/>
    <mergeCell ref="EK173:EW173"/>
    <mergeCell ref="EK176:EW176"/>
    <mergeCell ref="EK178:EW178"/>
    <mergeCell ref="EK174:EW174"/>
    <mergeCell ref="EK172:FJ172"/>
    <mergeCell ref="EX173:FJ173"/>
    <mergeCell ref="CY171:FG171"/>
    <mergeCell ref="DK173:DW173"/>
    <mergeCell ref="DK170:DW170"/>
    <mergeCell ref="EX178:FG178"/>
    <mergeCell ref="EX176:FG176"/>
    <mergeCell ref="EK170:EW170"/>
    <mergeCell ref="EK169:EW169"/>
    <mergeCell ref="EX169:FJ169"/>
    <mergeCell ref="EX170:FJ170"/>
    <mergeCell ref="EK175:EW175"/>
    <mergeCell ref="EX174:FJ174"/>
    <mergeCell ref="EX175:FH175"/>
    <mergeCell ref="DK159:DW159"/>
    <mergeCell ref="DK160:DW160"/>
    <mergeCell ref="DK164:DW164"/>
    <mergeCell ref="DX174:EJ174"/>
    <mergeCell ref="DX160:EJ160"/>
    <mergeCell ref="DK168:DW168"/>
    <mergeCell ref="DX167:EJ167"/>
    <mergeCell ref="EX165:FJ165"/>
    <mergeCell ref="BC157:BR157"/>
    <mergeCell ref="AQ155:BB155"/>
    <mergeCell ref="CX160:DJ160"/>
    <mergeCell ref="BU159:CG159"/>
    <mergeCell ref="AQ157:BB157"/>
    <mergeCell ref="BC155:BR155"/>
    <mergeCell ref="AQ159:BB159"/>
    <mergeCell ref="AQ160:BB160"/>
    <mergeCell ref="BU155:CG155"/>
    <mergeCell ref="BC159:BR159"/>
    <mergeCell ref="CH153:CW153"/>
    <mergeCell ref="BU157:CG157"/>
    <mergeCell ref="CH151:CW151"/>
    <mergeCell ref="CX149:DJ149"/>
    <mergeCell ref="BU153:CG153"/>
    <mergeCell ref="CX156:DR156"/>
    <mergeCell ref="DK153:DW153"/>
    <mergeCell ref="A140:AJ140"/>
    <mergeCell ref="A146:AJ146"/>
    <mergeCell ref="A148:AJ148"/>
    <mergeCell ref="A147:AJ147"/>
    <mergeCell ref="A143:AJ143"/>
    <mergeCell ref="A144:AJ144"/>
    <mergeCell ref="A151:AJ151"/>
    <mergeCell ref="AK150:AP150"/>
    <mergeCell ref="AQ147:BB147"/>
    <mergeCell ref="AK134:AP134"/>
    <mergeCell ref="AK135:AP135"/>
    <mergeCell ref="AK137:AP138"/>
    <mergeCell ref="A150:AJ150"/>
    <mergeCell ref="A135:AJ135"/>
    <mergeCell ref="A137:AJ138"/>
    <mergeCell ref="A141:AJ141"/>
    <mergeCell ref="A142:AJ142"/>
    <mergeCell ref="A149:AJ149"/>
    <mergeCell ref="A136:CF136"/>
    <mergeCell ref="AQ137:BB138"/>
    <mergeCell ref="AQ135:BB135"/>
    <mergeCell ref="AQ144:BB144"/>
    <mergeCell ref="BU141:CG141"/>
    <mergeCell ref="BU143:CG143"/>
    <mergeCell ref="AQ143:BB143"/>
    <mergeCell ref="AQ139:BB139"/>
    <mergeCell ref="AQ140:BB140"/>
    <mergeCell ref="BC148:BT148"/>
    <mergeCell ref="BC149:BT149"/>
    <mergeCell ref="AQ148:BB148"/>
    <mergeCell ref="AK151:AP151"/>
    <mergeCell ref="AK147:AP147"/>
    <mergeCell ref="AK149:AP149"/>
    <mergeCell ref="AK148:AP148"/>
    <mergeCell ref="AQ151:BB151"/>
    <mergeCell ref="AQ149:BB149"/>
    <mergeCell ref="A134:AJ134"/>
    <mergeCell ref="A15:AM15"/>
    <mergeCell ref="AN15:AS15"/>
    <mergeCell ref="AN18:AS18"/>
    <mergeCell ref="A17:AM17"/>
    <mergeCell ref="A18:AM18"/>
    <mergeCell ref="A16:AM16"/>
    <mergeCell ref="AN16:AS16"/>
    <mergeCell ref="AN17:AS17"/>
    <mergeCell ref="A122:AJ122"/>
    <mergeCell ref="A123:AJ123"/>
    <mergeCell ref="AK122:AP122"/>
    <mergeCell ref="AK123:AP123"/>
    <mergeCell ref="A19:AM19"/>
    <mergeCell ref="AN19:AS19"/>
    <mergeCell ref="AN30:AS30"/>
    <mergeCell ref="AN32:AS32"/>
    <mergeCell ref="A29:AM29"/>
    <mergeCell ref="A32:AM32"/>
    <mergeCell ref="A30:AM30"/>
    <mergeCell ref="A132:AJ132"/>
    <mergeCell ref="AK131:AP131"/>
    <mergeCell ref="A125:AJ125"/>
    <mergeCell ref="A131:AJ131"/>
    <mergeCell ref="A130:AJ130"/>
    <mergeCell ref="A129:AJ129"/>
    <mergeCell ref="A128:AJ128"/>
    <mergeCell ref="A126:AJ126"/>
    <mergeCell ref="AK126:AP126"/>
    <mergeCell ref="AK127:AP127"/>
    <mergeCell ref="AN31:AS31"/>
    <mergeCell ref="A22:AM22"/>
    <mergeCell ref="A31:AM31"/>
    <mergeCell ref="AN22:AS22"/>
    <mergeCell ref="A25:AM25"/>
    <mergeCell ref="AN24:AS24"/>
    <mergeCell ref="A24:AM24"/>
    <mergeCell ref="A27:AM27"/>
    <mergeCell ref="A23:AM23"/>
    <mergeCell ref="AN23:AS23"/>
    <mergeCell ref="AN50:AS50"/>
    <mergeCell ref="CF111:CV111"/>
    <mergeCell ref="CF96:CV96"/>
    <mergeCell ref="CF90:CV90"/>
    <mergeCell ref="AT91:BI91"/>
    <mergeCell ref="BJ88:CE88"/>
    <mergeCell ref="BJ79:CE79"/>
    <mergeCell ref="BJ91:CE91"/>
    <mergeCell ref="CF103:CV103"/>
    <mergeCell ref="CF104:CV104"/>
    <mergeCell ref="AN78:AS78"/>
    <mergeCell ref="AN77:AS77"/>
    <mergeCell ref="BU301:CG301"/>
    <mergeCell ref="CH301:CW301"/>
    <mergeCell ref="BU274:CG274"/>
    <mergeCell ref="BU271:CG271"/>
    <mergeCell ref="BU275:CG275"/>
    <mergeCell ref="BU278:CG278"/>
    <mergeCell ref="CH278:CW278"/>
    <mergeCell ref="BU277:CG277"/>
    <mergeCell ref="BU302:CG302"/>
    <mergeCell ref="CH302:CW302"/>
    <mergeCell ref="A312:AO312"/>
    <mergeCell ref="AP312:AU312"/>
    <mergeCell ref="AP308:AU309"/>
    <mergeCell ref="AP310:AU310"/>
    <mergeCell ref="A311:AO311"/>
    <mergeCell ref="AP311:AU311"/>
    <mergeCell ref="A310:AO310"/>
    <mergeCell ref="BL311:CE311"/>
    <mergeCell ref="A313:AO313"/>
    <mergeCell ref="AP313:AU313"/>
    <mergeCell ref="CH303:CW303"/>
    <mergeCell ref="CX303:DJ303"/>
    <mergeCell ref="AV312:BK312"/>
    <mergeCell ref="AV311:BK311"/>
    <mergeCell ref="AV310:BK310"/>
    <mergeCell ref="A308:AO309"/>
    <mergeCell ref="AV308:BK309"/>
    <mergeCell ref="CW309:DM309"/>
    <mergeCell ref="DN318:ED318"/>
    <mergeCell ref="A314:AO314"/>
    <mergeCell ref="AP314:AU314"/>
    <mergeCell ref="CF317:CV317"/>
    <mergeCell ref="CW317:DM317"/>
    <mergeCell ref="A317:AO317"/>
    <mergeCell ref="AP317:AU317"/>
    <mergeCell ref="CW314:DM314"/>
    <mergeCell ref="CF316:CV316"/>
    <mergeCell ref="BL318:CE318"/>
    <mergeCell ref="AP316:AU316"/>
    <mergeCell ref="AV316:BK316"/>
    <mergeCell ref="A321:AO321"/>
    <mergeCell ref="AP321:AU321"/>
    <mergeCell ref="AV321:BK321"/>
    <mergeCell ref="A318:AO318"/>
    <mergeCell ref="AP318:AU318"/>
    <mergeCell ref="A316:AO316"/>
    <mergeCell ref="AV318:BK318"/>
    <mergeCell ref="A320:AO320"/>
    <mergeCell ref="CF318:CV318"/>
    <mergeCell ref="CF321:CV321"/>
    <mergeCell ref="CW321:DM321"/>
    <mergeCell ref="CW318:DM318"/>
    <mergeCell ref="AD328:AF328"/>
    <mergeCell ref="R325:AE325"/>
    <mergeCell ref="R326:AE326"/>
    <mergeCell ref="A328:B328"/>
    <mergeCell ref="C328:E328"/>
    <mergeCell ref="I328:X328"/>
    <mergeCell ref="Y328:AC328"/>
    <mergeCell ref="AH326:BH326"/>
    <mergeCell ref="AH325:BH325"/>
    <mergeCell ref="AH324:BH324"/>
    <mergeCell ref="DS325:ES325"/>
    <mergeCell ref="DC325:DP325"/>
    <mergeCell ref="N324:AE324"/>
    <mergeCell ref="BL321:CE321"/>
    <mergeCell ref="DS324:ES324"/>
    <mergeCell ref="EE321:ES321"/>
    <mergeCell ref="DC324:DP324"/>
    <mergeCell ref="DN321:ED321"/>
    <mergeCell ref="AH323:BH323"/>
    <mergeCell ref="N323:AE323"/>
    <mergeCell ref="BL319:CE319"/>
    <mergeCell ref="BL320:CE320"/>
    <mergeCell ref="CW320:DM320"/>
    <mergeCell ref="DN320:ED320"/>
    <mergeCell ref="CF320:CV320"/>
    <mergeCell ref="CF319:CV319"/>
    <mergeCell ref="CW319:DM319"/>
    <mergeCell ref="DN319:ED319"/>
    <mergeCell ref="AP320:AU320"/>
    <mergeCell ref="AV320:BK320"/>
    <mergeCell ref="A319:AO319"/>
    <mergeCell ref="AP319:AU319"/>
    <mergeCell ref="AV319:BK319"/>
    <mergeCell ref="ET321:FJ321"/>
    <mergeCell ref="ET318:FJ318"/>
    <mergeCell ref="ET320:FJ320"/>
    <mergeCell ref="EE320:ES320"/>
    <mergeCell ref="ET319:FJ319"/>
    <mergeCell ref="EE318:ES318"/>
    <mergeCell ref="EE319:ES319"/>
    <mergeCell ref="AV317:BK317"/>
    <mergeCell ref="CW316:DM316"/>
    <mergeCell ref="BL315:CE315"/>
    <mergeCell ref="BL317:CE317"/>
    <mergeCell ref="BL316:CE316"/>
    <mergeCell ref="A315:AO315"/>
    <mergeCell ref="AP315:AU315"/>
    <mergeCell ref="EE314:ES314"/>
    <mergeCell ref="AV315:BK315"/>
    <mergeCell ref="BL314:CE314"/>
    <mergeCell ref="EE315:ES315"/>
    <mergeCell ref="DN314:ED314"/>
    <mergeCell ref="CW315:DM315"/>
    <mergeCell ref="CF315:CV315"/>
    <mergeCell ref="AV313:BK313"/>
    <mergeCell ref="AV314:BK314"/>
    <mergeCell ref="CF314:CV314"/>
    <mergeCell ref="CW313:DM313"/>
    <mergeCell ref="BL313:CE313"/>
    <mergeCell ref="CF313:CV313"/>
    <mergeCell ref="CW311:DM311"/>
    <mergeCell ref="CW312:DM312"/>
    <mergeCell ref="CF311:CV311"/>
    <mergeCell ref="CF312:CV312"/>
    <mergeCell ref="BL312:CE312"/>
    <mergeCell ref="AK302:AP302"/>
    <mergeCell ref="BC301:BT301"/>
    <mergeCell ref="AK301:AP301"/>
    <mergeCell ref="AQ302:BB302"/>
    <mergeCell ref="BC302:BT302"/>
    <mergeCell ref="AQ301:BB301"/>
    <mergeCell ref="BU303:CG303"/>
    <mergeCell ref="AQ303:BB303"/>
    <mergeCell ref="BL310:CE310"/>
    <mergeCell ref="DK301:DW301"/>
    <mergeCell ref="CX301:DJ301"/>
    <mergeCell ref="AQ305:BB305"/>
    <mergeCell ref="BC299:BT299"/>
    <mergeCell ref="BC303:BT303"/>
    <mergeCell ref="A304:FG304"/>
    <mergeCell ref="EX303:FJ303"/>
    <mergeCell ref="AK303:AP303"/>
    <mergeCell ref="CH300:CW300"/>
    <mergeCell ref="EK302:EW302"/>
    <mergeCell ref="EK303:EW303"/>
    <mergeCell ref="A305:AJ305"/>
    <mergeCell ref="A306:BC306"/>
    <mergeCell ref="CX305:DJ305"/>
    <mergeCell ref="DX305:EJ305"/>
    <mergeCell ref="AK305:AP305"/>
    <mergeCell ref="BL308:CE309"/>
    <mergeCell ref="BC305:BT305"/>
    <mergeCell ref="BU305:CG305"/>
    <mergeCell ref="CF308:ES308"/>
    <mergeCell ref="DN309:ED309"/>
    <mergeCell ref="CT306:FG306"/>
    <mergeCell ref="DK305:DW305"/>
    <mergeCell ref="CH305:CW305"/>
    <mergeCell ref="CF309:CV309"/>
    <mergeCell ref="DN310:ED310"/>
    <mergeCell ref="EK305:EW305"/>
    <mergeCell ref="ET310:FJ310"/>
    <mergeCell ref="EX305:FJ305"/>
    <mergeCell ref="A289:AJ289"/>
    <mergeCell ref="CH299:CW299"/>
    <mergeCell ref="A293:AJ293"/>
    <mergeCell ref="A298:AJ298"/>
    <mergeCell ref="CH298:CW298"/>
    <mergeCell ref="CH297:CW297"/>
    <mergeCell ref="AQ296:BB297"/>
    <mergeCell ref="BU298:CG298"/>
    <mergeCell ref="BC298:BT298"/>
    <mergeCell ref="A290:AJ290"/>
    <mergeCell ref="A299:AJ299"/>
    <mergeCell ref="AK293:AP293"/>
    <mergeCell ref="CH293:CW293"/>
    <mergeCell ref="A294:FG294"/>
    <mergeCell ref="BC293:BT293"/>
    <mergeCell ref="CX297:DJ297"/>
    <mergeCell ref="CX293:DJ293"/>
    <mergeCell ref="CH296:EJ296"/>
    <mergeCell ref="CX299:DJ299"/>
    <mergeCell ref="DK298:DW298"/>
    <mergeCell ref="A281:AJ281"/>
    <mergeCell ref="A303:AJ303"/>
    <mergeCell ref="A301:AJ301"/>
    <mergeCell ref="A302:AJ302"/>
    <mergeCell ref="A300:AJ300"/>
    <mergeCell ref="A282:AJ282"/>
    <mergeCell ref="A288:AJ288"/>
    <mergeCell ref="A291:AJ291"/>
    <mergeCell ref="A295:FJ295"/>
    <mergeCell ref="A296:AJ297"/>
    <mergeCell ref="BU288:CG288"/>
    <mergeCell ref="AK296:AP297"/>
    <mergeCell ref="DK293:DW293"/>
    <mergeCell ref="BC288:BT288"/>
    <mergeCell ref="DK289:DW289"/>
    <mergeCell ref="CX290:DJ290"/>
    <mergeCell ref="DK290:DW290"/>
    <mergeCell ref="CX288:DJ288"/>
    <mergeCell ref="AK290:AP290"/>
    <mergeCell ref="BU292:CG292"/>
    <mergeCell ref="EX300:FJ300"/>
    <mergeCell ref="CW310:DM310"/>
    <mergeCell ref="EE309:ES309"/>
    <mergeCell ref="DX302:EJ302"/>
    <mergeCell ref="EE310:ES310"/>
    <mergeCell ref="CX302:DJ302"/>
    <mergeCell ref="DK303:DW303"/>
    <mergeCell ref="EK300:EW300"/>
    <mergeCell ref="A307:FJ307"/>
    <mergeCell ref="CF310:CV310"/>
    <mergeCell ref="DX271:EJ271"/>
    <mergeCell ref="DK271:DW271"/>
    <mergeCell ref="CH271:CW271"/>
    <mergeCell ref="CX271:DJ271"/>
    <mergeCell ref="DX276:EJ276"/>
    <mergeCell ref="DX275:EJ275"/>
    <mergeCell ref="CH275:CW275"/>
    <mergeCell ref="CX275:DJ275"/>
    <mergeCell ref="CX276:DJ276"/>
    <mergeCell ref="DK276:DW276"/>
    <mergeCell ref="DK275:DW275"/>
    <mergeCell ref="BU276:CG276"/>
    <mergeCell ref="DK269:DW269"/>
    <mergeCell ref="EK273:EW273"/>
    <mergeCell ref="EK275:EW275"/>
    <mergeCell ref="DK274:DW274"/>
    <mergeCell ref="DX274:EJ274"/>
    <mergeCell ref="DX270:EJ270"/>
    <mergeCell ref="DX273:EJ273"/>
    <mergeCell ref="DX272:EJ272"/>
    <mergeCell ref="DX269:EJ269"/>
    <mergeCell ref="DK270:DW270"/>
    <mergeCell ref="DX217:EJ217"/>
    <mergeCell ref="DX224:EJ224"/>
    <mergeCell ref="DX219:EJ219"/>
    <mergeCell ref="DK223:DW223"/>
    <mergeCell ref="DX249:EJ249"/>
    <mergeCell ref="DK268:DW268"/>
    <mergeCell ref="DX267:EJ267"/>
    <mergeCell ref="DK265:DW265"/>
    <mergeCell ref="DX266:EJ266"/>
    <mergeCell ref="CH244:CW244"/>
    <mergeCell ref="CH246:CW246"/>
    <mergeCell ref="CH233:CW233"/>
    <mergeCell ref="CR239:FG239"/>
    <mergeCell ref="A240:FJ240"/>
    <mergeCell ref="BU243:CG243"/>
    <mergeCell ref="BU245:CG245"/>
    <mergeCell ref="BU246:CG246"/>
    <mergeCell ref="CX246:DJ246"/>
    <mergeCell ref="EX238:FG238"/>
    <mergeCell ref="CH262:CW262"/>
    <mergeCell ref="CX247:DJ247"/>
    <mergeCell ref="DX247:EJ247"/>
    <mergeCell ref="DK249:DW249"/>
    <mergeCell ref="DX248:EJ248"/>
    <mergeCell ref="CX249:DJ249"/>
    <mergeCell ref="DK247:DW247"/>
    <mergeCell ref="CX251:DJ251"/>
    <mergeCell ref="DK256:DW256"/>
    <mergeCell ref="CX262:DJ262"/>
    <mergeCell ref="CH253:CW253"/>
    <mergeCell ref="CH247:CW247"/>
    <mergeCell ref="CX250:DJ250"/>
    <mergeCell ref="CH251:CW251"/>
    <mergeCell ref="CX248:DJ248"/>
    <mergeCell ref="CH252:CW252"/>
    <mergeCell ref="EK200:EW200"/>
    <mergeCell ref="EX200:FG200"/>
    <mergeCell ref="EX209:FJ209"/>
    <mergeCell ref="EK214:EW214"/>
    <mergeCell ref="EK213:EW213"/>
    <mergeCell ref="EK209:EW209"/>
    <mergeCell ref="EK212:EW212"/>
    <mergeCell ref="EK207:EW207"/>
    <mergeCell ref="EK210:EW210"/>
    <mergeCell ref="EK211:EW211"/>
    <mergeCell ref="EK215:EW215"/>
    <mergeCell ref="EK216:EW216"/>
    <mergeCell ref="EK201:EW201"/>
    <mergeCell ref="EK203:EW203"/>
    <mergeCell ref="EK205:FJ205"/>
    <mergeCell ref="EK206:EW206"/>
    <mergeCell ref="EX206:FJ206"/>
    <mergeCell ref="EK202:EW202"/>
    <mergeCell ref="EX202:FJ202"/>
    <mergeCell ref="EK208:EW208"/>
    <mergeCell ref="DX214:EJ214"/>
    <mergeCell ref="DX216:EJ216"/>
    <mergeCell ref="DX223:EJ223"/>
    <mergeCell ref="DK202:DW202"/>
    <mergeCell ref="DX212:EJ212"/>
    <mergeCell ref="DX215:EJ215"/>
    <mergeCell ref="DX213:EJ213"/>
    <mergeCell ref="DX210:EJ210"/>
    <mergeCell ref="DX211:EJ211"/>
    <mergeCell ref="DX208:EJ208"/>
    <mergeCell ref="DK192:DW192"/>
    <mergeCell ref="DX206:EJ206"/>
    <mergeCell ref="DK207:DW207"/>
    <mergeCell ref="DK210:DW210"/>
    <mergeCell ref="DX192:EJ192"/>
    <mergeCell ref="DK196:DW196"/>
    <mergeCell ref="DK195:DW195"/>
    <mergeCell ref="DK194:DW194"/>
    <mergeCell ref="DK193:DW193"/>
    <mergeCell ref="DX197:EJ197"/>
    <mergeCell ref="DX193:EJ193"/>
    <mergeCell ref="CH207:CW207"/>
    <mergeCell ref="EK193:EW193"/>
    <mergeCell ref="EK195:EW195"/>
    <mergeCell ref="DX195:EJ195"/>
    <mergeCell ref="DX194:EJ194"/>
    <mergeCell ref="CH201:CW201"/>
    <mergeCell ref="CX197:DJ197"/>
    <mergeCell ref="DX196:EJ196"/>
    <mergeCell ref="DK201:DW201"/>
    <mergeCell ref="EK192:EW192"/>
    <mergeCell ref="DX190:EJ190"/>
    <mergeCell ref="DX191:EJ191"/>
    <mergeCell ref="EK191:EW191"/>
    <mergeCell ref="CX189:DJ189"/>
    <mergeCell ref="DX189:EJ189"/>
    <mergeCell ref="EX191:FJ191"/>
    <mergeCell ref="EK190:EW190"/>
    <mergeCell ref="EK189:EW189"/>
    <mergeCell ref="CX191:DJ191"/>
    <mergeCell ref="DK184:DW184"/>
    <mergeCell ref="CH188:EJ188"/>
    <mergeCell ref="CH185:CW185"/>
    <mergeCell ref="EK194:EW194"/>
    <mergeCell ref="DK191:DW191"/>
    <mergeCell ref="DK190:DW190"/>
    <mergeCell ref="DK185:DW185"/>
    <mergeCell ref="A187:FJ187"/>
    <mergeCell ref="CH191:CW191"/>
    <mergeCell ref="CX190:DJ190"/>
    <mergeCell ref="DK180:DW180"/>
    <mergeCell ref="CX180:DJ180"/>
    <mergeCell ref="DK178:DW178"/>
    <mergeCell ref="CX178:DJ178"/>
    <mergeCell ref="DK179:DW179"/>
    <mergeCell ref="CX179:DJ179"/>
    <mergeCell ref="AK161:AP161"/>
    <mergeCell ref="AK163:AP164"/>
    <mergeCell ref="CX165:DJ165"/>
    <mergeCell ref="AQ163:BB164"/>
    <mergeCell ref="AQ161:BB161"/>
    <mergeCell ref="CH161:CW161"/>
    <mergeCell ref="BU161:CG161"/>
    <mergeCell ref="CY162:FG162"/>
    <mergeCell ref="DX164:EJ164"/>
    <mergeCell ref="EK165:EW165"/>
    <mergeCell ref="BU167:CG167"/>
    <mergeCell ref="BC163:BT164"/>
    <mergeCell ref="BU163:CG164"/>
    <mergeCell ref="DX161:EJ161"/>
    <mergeCell ref="DK167:DW167"/>
    <mergeCell ref="CH164:CW164"/>
    <mergeCell ref="DK166:DW166"/>
    <mergeCell ref="CX161:DJ161"/>
    <mergeCell ref="CH166:CW166"/>
    <mergeCell ref="CX167:DJ167"/>
    <mergeCell ref="CX158:DJ158"/>
    <mergeCell ref="BC158:BR158"/>
    <mergeCell ref="AK153:AP153"/>
    <mergeCell ref="CI156:CW156"/>
    <mergeCell ref="AK155:AP155"/>
    <mergeCell ref="BU154:CG154"/>
    <mergeCell ref="BU158:CG158"/>
    <mergeCell ref="CX155:DJ155"/>
    <mergeCell ref="CX154:DJ154"/>
    <mergeCell ref="BU156:CG156"/>
    <mergeCell ref="BU160:CG160"/>
    <mergeCell ref="CH160:CW160"/>
    <mergeCell ref="DX159:EJ159"/>
    <mergeCell ref="BC153:BT153"/>
    <mergeCell ref="BC154:BR154"/>
    <mergeCell ref="CX157:DJ157"/>
    <mergeCell ref="CH158:CW158"/>
    <mergeCell ref="CX153:DJ153"/>
    <mergeCell ref="CH159:CW159"/>
    <mergeCell ref="CH155:CW155"/>
    <mergeCell ref="A152:AJ152"/>
    <mergeCell ref="AK152:AP152"/>
    <mergeCell ref="CH157:CW157"/>
    <mergeCell ref="AQ153:BB153"/>
    <mergeCell ref="BC156:BI156"/>
    <mergeCell ref="AQ154:BB154"/>
    <mergeCell ref="A153:AJ153"/>
    <mergeCell ref="A154:AJ154"/>
    <mergeCell ref="AK154:AP154"/>
    <mergeCell ref="BC152:BT152"/>
    <mergeCell ref="CH167:CW167"/>
    <mergeCell ref="CX164:DJ164"/>
    <mergeCell ref="CX168:DJ168"/>
    <mergeCell ref="CX166:DJ166"/>
    <mergeCell ref="CH165:CW165"/>
    <mergeCell ref="CX143:DJ143"/>
    <mergeCell ref="CX145:DJ145"/>
    <mergeCell ref="CX131:DJ131"/>
    <mergeCell ref="CH145:CW145"/>
    <mergeCell ref="CX144:DJ144"/>
    <mergeCell ref="CX141:DJ141"/>
    <mergeCell ref="CH143:CW143"/>
    <mergeCell ref="CH131:CW131"/>
    <mergeCell ref="CH139:CW139"/>
    <mergeCell ref="CH138:CW138"/>
    <mergeCell ref="CH141:CW141"/>
    <mergeCell ref="BU152:CG152"/>
    <mergeCell ref="CH152:CW152"/>
    <mergeCell ref="BU147:CG147"/>
    <mergeCell ref="BU144:CG144"/>
    <mergeCell ref="BU142:CG142"/>
    <mergeCell ref="BU145:CG145"/>
    <mergeCell ref="AQ152:BB152"/>
    <mergeCell ref="CH147:CW147"/>
    <mergeCell ref="EX129:FJ129"/>
    <mergeCell ref="DX129:EJ129"/>
    <mergeCell ref="CX130:DJ130"/>
    <mergeCell ref="DX130:EJ130"/>
    <mergeCell ref="DK130:DW130"/>
    <mergeCell ref="CX152:DJ152"/>
    <mergeCell ref="CX151:DJ151"/>
    <mergeCell ref="DK132:DW132"/>
    <mergeCell ref="DX134:EJ134"/>
    <mergeCell ref="EE111:ES111"/>
    <mergeCell ref="EE113:ES113"/>
    <mergeCell ref="EK120:FJ120"/>
    <mergeCell ref="ET113:FG113"/>
    <mergeCell ref="ET112:FG112"/>
    <mergeCell ref="ET114:FJ114"/>
    <mergeCell ref="ET115:FJ115"/>
    <mergeCell ref="EK129:EW129"/>
    <mergeCell ref="EX132:FJ132"/>
    <mergeCell ref="CW111:DM111"/>
    <mergeCell ref="DN89:ED89"/>
    <mergeCell ref="DN99:ED99"/>
    <mergeCell ref="DN98:ED98"/>
    <mergeCell ref="DN108:ED108"/>
    <mergeCell ref="DN110:ED110"/>
    <mergeCell ref="CW99:DM99"/>
    <mergeCell ref="DN109:ED109"/>
    <mergeCell ref="CW102:DM102"/>
    <mergeCell ref="CW89:DM89"/>
    <mergeCell ref="DN88:ED88"/>
    <mergeCell ref="DN87:ED87"/>
    <mergeCell ref="CW79:DM79"/>
    <mergeCell ref="CW88:DM88"/>
    <mergeCell ref="DN84:ED84"/>
    <mergeCell ref="DN83:ED83"/>
    <mergeCell ref="DN82:ED82"/>
    <mergeCell ref="BJ69:CE69"/>
    <mergeCell ref="CF70:CV70"/>
    <mergeCell ref="CF85:CV85"/>
    <mergeCell ref="CF87:CV87"/>
    <mergeCell ref="BJ80:CE80"/>
    <mergeCell ref="BJ78:CE78"/>
    <mergeCell ref="CF71:CV71"/>
    <mergeCell ref="BJ73:CE73"/>
    <mergeCell ref="CF72:CV72"/>
    <mergeCell ref="CF79:CV79"/>
    <mergeCell ref="BJ64:CE64"/>
    <mergeCell ref="BJ65:CE65"/>
    <mergeCell ref="BJ66:CE66"/>
    <mergeCell ref="BJ68:CE68"/>
    <mergeCell ref="BJ67:CE67"/>
    <mergeCell ref="ET34:FG34"/>
    <mergeCell ref="ET36:FG36"/>
    <mergeCell ref="EE34:ES34"/>
    <mergeCell ref="CW34:DM34"/>
    <mergeCell ref="ET35:FG35"/>
    <mergeCell ref="EE35:ES35"/>
    <mergeCell ref="EE42:ES42"/>
    <mergeCell ref="BJ57:CE57"/>
    <mergeCell ref="BJ36:CE36"/>
    <mergeCell ref="CF38:CV38"/>
    <mergeCell ref="EE43:ES43"/>
    <mergeCell ref="EE39:ES39"/>
    <mergeCell ref="CW38:DM38"/>
    <mergeCell ref="DN50:ED50"/>
    <mergeCell ref="DN49:ED49"/>
    <mergeCell ref="EE44:ES44"/>
    <mergeCell ref="ET32:FJ32"/>
    <mergeCell ref="EE31:ES31"/>
    <mergeCell ref="ET31:FJ31"/>
    <mergeCell ref="EE28:ES28"/>
    <mergeCell ref="ET28:FJ28"/>
    <mergeCell ref="ET30:FH30"/>
    <mergeCell ref="EE32:ES32"/>
    <mergeCell ref="EE30:ES30"/>
    <mergeCell ref="EE24:ES24"/>
    <mergeCell ref="ET24:FJ24"/>
    <mergeCell ref="ET29:FH29"/>
    <mergeCell ref="EE29:ES29"/>
    <mergeCell ref="EE27:ES27"/>
    <mergeCell ref="ET26:FJ26"/>
    <mergeCell ref="ET27:FJ27"/>
    <mergeCell ref="ET25:FJ25"/>
    <mergeCell ref="EE26:ES26"/>
    <mergeCell ref="DN20:ED20"/>
    <mergeCell ref="DN23:ED23"/>
    <mergeCell ref="ET23:FJ23"/>
    <mergeCell ref="ET22:FJ22"/>
    <mergeCell ref="ET21:FJ21"/>
    <mergeCell ref="DN21:ED21"/>
    <mergeCell ref="EE20:ES20"/>
    <mergeCell ref="EE23:ES23"/>
    <mergeCell ref="EE21:ES21"/>
    <mergeCell ref="ET20:FJ20"/>
    <mergeCell ref="ET17:FG17"/>
    <mergeCell ref="ET18:FJ18"/>
    <mergeCell ref="EE18:ES18"/>
    <mergeCell ref="ET19:FJ19"/>
    <mergeCell ref="EE19:ES19"/>
    <mergeCell ref="EE17:ES17"/>
    <mergeCell ref="ET14:FJ14"/>
    <mergeCell ref="EE14:ES14"/>
    <mergeCell ref="ET16:FH16"/>
    <mergeCell ref="DN15:ED15"/>
    <mergeCell ref="EE16:ES16"/>
    <mergeCell ref="CF25:CV25"/>
    <mergeCell ref="CW25:DM25"/>
    <mergeCell ref="CW21:DM21"/>
    <mergeCell ref="CW20:DM20"/>
    <mergeCell ref="CW22:DM22"/>
    <mergeCell ref="CW23:DM23"/>
    <mergeCell ref="BJ19:CE19"/>
    <mergeCell ref="BJ18:CE18"/>
    <mergeCell ref="BJ17:CE17"/>
    <mergeCell ref="CF19:CV19"/>
    <mergeCell ref="CF18:CV18"/>
    <mergeCell ref="CF17:CV17"/>
    <mergeCell ref="CF13:CV13"/>
    <mergeCell ref="CW19:DM19"/>
    <mergeCell ref="DN14:ED14"/>
    <mergeCell ref="DN16:ED16"/>
    <mergeCell ref="CW16:DM16"/>
    <mergeCell ref="CF16:CV16"/>
    <mergeCell ref="CW17:DM17"/>
    <mergeCell ref="DN19:ED19"/>
    <mergeCell ref="DN17:ED17"/>
    <mergeCell ref="DN18:ED18"/>
    <mergeCell ref="ET12:FJ12"/>
    <mergeCell ref="EE12:ES12"/>
    <mergeCell ref="DN12:ED12"/>
    <mergeCell ref="DN13:ED13"/>
    <mergeCell ref="ET13:FJ13"/>
    <mergeCell ref="EE13:ES13"/>
    <mergeCell ref="A14:AM14"/>
    <mergeCell ref="AN14:AS14"/>
    <mergeCell ref="A12:AM12"/>
    <mergeCell ref="AT14:BI14"/>
    <mergeCell ref="A13:AM13"/>
    <mergeCell ref="AN12:AS12"/>
    <mergeCell ref="AT12:BI12"/>
    <mergeCell ref="AN13:AS13"/>
    <mergeCell ref="AT13:BI13"/>
    <mergeCell ref="ET2:FJ2"/>
    <mergeCell ref="ET3:FJ3"/>
    <mergeCell ref="ET15:FJ15"/>
    <mergeCell ref="EE15:ES15"/>
    <mergeCell ref="ET4:FJ4"/>
    <mergeCell ref="ET5:FJ5"/>
    <mergeCell ref="ET6:FJ6"/>
    <mergeCell ref="ET8:FJ8"/>
    <mergeCell ref="ET10:FJ11"/>
    <mergeCell ref="CF10:ES10"/>
    <mergeCell ref="A9:FJ9"/>
    <mergeCell ref="A10:AM11"/>
    <mergeCell ref="AT10:BI11"/>
    <mergeCell ref="BJ10:CE11"/>
    <mergeCell ref="CF11:CV11"/>
    <mergeCell ref="DN11:ED11"/>
    <mergeCell ref="EE11:ES11"/>
    <mergeCell ref="CW11:DM11"/>
    <mergeCell ref="AN10:AS11"/>
    <mergeCell ref="CW12:DM12"/>
    <mergeCell ref="BJ21:CE21"/>
    <mergeCell ref="CF12:CV12"/>
    <mergeCell ref="BJ12:CE12"/>
    <mergeCell ref="BJ14:CE14"/>
    <mergeCell ref="CW15:DM15"/>
    <mergeCell ref="BJ15:CE15"/>
    <mergeCell ref="CW14:DM14"/>
    <mergeCell ref="CF15:CV15"/>
    <mergeCell ref="BJ13:CE13"/>
    <mergeCell ref="CF26:CV26"/>
    <mergeCell ref="A1:EQ1"/>
    <mergeCell ref="A2:EQ2"/>
    <mergeCell ref="BI4:CD4"/>
    <mergeCell ref="BE5:EB5"/>
    <mergeCell ref="CE4:CI4"/>
    <mergeCell ref="CJ4:CK4"/>
    <mergeCell ref="AK3:DI3"/>
    <mergeCell ref="CW13:DM13"/>
    <mergeCell ref="CF14:CV14"/>
    <mergeCell ref="ET7:FJ7"/>
    <mergeCell ref="AT15:BI15"/>
    <mergeCell ref="CW30:DM30"/>
    <mergeCell ref="CW31:DM31"/>
    <mergeCell ref="CF31:CV31"/>
    <mergeCell ref="BJ16:CE16"/>
    <mergeCell ref="AT16:BI16"/>
    <mergeCell ref="AT17:BI17"/>
    <mergeCell ref="AT21:BI21"/>
    <mergeCell ref="AT18:BI18"/>
    <mergeCell ref="A43:AM43"/>
    <mergeCell ref="A48:AM48"/>
    <mergeCell ref="CW48:DM48"/>
    <mergeCell ref="CF40:CV40"/>
    <mergeCell ref="BJ46:CE46"/>
    <mergeCell ref="BJ47:CE47"/>
    <mergeCell ref="A45:AM45"/>
    <mergeCell ref="CF44:CV44"/>
    <mergeCell ref="CF42:CV42"/>
    <mergeCell ref="AT43:BI43"/>
    <mergeCell ref="V6:EB6"/>
    <mergeCell ref="AN29:AS29"/>
    <mergeCell ref="BJ33:CE33"/>
    <mergeCell ref="AT32:BI32"/>
    <mergeCell ref="AT19:BI19"/>
    <mergeCell ref="BJ32:CE32"/>
    <mergeCell ref="CF20:CV20"/>
    <mergeCell ref="BJ20:CE20"/>
    <mergeCell ref="BJ23:CE23"/>
    <mergeCell ref="CF21:CV21"/>
    <mergeCell ref="DN45:ED45"/>
    <mergeCell ref="EE49:ES49"/>
    <mergeCell ref="EE45:ES45"/>
    <mergeCell ref="EE46:ES46"/>
    <mergeCell ref="EE48:ES48"/>
    <mergeCell ref="DN46:ED46"/>
    <mergeCell ref="CW70:DM70"/>
    <mergeCell ref="CW71:DM71"/>
    <mergeCell ref="DN104:ED104"/>
    <mergeCell ref="DN105:ED105"/>
    <mergeCell ref="DN101:ED101"/>
    <mergeCell ref="CW105:DM105"/>
    <mergeCell ref="CW97:DM97"/>
    <mergeCell ref="CW83:DM83"/>
    <mergeCell ref="CW85:DM85"/>
    <mergeCell ref="CW81:DM81"/>
    <mergeCell ref="CW73:DM73"/>
    <mergeCell ref="CW86:DM86"/>
    <mergeCell ref="DN81:ED81"/>
    <mergeCell ref="DN85:ED85"/>
    <mergeCell ref="DN73:ED73"/>
    <mergeCell ref="CW84:DM84"/>
    <mergeCell ref="CW82:DM82"/>
    <mergeCell ref="DN79:ED79"/>
    <mergeCell ref="DN80:ED80"/>
    <mergeCell ref="DN86:ED86"/>
    <mergeCell ref="EE59:ES59"/>
    <mergeCell ref="ET62:FJ62"/>
    <mergeCell ref="ET57:FJ57"/>
    <mergeCell ref="DN58:ED58"/>
    <mergeCell ref="EE60:ES60"/>
    <mergeCell ref="ET60:FJ60"/>
    <mergeCell ref="DN61:ED61"/>
    <mergeCell ref="DN62:ED62"/>
    <mergeCell ref="ET59:FG59"/>
    <mergeCell ref="EE61:ES61"/>
    <mergeCell ref="CW62:DM62"/>
    <mergeCell ref="ET61:FJ61"/>
    <mergeCell ref="ET58:FJ58"/>
    <mergeCell ref="ET48:FJ48"/>
    <mergeCell ref="EE57:ES57"/>
    <mergeCell ref="EE58:ES58"/>
    <mergeCell ref="EE56:ES56"/>
    <mergeCell ref="EE55:ES55"/>
    <mergeCell ref="EE54:ES54"/>
    <mergeCell ref="ET54:FG54"/>
    <mergeCell ref="ET33:FG33"/>
    <mergeCell ref="ET55:FJ55"/>
    <mergeCell ref="ET53:FG53"/>
    <mergeCell ref="ET52:FG52"/>
    <mergeCell ref="ET39:FJ39"/>
    <mergeCell ref="ET43:FJ43"/>
    <mergeCell ref="ET47:FJ47"/>
    <mergeCell ref="ET51:FG51"/>
    <mergeCell ref="ET46:FJ46"/>
    <mergeCell ref="ET44:FJ44"/>
    <mergeCell ref="EE41:ES41"/>
    <mergeCell ref="DN22:ED22"/>
    <mergeCell ref="DN27:ED27"/>
    <mergeCell ref="DN31:ED31"/>
    <mergeCell ref="DN24:ED24"/>
    <mergeCell ref="EE22:ES22"/>
    <mergeCell ref="EE25:ES25"/>
    <mergeCell ref="DN29:ED29"/>
    <mergeCell ref="DN33:ED33"/>
    <mergeCell ref="DN34:ED34"/>
    <mergeCell ref="EE33:ES33"/>
    <mergeCell ref="DN30:ED30"/>
    <mergeCell ref="DN32:ED32"/>
    <mergeCell ref="EE36:ES36"/>
    <mergeCell ref="DN36:ED36"/>
    <mergeCell ref="DN35:ED35"/>
    <mergeCell ref="ET49:FG49"/>
    <mergeCell ref="ET56:FJ56"/>
    <mergeCell ref="ET38:FG38"/>
    <mergeCell ref="ET41:FJ41"/>
    <mergeCell ref="ET45:FJ45"/>
    <mergeCell ref="ET50:FG50"/>
    <mergeCell ref="ET42:FJ42"/>
    <mergeCell ref="ET37:FG37"/>
    <mergeCell ref="ET40:FJ40"/>
    <mergeCell ref="DN40:ED40"/>
    <mergeCell ref="CW40:DM40"/>
    <mergeCell ref="DN39:ED39"/>
    <mergeCell ref="DN38:ED38"/>
    <mergeCell ref="DN37:ED37"/>
    <mergeCell ref="CW37:DM37"/>
    <mergeCell ref="ET117:FJ117"/>
    <mergeCell ref="EX122:FJ122"/>
    <mergeCell ref="DK125:DW125"/>
    <mergeCell ref="DX123:EJ123"/>
    <mergeCell ref="DK122:DW122"/>
    <mergeCell ref="DK124:DW124"/>
    <mergeCell ref="DX121:EJ121"/>
    <mergeCell ref="DK123:DW123"/>
    <mergeCell ref="DN25:ED25"/>
    <mergeCell ref="CF36:CV36"/>
    <mergeCell ref="CW26:DM26"/>
    <mergeCell ref="CW32:DM32"/>
    <mergeCell ref="CF30:CV30"/>
    <mergeCell ref="CF33:CV33"/>
    <mergeCell ref="CF32:CV32"/>
    <mergeCell ref="DN26:ED26"/>
    <mergeCell ref="DN28:ED28"/>
    <mergeCell ref="CW36:DM36"/>
    <mergeCell ref="CW18:DM18"/>
    <mergeCell ref="CF29:CV29"/>
    <mergeCell ref="CW27:DM27"/>
    <mergeCell ref="CW28:DM28"/>
    <mergeCell ref="CF27:CV27"/>
    <mergeCell ref="CW24:DM24"/>
    <mergeCell ref="CW29:DM29"/>
    <mergeCell ref="CF22:CV22"/>
    <mergeCell ref="CF23:CV23"/>
    <mergeCell ref="CF24:CV24"/>
    <mergeCell ref="EX243:FJ243"/>
    <mergeCell ref="EX249:FJ249"/>
    <mergeCell ref="EX248:FG248"/>
    <mergeCell ref="EK247:EW247"/>
    <mergeCell ref="EX246:FG246"/>
    <mergeCell ref="EX244:FJ244"/>
    <mergeCell ref="EX245:FG245"/>
    <mergeCell ref="EX247:FG247"/>
    <mergeCell ref="EK245:EW245"/>
    <mergeCell ref="EK249:EW249"/>
    <mergeCell ref="EX253:FG253"/>
    <mergeCell ref="EK251:EW251"/>
    <mergeCell ref="EX251:FJ251"/>
    <mergeCell ref="EK250:EW250"/>
    <mergeCell ref="EX250:FJ250"/>
    <mergeCell ref="EK253:EW253"/>
    <mergeCell ref="EK262:EW262"/>
    <mergeCell ref="CX264:DJ264"/>
    <mergeCell ref="DK264:DW264"/>
    <mergeCell ref="DX252:EJ252"/>
    <mergeCell ref="DK254:DW254"/>
    <mergeCell ref="DK262:DW262"/>
    <mergeCell ref="CX252:DJ252"/>
    <mergeCell ref="CX253:DJ253"/>
    <mergeCell ref="EK255:EW255"/>
    <mergeCell ref="CX263:DJ263"/>
    <mergeCell ref="BU255:CG255"/>
    <mergeCell ref="EX255:FJ255"/>
    <mergeCell ref="EX254:FJ254"/>
    <mergeCell ref="CX255:DJ255"/>
    <mergeCell ref="DK255:DW255"/>
    <mergeCell ref="DX255:EJ255"/>
    <mergeCell ref="DX254:EJ254"/>
    <mergeCell ref="EK254:EW254"/>
    <mergeCell ref="A258:AJ259"/>
    <mergeCell ref="A256:AJ256"/>
    <mergeCell ref="A254:AJ254"/>
    <mergeCell ref="A255:AJ255"/>
    <mergeCell ref="AQ258:BB259"/>
    <mergeCell ref="AK258:AP259"/>
    <mergeCell ref="AK256:AP256"/>
    <mergeCell ref="BU256:CG256"/>
    <mergeCell ref="A253:AJ253"/>
    <mergeCell ref="AQ255:BB255"/>
    <mergeCell ref="AK254:AP254"/>
    <mergeCell ref="EX261:FJ261"/>
    <mergeCell ref="BC256:BR256"/>
    <mergeCell ref="CH256:CW256"/>
    <mergeCell ref="BU253:CG253"/>
    <mergeCell ref="CH255:CW255"/>
    <mergeCell ref="CH254:CW254"/>
    <mergeCell ref="BU254:CG254"/>
    <mergeCell ref="BC255:BT255"/>
    <mergeCell ref="DX253:EJ253"/>
    <mergeCell ref="EK259:EW259"/>
    <mergeCell ref="CX259:DJ259"/>
    <mergeCell ref="BU258:CG259"/>
    <mergeCell ref="CX256:DJ256"/>
    <mergeCell ref="A257:FJ257"/>
    <mergeCell ref="DX256:EJ256"/>
    <mergeCell ref="AQ254:BB254"/>
    <mergeCell ref="BC254:BT254"/>
    <mergeCell ref="EK261:EW261"/>
    <mergeCell ref="DX261:EJ261"/>
    <mergeCell ref="DK259:DW259"/>
    <mergeCell ref="DK261:DW261"/>
    <mergeCell ref="BU260:CG260"/>
    <mergeCell ref="BC261:BT261"/>
    <mergeCell ref="BU261:CG261"/>
    <mergeCell ref="DX259:EJ259"/>
    <mergeCell ref="DK260:DW260"/>
    <mergeCell ref="CX261:DJ261"/>
    <mergeCell ref="CX260:DJ260"/>
    <mergeCell ref="CH260:CW260"/>
    <mergeCell ref="CH259:CW259"/>
    <mergeCell ref="BC266:BT266"/>
    <mergeCell ref="AK265:AP265"/>
    <mergeCell ref="EX264:FJ264"/>
    <mergeCell ref="DX260:EJ260"/>
    <mergeCell ref="DX262:EJ262"/>
    <mergeCell ref="DX263:EJ263"/>
    <mergeCell ref="DX264:EJ264"/>
    <mergeCell ref="DK263:DW263"/>
    <mergeCell ref="EX265:FJ265"/>
    <mergeCell ref="BC260:BT260"/>
    <mergeCell ref="AQ267:BB267"/>
    <mergeCell ref="AK266:AP266"/>
    <mergeCell ref="AQ265:BB265"/>
    <mergeCell ref="BC262:BT262"/>
    <mergeCell ref="BC265:BT265"/>
    <mergeCell ref="AK264:AP264"/>
    <mergeCell ref="AQ264:BB264"/>
    <mergeCell ref="AQ263:BB263"/>
    <mergeCell ref="AK263:AP263"/>
    <mergeCell ref="AQ266:BB266"/>
    <mergeCell ref="A273:AJ273"/>
    <mergeCell ref="AK273:AP273"/>
    <mergeCell ref="A271:AJ271"/>
    <mergeCell ref="AK276:AP276"/>
    <mergeCell ref="A275:AJ275"/>
    <mergeCell ref="AK275:AP275"/>
    <mergeCell ref="AK271:AP271"/>
    <mergeCell ref="AK274:AP274"/>
    <mergeCell ref="A274:AJ274"/>
    <mergeCell ref="A272:AH272"/>
    <mergeCell ref="A270:AJ270"/>
    <mergeCell ref="AK268:AP268"/>
    <mergeCell ref="AQ270:BB270"/>
    <mergeCell ref="AK270:AP270"/>
    <mergeCell ref="AQ268:BB268"/>
    <mergeCell ref="AQ269:BB269"/>
    <mergeCell ref="AK269:AP269"/>
    <mergeCell ref="A269:AJ269"/>
    <mergeCell ref="AK281:AP281"/>
    <mergeCell ref="A278:AJ278"/>
    <mergeCell ref="AQ276:BB276"/>
    <mergeCell ref="AK280:AP280"/>
    <mergeCell ref="AK279:AP279"/>
    <mergeCell ref="A280:AJ280"/>
    <mergeCell ref="A276:AJ276"/>
    <mergeCell ref="A279:AJ279"/>
    <mergeCell ref="A277:AJ277"/>
    <mergeCell ref="AK277:AP277"/>
    <mergeCell ref="AK282:AP282"/>
    <mergeCell ref="A285:AJ285"/>
    <mergeCell ref="AK285:AP285"/>
    <mergeCell ref="A283:AJ283"/>
    <mergeCell ref="A284:AJ284"/>
    <mergeCell ref="AK284:AP284"/>
    <mergeCell ref="AK283:AP283"/>
    <mergeCell ref="EK285:EW285"/>
    <mergeCell ref="CI287:CW287"/>
    <mergeCell ref="BC287:BI287"/>
    <mergeCell ref="BU287:CG287"/>
    <mergeCell ref="EK286:EW286"/>
    <mergeCell ref="DK285:DW285"/>
    <mergeCell ref="CX285:DJ285"/>
    <mergeCell ref="BU285:CG285"/>
    <mergeCell ref="A287:AH287"/>
    <mergeCell ref="AK287:BB287"/>
    <mergeCell ref="AK288:AP288"/>
    <mergeCell ref="AQ288:BB288"/>
    <mergeCell ref="BU283:CG283"/>
    <mergeCell ref="CH283:CW283"/>
    <mergeCell ref="DK284:DW284"/>
    <mergeCell ref="CH285:CW285"/>
    <mergeCell ref="CX283:DJ283"/>
    <mergeCell ref="BU284:CG284"/>
    <mergeCell ref="CH292:CW292"/>
    <mergeCell ref="CX292:DJ292"/>
    <mergeCell ref="BU296:CG297"/>
    <mergeCell ref="BU293:CG293"/>
    <mergeCell ref="DK292:DW292"/>
    <mergeCell ref="DX292:EJ292"/>
    <mergeCell ref="DK297:DW297"/>
    <mergeCell ref="DX297:EJ297"/>
    <mergeCell ref="DX293:EJ293"/>
    <mergeCell ref="AK291:AP291"/>
    <mergeCell ref="AQ283:BB283"/>
    <mergeCell ref="BC283:BT283"/>
    <mergeCell ref="BC296:BT297"/>
    <mergeCell ref="BC285:BT285"/>
    <mergeCell ref="AQ293:BB293"/>
    <mergeCell ref="AQ285:BB285"/>
    <mergeCell ref="BC284:BT284"/>
    <mergeCell ref="AQ284:BB284"/>
    <mergeCell ref="BC289:BT289"/>
    <mergeCell ref="DX299:EJ299"/>
    <mergeCell ref="CX300:DJ300"/>
    <mergeCell ref="DK299:DW299"/>
    <mergeCell ref="DK300:DW300"/>
    <mergeCell ref="CX298:DJ298"/>
    <mergeCell ref="AQ300:BB300"/>
    <mergeCell ref="AQ298:BB298"/>
    <mergeCell ref="AK299:AP299"/>
    <mergeCell ref="AQ299:BB299"/>
    <mergeCell ref="AK300:AP300"/>
    <mergeCell ref="AK298:AP298"/>
    <mergeCell ref="BU300:CG300"/>
    <mergeCell ref="BC300:BT300"/>
    <mergeCell ref="BU299:CG299"/>
    <mergeCell ref="EX299:FJ299"/>
    <mergeCell ref="EK293:EW293"/>
    <mergeCell ref="EK298:EW298"/>
    <mergeCell ref="EX298:FJ298"/>
    <mergeCell ref="EX297:FJ297"/>
    <mergeCell ref="EK297:EW297"/>
    <mergeCell ref="EK296:FJ296"/>
    <mergeCell ref="EK299:EW299"/>
    <mergeCell ref="EX293:FJ293"/>
    <mergeCell ref="BC280:BT280"/>
    <mergeCell ref="AQ280:BB280"/>
    <mergeCell ref="BC276:BT276"/>
    <mergeCell ref="AQ279:BB279"/>
    <mergeCell ref="AQ278:BB278"/>
    <mergeCell ref="AQ277:BB277"/>
    <mergeCell ref="BC277:BT277"/>
    <mergeCell ref="CH280:CW280"/>
    <mergeCell ref="CH281:CW281"/>
    <mergeCell ref="BU282:CG282"/>
    <mergeCell ref="BU280:CG280"/>
    <mergeCell ref="BU281:CG281"/>
    <mergeCell ref="CH282:CW282"/>
    <mergeCell ref="AK250:AP250"/>
    <mergeCell ref="AK260:AP260"/>
    <mergeCell ref="AK261:AP261"/>
    <mergeCell ref="AQ262:BB262"/>
    <mergeCell ref="AK262:AP262"/>
    <mergeCell ref="AQ260:BB260"/>
    <mergeCell ref="AQ261:BB261"/>
    <mergeCell ref="AQ256:BB256"/>
    <mergeCell ref="AQ252:BB252"/>
    <mergeCell ref="AK255:AP255"/>
    <mergeCell ref="A252:AJ252"/>
    <mergeCell ref="AK252:AP252"/>
    <mergeCell ref="A251:AJ251"/>
    <mergeCell ref="AK251:AP251"/>
    <mergeCell ref="A246:AJ246"/>
    <mergeCell ref="AQ246:BB246"/>
    <mergeCell ref="AK246:AP246"/>
    <mergeCell ref="A245:AJ245"/>
    <mergeCell ref="AQ245:BB245"/>
    <mergeCell ref="AK245:AP245"/>
    <mergeCell ref="BU190:CG190"/>
    <mergeCell ref="BU192:CG192"/>
    <mergeCell ref="CH176:CW176"/>
    <mergeCell ref="BU185:CG185"/>
    <mergeCell ref="BU179:CG179"/>
    <mergeCell ref="BU178:CG178"/>
    <mergeCell ref="CH179:CW179"/>
    <mergeCell ref="CH178:CW178"/>
    <mergeCell ref="BU176:CG176"/>
    <mergeCell ref="CH169:CW169"/>
    <mergeCell ref="CH170:CW170"/>
    <mergeCell ref="CH168:CW168"/>
    <mergeCell ref="DK175:DW175"/>
    <mergeCell ref="CX169:DJ169"/>
    <mergeCell ref="DK174:DW174"/>
    <mergeCell ref="CH174:CW174"/>
    <mergeCell ref="CH173:CW173"/>
    <mergeCell ref="CX170:DJ170"/>
    <mergeCell ref="CG171:CX171"/>
    <mergeCell ref="A244:AJ244"/>
    <mergeCell ref="AK244:AP244"/>
    <mergeCell ref="AK243:AP243"/>
    <mergeCell ref="AK241:AP242"/>
    <mergeCell ref="A241:AJ242"/>
    <mergeCell ref="A243:AJ243"/>
    <mergeCell ref="BU201:CG201"/>
    <mergeCell ref="BU202:CG202"/>
    <mergeCell ref="BU203:CG203"/>
    <mergeCell ref="BU205:CG206"/>
    <mergeCell ref="BU198:CG198"/>
    <mergeCell ref="BU200:CG200"/>
    <mergeCell ref="BU197:CG197"/>
    <mergeCell ref="BU199:CG199"/>
    <mergeCell ref="BU196:CG196"/>
    <mergeCell ref="CX192:DJ192"/>
    <mergeCell ref="BU193:CG193"/>
    <mergeCell ref="BU169:CG169"/>
    <mergeCell ref="CH181:CW181"/>
    <mergeCell ref="BU175:CG175"/>
    <mergeCell ref="CH175:CW175"/>
    <mergeCell ref="BU174:CG174"/>
    <mergeCell ref="CH172:EJ172"/>
    <mergeCell ref="CX173:DJ173"/>
    <mergeCell ref="AQ244:BB244"/>
    <mergeCell ref="AQ241:BB242"/>
    <mergeCell ref="CH237:CW237"/>
    <mergeCell ref="DK243:DW243"/>
    <mergeCell ref="CX238:DJ238"/>
    <mergeCell ref="CH241:EJ241"/>
    <mergeCell ref="CX237:DJ237"/>
    <mergeCell ref="DX242:EJ242"/>
    <mergeCell ref="BU237:CG237"/>
    <mergeCell ref="CH238:CW238"/>
    <mergeCell ref="DX138:EJ138"/>
    <mergeCell ref="DK141:DW141"/>
    <mergeCell ref="DK140:DW140"/>
    <mergeCell ref="DK142:DW142"/>
    <mergeCell ref="ET107:FJ107"/>
    <mergeCell ref="ET110:FJ110"/>
    <mergeCell ref="DK151:DW151"/>
    <mergeCell ref="DK150:DW150"/>
    <mergeCell ref="DK147:DW147"/>
    <mergeCell ref="EX124:FJ124"/>
    <mergeCell ref="DK144:DW144"/>
    <mergeCell ref="DK145:DW145"/>
    <mergeCell ref="EX126:FJ126"/>
    <mergeCell ref="EK128:EW128"/>
    <mergeCell ref="DX126:EJ126"/>
    <mergeCell ref="EK121:EW121"/>
    <mergeCell ref="DX127:EJ127"/>
    <mergeCell ref="EK122:EW122"/>
    <mergeCell ref="EK125:EW125"/>
    <mergeCell ref="EK127:EW127"/>
    <mergeCell ref="EK124:EW124"/>
    <mergeCell ref="EX127:FJ127"/>
    <mergeCell ref="ET100:FJ100"/>
    <mergeCell ref="ET102:FJ102"/>
    <mergeCell ref="ET111:FJ111"/>
    <mergeCell ref="ET103:FJ103"/>
    <mergeCell ref="ET109:FJ109"/>
    <mergeCell ref="ET108:FJ108"/>
    <mergeCell ref="ET116:FJ116"/>
    <mergeCell ref="EK123:EW123"/>
    <mergeCell ref="EX121:FJ121"/>
    <mergeCell ref="CW110:DM110"/>
    <mergeCell ref="CW107:DM107"/>
    <mergeCell ref="ET101:FG101"/>
    <mergeCell ref="ET106:FJ106"/>
    <mergeCell ref="EE106:ES106"/>
    <mergeCell ref="DN102:ED102"/>
    <mergeCell ref="EE103:ES103"/>
    <mergeCell ref="EE110:ES110"/>
    <mergeCell ref="ET104:FJ104"/>
    <mergeCell ref="ET105:FJ105"/>
    <mergeCell ref="DN112:ED112"/>
    <mergeCell ref="DN111:ED111"/>
    <mergeCell ref="CW101:DM101"/>
    <mergeCell ref="DN103:ED103"/>
    <mergeCell ref="DN107:ED107"/>
    <mergeCell ref="CW104:DM104"/>
    <mergeCell ref="CW108:DM108"/>
    <mergeCell ref="CW109:DM109"/>
    <mergeCell ref="DN106:ED106"/>
    <mergeCell ref="CW112:DM112"/>
    <mergeCell ref="ET80:FH80"/>
    <mergeCell ref="EE78:ES78"/>
    <mergeCell ref="ET81:FJ81"/>
    <mergeCell ref="EE81:ES81"/>
    <mergeCell ref="ET79:FJ79"/>
    <mergeCell ref="EE80:ES80"/>
    <mergeCell ref="CF108:CV108"/>
    <mergeCell ref="CF109:CV109"/>
    <mergeCell ref="A119:FJ119"/>
    <mergeCell ref="A117:AM117"/>
    <mergeCell ref="AN117:AS117"/>
    <mergeCell ref="DN116:ED116"/>
    <mergeCell ref="CF114:CV114"/>
    <mergeCell ref="CF115:CV115"/>
    <mergeCell ref="BJ115:CE115"/>
    <mergeCell ref="BJ114:CE114"/>
    <mergeCell ref="DX132:EJ132"/>
    <mergeCell ref="DK133:DW133"/>
    <mergeCell ref="CH132:CW132"/>
    <mergeCell ref="CX132:DJ132"/>
    <mergeCell ref="CX133:DJ133"/>
    <mergeCell ref="DX131:EJ131"/>
    <mergeCell ref="CX150:DJ150"/>
    <mergeCell ref="CH148:CW148"/>
    <mergeCell ref="CH149:CW149"/>
    <mergeCell ref="CH133:CW133"/>
    <mergeCell ref="CX142:DJ142"/>
    <mergeCell ref="CX140:DJ140"/>
    <mergeCell ref="CX147:DJ147"/>
    <mergeCell ref="CH146:CW146"/>
    <mergeCell ref="CX138:DJ138"/>
    <mergeCell ref="DK126:DW126"/>
    <mergeCell ref="CX129:DJ129"/>
    <mergeCell ref="CX126:DJ126"/>
    <mergeCell ref="CX127:DJ127"/>
    <mergeCell ref="DK128:DW128"/>
    <mergeCell ref="CX128:DJ128"/>
    <mergeCell ref="DK129:DW129"/>
    <mergeCell ref="EE73:ES73"/>
    <mergeCell ref="EE70:ES70"/>
    <mergeCell ref="ET83:FJ83"/>
    <mergeCell ref="ET70:FH70"/>
    <mergeCell ref="EE75:ES75"/>
    <mergeCell ref="EE76:ES76"/>
    <mergeCell ref="EE72:ES72"/>
    <mergeCell ref="ET75:FG75"/>
    <mergeCell ref="ET82:FJ82"/>
    <mergeCell ref="ET78:FJ78"/>
    <mergeCell ref="ET87:FJ87"/>
    <mergeCell ref="EE87:ES87"/>
    <mergeCell ref="EE85:ES85"/>
    <mergeCell ref="EE86:ES86"/>
    <mergeCell ref="ET91:FJ91"/>
    <mergeCell ref="EE89:ES89"/>
    <mergeCell ref="EE90:ES90"/>
    <mergeCell ref="ET88:FJ88"/>
    <mergeCell ref="ET76:FG76"/>
    <mergeCell ref="ET77:FJ77"/>
    <mergeCell ref="ET85:FJ85"/>
    <mergeCell ref="DN90:ED90"/>
    <mergeCell ref="DN78:ED78"/>
    <mergeCell ref="ET84:FJ84"/>
    <mergeCell ref="ET90:FJ90"/>
    <mergeCell ref="EE88:ES88"/>
    <mergeCell ref="ET89:FJ89"/>
    <mergeCell ref="ET86:FJ86"/>
    <mergeCell ref="DN74:ED74"/>
    <mergeCell ref="CW98:DM98"/>
    <mergeCell ref="EE91:ES91"/>
    <mergeCell ref="DN93:ED93"/>
    <mergeCell ref="DN95:ED95"/>
    <mergeCell ref="DN96:ED96"/>
    <mergeCell ref="CW90:DM90"/>
    <mergeCell ref="CW91:DM91"/>
    <mergeCell ref="EE95:ES95"/>
    <mergeCell ref="EE97:ES97"/>
    <mergeCell ref="EE69:ES69"/>
    <mergeCell ref="ET71:FH71"/>
    <mergeCell ref="EE68:ES68"/>
    <mergeCell ref="ET98:FJ98"/>
    <mergeCell ref="ET92:FJ92"/>
    <mergeCell ref="ET94:FJ94"/>
    <mergeCell ref="ET93:FJ93"/>
    <mergeCell ref="ET95:FJ95"/>
    <mergeCell ref="ET96:FJ96"/>
    <mergeCell ref="ET97:FJ97"/>
    <mergeCell ref="ET74:FJ74"/>
    <mergeCell ref="ET73:FG73"/>
    <mergeCell ref="ET68:FJ68"/>
    <mergeCell ref="ET66:FJ66"/>
    <mergeCell ref="ET72:FH72"/>
    <mergeCell ref="ET67:FJ67"/>
    <mergeCell ref="ET69:FJ69"/>
    <mergeCell ref="EE84:ES84"/>
    <mergeCell ref="EE83:ES83"/>
    <mergeCell ref="EE79:ES79"/>
    <mergeCell ref="EE74:ES74"/>
    <mergeCell ref="EE82:ES82"/>
    <mergeCell ref="EE77:ES77"/>
    <mergeCell ref="AQ123:BB123"/>
    <mergeCell ref="BJ110:CE110"/>
    <mergeCell ref="EE71:ES71"/>
    <mergeCell ref="CW103:DM103"/>
    <mergeCell ref="BJ104:CE104"/>
    <mergeCell ref="EE101:ES101"/>
    <mergeCell ref="EE102:ES102"/>
    <mergeCell ref="EE104:ES104"/>
    <mergeCell ref="BJ101:CE101"/>
    <mergeCell ref="BJ76:CE76"/>
    <mergeCell ref="AK128:AP128"/>
    <mergeCell ref="AK133:AP133"/>
    <mergeCell ref="AK132:AP132"/>
    <mergeCell ref="AQ132:BB132"/>
    <mergeCell ref="AK130:AP130"/>
    <mergeCell ref="AQ131:BB131"/>
    <mergeCell ref="AS133:BB133"/>
    <mergeCell ref="AS130:BB130"/>
    <mergeCell ref="EX145:FJ145"/>
    <mergeCell ref="EX134:FJ134"/>
    <mergeCell ref="DX147:EJ147"/>
    <mergeCell ref="EK138:EW138"/>
    <mergeCell ref="EX141:FJ141"/>
    <mergeCell ref="EX138:FJ138"/>
    <mergeCell ref="EK140:EW140"/>
    <mergeCell ref="EX143:FJ143"/>
    <mergeCell ref="EX140:FJ140"/>
    <mergeCell ref="DX139:EJ139"/>
    <mergeCell ref="DX135:EJ135"/>
    <mergeCell ref="CG136:CX136"/>
    <mergeCell ref="EX144:FJ144"/>
    <mergeCell ref="CH144:CW144"/>
    <mergeCell ref="DK135:DW135"/>
    <mergeCell ref="EX142:FG142"/>
    <mergeCell ref="BU140:CG140"/>
    <mergeCell ref="BU137:CG138"/>
    <mergeCell ref="DX144:EJ144"/>
    <mergeCell ref="EX139:FJ139"/>
    <mergeCell ref="EK139:EW139"/>
    <mergeCell ref="BC144:BT144"/>
    <mergeCell ref="BC139:BT139"/>
    <mergeCell ref="BU139:CG139"/>
    <mergeCell ref="EK144:EW144"/>
    <mergeCell ref="DK139:DW139"/>
    <mergeCell ref="DX141:EJ141"/>
    <mergeCell ref="DX140:EJ140"/>
    <mergeCell ref="DX143:EJ143"/>
    <mergeCell ref="BC140:BT140"/>
    <mergeCell ref="EK133:EW133"/>
    <mergeCell ref="EK135:EW135"/>
    <mergeCell ref="CH142:CW142"/>
    <mergeCell ref="CH134:CW134"/>
    <mergeCell ref="CH140:CW140"/>
    <mergeCell ref="CH135:CW135"/>
    <mergeCell ref="CX135:DJ135"/>
    <mergeCell ref="CH137:EJ137"/>
    <mergeCell ref="CY136:FG136"/>
    <mergeCell ref="EX135:FJ135"/>
    <mergeCell ref="DX181:EJ181"/>
    <mergeCell ref="DK189:DW189"/>
    <mergeCell ref="BU184:CG184"/>
    <mergeCell ref="CH184:CW184"/>
    <mergeCell ref="CX182:DJ182"/>
    <mergeCell ref="CX181:DJ181"/>
    <mergeCell ref="DK181:DW181"/>
    <mergeCell ref="DX184:EJ184"/>
    <mergeCell ref="BU181:CG181"/>
    <mergeCell ref="DK182:DW182"/>
    <mergeCell ref="DX182:EJ182"/>
    <mergeCell ref="DX183:EJ183"/>
    <mergeCell ref="DK183:DW183"/>
    <mergeCell ref="BU195:CG195"/>
    <mergeCell ref="BU194:CG194"/>
    <mergeCell ref="CH183:CW183"/>
    <mergeCell ref="BU183:CG183"/>
    <mergeCell ref="CH189:CW189"/>
    <mergeCell ref="BU191:CG191"/>
    <mergeCell ref="CH190:CW190"/>
    <mergeCell ref="A170:AJ170"/>
    <mergeCell ref="A167:AJ167"/>
    <mergeCell ref="BU168:CG168"/>
    <mergeCell ref="AQ165:BB165"/>
    <mergeCell ref="AK165:AP165"/>
    <mergeCell ref="BC168:BR168"/>
    <mergeCell ref="BC167:BT167"/>
    <mergeCell ref="AQ166:BB166"/>
    <mergeCell ref="BC166:BR166"/>
    <mergeCell ref="AQ167:BB167"/>
    <mergeCell ref="BC160:BR160"/>
    <mergeCell ref="BC161:BP161"/>
    <mergeCell ref="A162:CF162"/>
    <mergeCell ref="CX195:DJ195"/>
    <mergeCell ref="BC165:BT165"/>
    <mergeCell ref="BU165:CG165"/>
    <mergeCell ref="A161:AJ161"/>
    <mergeCell ref="A163:AJ164"/>
    <mergeCell ref="A160:AJ160"/>
    <mergeCell ref="AK160:AP160"/>
    <mergeCell ref="A155:AJ155"/>
    <mergeCell ref="A156:AH156"/>
    <mergeCell ref="AK159:AP159"/>
    <mergeCell ref="A157:AJ157"/>
    <mergeCell ref="AK157:AP157"/>
    <mergeCell ref="A158:AJ158"/>
    <mergeCell ref="A159:AJ159"/>
    <mergeCell ref="AK156:BB156"/>
    <mergeCell ref="AK158:AP158"/>
    <mergeCell ref="DK158:DW158"/>
    <mergeCell ref="DK157:DW157"/>
    <mergeCell ref="CH154:CW154"/>
    <mergeCell ref="CH128:CW128"/>
    <mergeCell ref="DK138:DW138"/>
    <mergeCell ref="DK143:DW143"/>
    <mergeCell ref="DK134:DW134"/>
    <mergeCell ref="DK131:DW131"/>
    <mergeCell ref="CX146:DJ146"/>
    <mergeCell ref="CH150:CW150"/>
    <mergeCell ref="BU125:CG125"/>
    <mergeCell ref="CH125:CW125"/>
    <mergeCell ref="BU127:CG127"/>
    <mergeCell ref="CH127:CW127"/>
    <mergeCell ref="BU126:CG126"/>
    <mergeCell ref="BU128:CG128"/>
    <mergeCell ref="CH129:CW129"/>
    <mergeCell ref="CH130:CW130"/>
    <mergeCell ref="BU131:CG131"/>
    <mergeCell ref="BU129:CG129"/>
    <mergeCell ref="BU130:CG130"/>
    <mergeCell ref="BC126:BT126"/>
    <mergeCell ref="AQ158:BB158"/>
    <mergeCell ref="BC137:BT138"/>
    <mergeCell ref="AK140:AP140"/>
    <mergeCell ref="AQ150:BB150"/>
    <mergeCell ref="AQ145:BB145"/>
    <mergeCell ref="BC143:BT143"/>
    <mergeCell ref="AQ141:BB141"/>
    <mergeCell ref="BC141:BT141"/>
    <mergeCell ref="BC142:BT142"/>
    <mergeCell ref="EK132:EW132"/>
    <mergeCell ref="EK134:EW134"/>
    <mergeCell ref="CX134:DJ134"/>
    <mergeCell ref="CW117:DM117"/>
    <mergeCell ref="CH120:EJ120"/>
    <mergeCell ref="CH123:CW123"/>
    <mergeCell ref="CX123:DJ123"/>
    <mergeCell ref="CX122:DJ122"/>
    <mergeCell ref="CH124:CW124"/>
    <mergeCell ref="DK127:DW127"/>
    <mergeCell ref="CF116:CV116"/>
    <mergeCell ref="A118:FG118"/>
    <mergeCell ref="AK120:AP121"/>
    <mergeCell ref="A120:AJ121"/>
    <mergeCell ref="A116:AM116"/>
    <mergeCell ref="CH121:CW121"/>
    <mergeCell ref="BU120:CG121"/>
    <mergeCell ref="CX121:DJ121"/>
    <mergeCell ref="DK121:DW121"/>
    <mergeCell ref="BJ117:CE117"/>
    <mergeCell ref="EE105:ES105"/>
    <mergeCell ref="DN100:ED100"/>
    <mergeCell ref="EE99:ES99"/>
    <mergeCell ref="DN97:ED97"/>
    <mergeCell ref="EE98:ES98"/>
    <mergeCell ref="EE100:ES100"/>
    <mergeCell ref="BJ92:CE92"/>
    <mergeCell ref="CF93:CV93"/>
    <mergeCell ref="CF99:CV99"/>
    <mergeCell ref="CW92:DM92"/>
    <mergeCell ref="EE92:ES92"/>
    <mergeCell ref="EE93:ES93"/>
    <mergeCell ref="BJ90:CE90"/>
    <mergeCell ref="BJ98:CE98"/>
    <mergeCell ref="CF97:CV97"/>
    <mergeCell ref="CF88:CV88"/>
    <mergeCell ref="CF95:CV95"/>
    <mergeCell ref="CF92:CV92"/>
    <mergeCell ref="CF94:CV94"/>
    <mergeCell ref="CF91:CV91"/>
    <mergeCell ref="CF98:CV98"/>
    <mergeCell ref="BJ86:CE86"/>
    <mergeCell ref="CF89:CV89"/>
    <mergeCell ref="AT89:BI89"/>
    <mergeCell ref="AT88:BI88"/>
    <mergeCell ref="BJ89:CE89"/>
    <mergeCell ref="AT86:BI86"/>
    <mergeCell ref="BJ87:CE87"/>
    <mergeCell ref="AT115:BI115"/>
    <mergeCell ref="AT120:BB121"/>
    <mergeCell ref="AN112:AS112"/>
    <mergeCell ref="AN111:AS111"/>
    <mergeCell ref="BJ108:CE108"/>
    <mergeCell ref="BJ111:CE111"/>
    <mergeCell ref="BJ112:CE112"/>
    <mergeCell ref="BJ109:CE109"/>
    <mergeCell ref="CF73:CV73"/>
    <mergeCell ref="CF77:CV77"/>
    <mergeCell ref="BC122:BT122"/>
    <mergeCell ref="AT117:BI117"/>
    <mergeCell ref="CF112:CV112"/>
    <mergeCell ref="CF113:CV113"/>
    <mergeCell ref="BC120:BT121"/>
    <mergeCell ref="AT116:BI116"/>
    <mergeCell ref="BJ116:CE116"/>
    <mergeCell ref="BJ93:CE93"/>
    <mergeCell ref="AT75:BI75"/>
    <mergeCell ref="BJ75:CE75"/>
    <mergeCell ref="AT111:BI111"/>
    <mergeCell ref="CF67:CV67"/>
    <mergeCell ref="BJ71:CE71"/>
    <mergeCell ref="BJ70:CE70"/>
    <mergeCell ref="BJ83:CE83"/>
    <mergeCell ref="BJ82:CE82"/>
    <mergeCell ref="BJ72:CE72"/>
    <mergeCell ref="BJ74:CE74"/>
    <mergeCell ref="CF74:CV74"/>
    <mergeCell ref="CF75:CV75"/>
    <mergeCell ref="CF78:CV78"/>
    <mergeCell ref="CF76:CV76"/>
    <mergeCell ref="AT80:BI80"/>
    <mergeCell ref="BJ85:CE85"/>
    <mergeCell ref="AT79:BI79"/>
    <mergeCell ref="AT77:BI77"/>
    <mergeCell ref="BJ81:CE81"/>
    <mergeCell ref="BJ84:CE84"/>
    <mergeCell ref="AT81:BI81"/>
    <mergeCell ref="AT82:BI82"/>
    <mergeCell ref="BJ77:CE77"/>
    <mergeCell ref="AT78:BI78"/>
    <mergeCell ref="AN71:AS71"/>
    <mergeCell ref="AN72:AS72"/>
    <mergeCell ref="AT74:BI74"/>
    <mergeCell ref="AT73:BI73"/>
    <mergeCell ref="AT72:BI72"/>
    <mergeCell ref="AN73:AS73"/>
    <mergeCell ref="AN74:AS74"/>
    <mergeCell ref="AT68:BI68"/>
    <mergeCell ref="AT69:BI69"/>
    <mergeCell ref="AT70:BI70"/>
    <mergeCell ref="AT71:BI71"/>
    <mergeCell ref="A74:AM74"/>
    <mergeCell ref="AN75:AS75"/>
    <mergeCell ref="AT93:BI93"/>
    <mergeCell ref="A78:AM78"/>
    <mergeCell ref="A90:AM90"/>
    <mergeCell ref="A91:AM91"/>
    <mergeCell ref="A89:AM89"/>
    <mergeCell ref="A82:AM82"/>
    <mergeCell ref="A83:AM83"/>
    <mergeCell ref="AT76:BI76"/>
    <mergeCell ref="A81:AM81"/>
    <mergeCell ref="A75:AM75"/>
    <mergeCell ref="A77:AM77"/>
    <mergeCell ref="AN76:AS76"/>
    <mergeCell ref="A80:AM80"/>
    <mergeCell ref="AN80:AS80"/>
    <mergeCell ref="A79:AM79"/>
    <mergeCell ref="A76:AM76"/>
    <mergeCell ref="AN81:AS81"/>
    <mergeCell ref="AN79:AS79"/>
    <mergeCell ref="A60:AM60"/>
    <mergeCell ref="AN61:AS61"/>
    <mergeCell ref="AN63:AS63"/>
    <mergeCell ref="AN62:AS62"/>
    <mergeCell ref="AN60:AS60"/>
    <mergeCell ref="A61:AM61"/>
    <mergeCell ref="A62:AM62"/>
    <mergeCell ref="A63:AM63"/>
    <mergeCell ref="A71:AM71"/>
    <mergeCell ref="A70:AM70"/>
    <mergeCell ref="AN52:AS52"/>
    <mergeCell ref="A53:AM53"/>
    <mergeCell ref="A59:AM59"/>
    <mergeCell ref="AN53:AS53"/>
    <mergeCell ref="AN58:AS58"/>
    <mergeCell ref="A55:AM55"/>
    <mergeCell ref="AN57:AS57"/>
    <mergeCell ref="AN59:AS59"/>
    <mergeCell ref="A57:AM57"/>
    <mergeCell ref="A58:AM58"/>
    <mergeCell ref="A50:AM50"/>
    <mergeCell ref="A47:AM47"/>
    <mergeCell ref="A46:AM46"/>
    <mergeCell ref="A49:AM49"/>
    <mergeCell ref="A65:AM65"/>
    <mergeCell ref="A69:AM69"/>
    <mergeCell ref="A66:AM66"/>
    <mergeCell ref="A51:AM51"/>
    <mergeCell ref="A52:AM52"/>
    <mergeCell ref="A54:AM54"/>
    <mergeCell ref="A56:AM56"/>
    <mergeCell ref="A64:AM64"/>
    <mergeCell ref="AN64:AS64"/>
    <mergeCell ref="AN65:AS65"/>
    <mergeCell ref="AN66:AS66"/>
    <mergeCell ref="AN70:AS70"/>
    <mergeCell ref="AN67:AS67"/>
    <mergeCell ref="AN68:AS68"/>
    <mergeCell ref="AN69:AS69"/>
    <mergeCell ref="AT97:BI97"/>
    <mergeCell ref="AT98:BI98"/>
    <mergeCell ref="A68:AM68"/>
    <mergeCell ref="A67:AM67"/>
    <mergeCell ref="A95:AK95"/>
    <mergeCell ref="A92:AM92"/>
    <mergeCell ref="A96:AK96"/>
    <mergeCell ref="A97:AK97"/>
    <mergeCell ref="A72:AM72"/>
    <mergeCell ref="A73:AM73"/>
    <mergeCell ref="AN100:AS100"/>
    <mergeCell ref="BJ94:CE94"/>
    <mergeCell ref="BJ97:CE97"/>
    <mergeCell ref="BJ96:CE96"/>
    <mergeCell ref="AT99:BI99"/>
    <mergeCell ref="BJ95:CE95"/>
    <mergeCell ref="AT96:BI96"/>
    <mergeCell ref="AT95:BI95"/>
    <mergeCell ref="BJ100:CE100"/>
    <mergeCell ref="AN98:AS98"/>
    <mergeCell ref="AN83:AS83"/>
    <mergeCell ref="AN82:AS82"/>
    <mergeCell ref="AT83:BI83"/>
    <mergeCell ref="AN93:AS93"/>
    <mergeCell ref="AN92:AS92"/>
    <mergeCell ref="AN89:AS89"/>
    <mergeCell ref="AN91:AS91"/>
    <mergeCell ref="AT87:BI87"/>
    <mergeCell ref="AT90:BI90"/>
    <mergeCell ref="AN85:AS85"/>
    <mergeCell ref="AN103:AS103"/>
    <mergeCell ref="AN104:AS104"/>
    <mergeCell ref="CF107:CV107"/>
    <mergeCell ref="BJ99:CE99"/>
    <mergeCell ref="CF102:CV102"/>
    <mergeCell ref="BJ107:CE107"/>
    <mergeCell ref="BJ103:CE103"/>
    <mergeCell ref="BJ106:CE106"/>
    <mergeCell ref="CF100:CV100"/>
    <mergeCell ref="AN101:AS101"/>
    <mergeCell ref="AN102:AS102"/>
    <mergeCell ref="AN106:AS106"/>
    <mergeCell ref="AN105:AS105"/>
    <mergeCell ref="A88:AK88"/>
    <mergeCell ref="A99:AK99"/>
    <mergeCell ref="AN94:AS94"/>
    <mergeCell ref="A103:AM103"/>
    <mergeCell ref="A94:AM94"/>
    <mergeCell ref="A100:AM100"/>
    <mergeCell ref="A93:AM93"/>
    <mergeCell ref="AN84:AS84"/>
    <mergeCell ref="AN86:AS86"/>
    <mergeCell ref="AN90:AS90"/>
    <mergeCell ref="A84:AM84"/>
    <mergeCell ref="A85:AM85"/>
    <mergeCell ref="A87:AK87"/>
    <mergeCell ref="A86:AM86"/>
    <mergeCell ref="A101:AM101"/>
    <mergeCell ref="A98:AM98"/>
    <mergeCell ref="A112:AM112"/>
    <mergeCell ref="A105:AM105"/>
    <mergeCell ref="A110:AM110"/>
    <mergeCell ref="A106:AM106"/>
    <mergeCell ref="A104:AM104"/>
    <mergeCell ref="A102:AM102"/>
    <mergeCell ref="AT108:BI108"/>
    <mergeCell ref="AT107:BI107"/>
    <mergeCell ref="AN107:AS107"/>
    <mergeCell ref="A111:AM111"/>
    <mergeCell ref="AN110:AS110"/>
    <mergeCell ref="A107:AM107"/>
    <mergeCell ref="AN108:AS108"/>
    <mergeCell ref="A108:AM108"/>
    <mergeCell ref="A109:AM109"/>
    <mergeCell ref="AT110:BI110"/>
    <mergeCell ref="BU123:CG123"/>
    <mergeCell ref="BC123:BT123"/>
    <mergeCell ref="AQ124:BB124"/>
    <mergeCell ref="AT109:BI109"/>
    <mergeCell ref="AN109:AS109"/>
    <mergeCell ref="BJ113:CE113"/>
    <mergeCell ref="AT113:BI113"/>
    <mergeCell ref="AT112:BI112"/>
    <mergeCell ref="AQ122:BB122"/>
    <mergeCell ref="AT114:BI114"/>
    <mergeCell ref="A113:AM113"/>
    <mergeCell ref="AN113:AS113"/>
    <mergeCell ref="AN116:AS116"/>
    <mergeCell ref="AN114:AS114"/>
    <mergeCell ref="A115:AM115"/>
    <mergeCell ref="AN115:AS115"/>
    <mergeCell ref="A114:AM114"/>
    <mergeCell ref="AK124:AP124"/>
    <mergeCell ref="AK125:AP125"/>
    <mergeCell ref="BC124:BT124"/>
    <mergeCell ref="BC125:BT125"/>
    <mergeCell ref="AQ125:BB125"/>
    <mergeCell ref="BC133:BR133"/>
    <mergeCell ref="AQ127:BB127"/>
    <mergeCell ref="AQ128:BB128"/>
    <mergeCell ref="BC135:BT135"/>
    <mergeCell ref="AQ129:BB129"/>
    <mergeCell ref="BC128:BT128"/>
    <mergeCell ref="BC129:BT129"/>
    <mergeCell ref="BC131:BT131"/>
    <mergeCell ref="BC130:BR130"/>
    <mergeCell ref="AQ134:BB134"/>
    <mergeCell ref="BC134:BT134"/>
    <mergeCell ref="A127:AJ127"/>
    <mergeCell ref="AQ146:BB146"/>
    <mergeCell ref="AK141:AP141"/>
    <mergeCell ref="AK144:AP144"/>
    <mergeCell ref="AK142:AP142"/>
    <mergeCell ref="AK143:AP143"/>
    <mergeCell ref="AK146:AP146"/>
    <mergeCell ref="AQ142:BB142"/>
    <mergeCell ref="BC127:BT127"/>
    <mergeCell ref="BU166:CG166"/>
    <mergeCell ref="A124:AJ124"/>
    <mergeCell ref="A133:AJ133"/>
    <mergeCell ref="A145:AJ145"/>
    <mergeCell ref="AK145:AP145"/>
    <mergeCell ref="AK139:AP139"/>
    <mergeCell ref="A139:AJ139"/>
    <mergeCell ref="AK129:AP129"/>
    <mergeCell ref="A165:AJ165"/>
    <mergeCell ref="AQ126:BB126"/>
    <mergeCell ref="AQ175:BB175"/>
    <mergeCell ref="AQ174:BB174"/>
    <mergeCell ref="AK174:AP174"/>
    <mergeCell ref="AK172:AP173"/>
    <mergeCell ref="A172:AJ173"/>
    <mergeCell ref="A168:AJ168"/>
    <mergeCell ref="A166:AJ166"/>
    <mergeCell ref="AQ168:BB168"/>
    <mergeCell ref="AK170:AP170"/>
    <mergeCell ref="AK169:AP169"/>
    <mergeCell ref="AK167:AP167"/>
    <mergeCell ref="AK166:AP166"/>
    <mergeCell ref="AK168:AP168"/>
    <mergeCell ref="A169:AJ169"/>
    <mergeCell ref="BC169:BT169"/>
    <mergeCell ref="AQ170:BB170"/>
    <mergeCell ref="AQ169:BB169"/>
    <mergeCell ref="BC174:BT174"/>
    <mergeCell ref="BC170:BT170"/>
    <mergeCell ref="A171:CD171"/>
    <mergeCell ref="BU170:CG170"/>
    <mergeCell ref="BC172:BT173"/>
    <mergeCell ref="A174:AJ174"/>
    <mergeCell ref="AQ172:BB173"/>
    <mergeCell ref="A176:AJ176"/>
    <mergeCell ref="AK180:AP180"/>
    <mergeCell ref="A175:AJ175"/>
    <mergeCell ref="AK175:AP175"/>
    <mergeCell ref="A181:AJ181"/>
    <mergeCell ref="A180:AJ180"/>
    <mergeCell ref="AK176:AP176"/>
    <mergeCell ref="AK181:AP181"/>
    <mergeCell ref="A179:AJ179"/>
    <mergeCell ref="AK179:AP179"/>
    <mergeCell ref="A178:AJ178"/>
    <mergeCell ref="A177:AJ177"/>
    <mergeCell ref="AK177:AP177"/>
    <mergeCell ref="AK178:AP178"/>
    <mergeCell ref="A202:AJ202"/>
    <mergeCell ref="A185:AJ185"/>
    <mergeCell ref="A184:AJ184"/>
    <mergeCell ref="A188:AJ189"/>
    <mergeCell ref="A190:AJ190"/>
    <mergeCell ref="A192:AJ192"/>
    <mergeCell ref="A191:AJ191"/>
    <mergeCell ref="A193:AJ193"/>
    <mergeCell ref="A194:AJ194"/>
    <mergeCell ref="A196:AJ196"/>
    <mergeCell ref="BC201:BR201"/>
    <mergeCell ref="BC203:BT203"/>
    <mergeCell ref="BC205:BT206"/>
    <mergeCell ref="BC202:BT202"/>
    <mergeCell ref="A213:AJ213"/>
    <mergeCell ref="A195:AJ195"/>
    <mergeCell ref="A199:AJ199"/>
    <mergeCell ref="A200:AJ200"/>
    <mergeCell ref="A201:AJ201"/>
    <mergeCell ref="A197:AJ197"/>
    <mergeCell ref="A198:AJ198"/>
    <mergeCell ref="A203:AJ203"/>
    <mergeCell ref="A205:AJ206"/>
    <mergeCell ref="A204:FJ204"/>
    <mergeCell ref="A208:AJ208"/>
    <mergeCell ref="A209:AJ209"/>
    <mergeCell ref="A207:AJ207"/>
    <mergeCell ref="A212:AJ212"/>
    <mergeCell ref="A211:AJ211"/>
    <mergeCell ref="A210:AJ210"/>
    <mergeCell ref="A214:AJ214"/>
    <mergeCell ref="AK214:AP214"/>
    <mergeCell ref="A216:AJ216"/>
    <mergeCell ref="A215:AJ215"/>
    <mergeCell ref="A217:AJ217"/>
    <mergeCell ref="A218:AJ218"/>
    <mergeCell ref="AK217:AP217"/>
    <mergeCell ref="AQ217:BB217"/>
    <mergeCell ref="BC227:BR227"/>
    <mergeCell ref="BC229:BR229"/>
    <mergeCell ref="CH217:CW217"/>
    <mergeCell ref="BU219:CG219"/>
    <mergeCell ref="CH219:CW219"/>
    <mergeCell ref="BC217:BR217"/>
    <mergeCell ref="BC220:BT220"/>
    <mergeCell ref="BU222:CG223"/>
    <mergeCell ref="BC226:BT226"/>
    <mergeCell ref="CH229:CW229"/>
    <mergeCell ref="CX218:DJ218"/>
    <mergeCell ref="EK220:EW220"/>
    <mergeCell ref="EK218:EW218"/>
    <mergeCell ref="EK219:EW219"/>
    <mergeCell ref="CX219:DJ219"/>
    <mergeCell ref="DX220:EJ220"/>
    <mergeCell ref="CX220:DJ220"/>
    <mergeCell ref="DK220:DW220"/>
    <mergeCell ref="DK219:DW219"/>
    <mergeCell ref="DX218:EJ218"/>
    <mergeCell ref="CX207:DJ207"/>
    <mergeCell ref="BU207:CG207"/>
    <mergeCell ref="CH208:CW208"/>
    <mergeCell ref="CX208:DJ208"/>
    <mergeCell ref="BU208:CG208"/>
    <mergeCell ref="DK206:DW206"/>
    <mergeCell ref="CX206:DJ206"/>
    <mergeCell ref="AK219:AP219"/>
    <mergeCell ref="AK220:AP220"/>
    <mergeCell ref="AQ211:BB211"/>
    <mergeCell ref="AQ220:BB220"/>
    <mergeCell ref="AQ218:BB218"/>
    <mergeCell ref="AQ219:BB219"/>
    <mergeCell ref="AK211:AP211"/>
    <mergeCell ref="AK213:AP213"/>
    <mergeCell ref="AQ216:BB216"/>
    <mergeCell ref="AK218:AP218"/>
    <mergeCell ref="AK222:AP223"/>
    <mergeCell ref="A221:BH221"/>
    <mergeCell ref="A222:AJ223"/>
    <mergeCell ref="AQ222:BB223"/>
    <mergeCell ref="BC222:BT223"/>
    <mergeCell ref="BI221:CL221"/>
    <mergeCell ref="CH223:CW223"/>
    <mergeCell ref="A220:AJ220"/>
    <mergeCell ref="A219:AJ219"/>
    <mergeCell ref="A224:AJ224"/>
    <mergeCell ref="A233:AJ233"/>
    <mergeCell ref="A232:AJ232"/>
    <mergeCell ref="A230:AJ230"/>
    <mergeCell ref="A228:AJ228"/>
    <mergeCell ref="A229:AJ229"/>
    <mergeCell ref="A231:AJ231"/>
    <mergeCell ref="A225:AJ225"/>
    <mergeCell ref="A226:AJ226"/>
    <mergeCell ref="AK227:AP227"/>
    <mergeCell ref="A227:AJ227"/>
    <mergeCell ref="AQ237:BB237"/>
    <mergeCell ref="AK232:AP232"/>
    <mergeCell ref="AQ227:BB227"/>
    <mergeCell ref="AK228:AP228"/>
    <mergeCell ref="AK229:AP229"/>
    <mergeCell ref="AK237:AP237"/>
    <mergeCell ref="AK231:AP231"/>
    <mergeCell ref="AQ233:BB233"/>
    <mergeCell ref="AK212:AP212"/>
    <mergeCell ref="AQ213:BB213"/>
    <mergeCell ref="AQ214:BB214"/>
    <mergeCell ref="AQ215:BB215"/>
    <mergeCell ref="AK226:AP226"/>
    <mergeCell ref="BC208:BT208"/>
    <mergeCell ref="AQ208:BB208"/>
    <mergeCell ref="AQ226:BB226"/>
    <mergeCell ref="AQ212:BB212"/>
    <mergeCell ref="AK210:AP210"/>
    <mergeCell ref="AK216:AP216"/>
    <mergeCell ref="AK215:AP215"/>
    <mergeCell ref="AK209:AP209"/>
    <mergeCell ref="AQ210:BB210"/>
    <mergeCell ref="AK225:AP225"/>
    <mergeCell ref="AQ224:BB224"/>
    <mergeCell ref="BC224:BT224"/>
    <mergeCell ref="BC225:BT225"/>
    <mergeCell ref="AK224:AP224"/>
    <mergeCell ref="AQ225:BB225"/>
    <mergeCell ref="AQ207:BB207"/>
    <mergeCell ref="AK208:AP208"/>
    <mergeCell ref="AK207:AP207"/>
    <mergeCell ref="BC207:BT207"/>
    <mergeCell ref="AQ201:BB201"/>
    <mergeCell ref="AQ202:BB202"/>
    <mergeCell ref="AK200:AP200"/>
    <mergeCell ref="AK201:AP201"/>
    <mergeCell ref="AQ200:BB200"/>
    <mergeCell ref="AK199:AP199"/>
    <mergeCell ref="AK202:AP202"/>
    <mergeCell ref="AK205:AP206"/>
    <mergeCell ref="AK203:AP203"/>
    <mergeCell ref="AK194:AP194"/>
    <mergeCell ref="AK195:AP195"/>
    <mergeCell ref="AQ193:BB193"/>
    <mergeCell ref="AK196:AP196"/>
    <mergeCell ref="AQ196:BB196"/>
    <mergeCell ref="AK191:AP191"/>
    <mergeCell ref="AK184:AP184"/>
    <mergeCell ref="AK185:AP185"/>
    <mergeCell ref="A186:FG186"/>
    <mergeCell ref="DX185:EJ185"/>
    <mergeCell ref="EK184:EW184"/>
    <mergeCell ref="EX190:FJ190"/>
    <mergeCell ref="AQ185:BB185"/>
    <mergeCell ref="AQ184:BB184"/>
    <mergeCell ref="BU188:CG189"/>
    <mergeCell ref="A182:AJ182"/>
    <mergeCell ref="A183:AJ183"/>
    <mergeCell ref="AK182:AP182"/>
    <mergeCell ref="AQ182:BB182"/>
    <mergeCell ref="AQ183:BB183"/>
    <mergeCell ref="AK183:AP183"/>
    <mergeCell ref="BC175:BR175"/>
    <mergeCell ref="BC181:BT181"/>
    <mergeCell ref="AQ180:BB180"/>
    <mergeCell ref="AQ176:BB176"/>
    <mergeCell ref="AQ178:BB178"/>
    <mergeCell ref="BC178:BR178"/>
    <mergeCell ref="BC179:BR179"/>
    <mergeCell ref="BC176:BT176"/>
    <mergeCell ref="AQ179:BB179"/>
    <mergeCell ref="AQ181:BB181"/>
    <mergeCell ref="AK192:AP192"/>
    <mergeCell ref="BC192:BT192"/>
    <mergeCell ref="AK198:AP198"/>
    <mergeCell ref="AK197:AP197"/>
    <mergeCell ref="BC195:BT195"/>
    <mergeCell ref="BC194:BT194"/>
    <mergeCell ref="BC193:BT193"/>
    <mergeCell ref="AK193:AP193"/>
    <mergeCell ref="AQ194:BB194"/>
    <mergeCell ref="AQ195:BB195"/>
    <mergeCell ref="AK190:AP190"/>
    <mergeCell ref="AK188:AP189"/>
    <mergeCell ref="BC183:BR183"/>
    <mergeCell ref="BC185:BR185"/>
    <mergeCell ref="BC184:BR184"/>
    <mergeCell ref="BC188:BT189"/>
    <mergeCell ref="BC190:BT190"/>
    <mergeCell ref="BC212:BT212"/>
    <mergeCell ref="BU220:CG220"/>
    <mergeCell ref="BU211:CG211"/>
    <mergeCell ref="BC219:BT219"/>
    <mergeCell ref="BC218:BT218"/>
    <mergeCell ref="BC211:BT211"/>
    <mergeCell ref="BC213:BT213"/>
    <mergeCell ref="BU213:CG213"/>
    <mergeCell ref="BC214:BT214"/>
    <mergeCell ref="BU214:CG214"/>
    <mergeCell ref="BC132:BT132"/>
    <mergeCell ref="A237:AJ237"/>
    <mergeCell ref="AQ209:BB209"/>
    <mergeCell ref="BC209:BT209"/>
    <mergeCell ref="AQ177:BB177"/>
    <mergeCell ref="AQ197:BB197"/>
    <mergeCell ref="AQ198:BB198"/>
    <mergeCell ref="AQ203:BB203"/>
    <mergeCell ref="BC210:BR210"/>
    <mergeCell ref="AQ205:BB206"/>
    <mergeCell ref="A238:AJ238"/>
    <mergeCell ref="BC228:BR228"/>
    <mergeCell ref="AQ229:BB229"/>
    <mergeCell ref="AQ228:BB228"/>
    <mergeCell ref="AQ231:BB231"/>
    <mergeCell ref="BC233:BT233"/>
    <mergeCell ref="BC231:BT231"/>
    <mergeCell ref="BC230:BT230"/>
    <mergeCell ref="AQ238:BB238"/>
    <mergeCell ref="AK230:AP230"/>
    <mergeCell ref="BC177:BR177"/>
    <mergeCell ref="AQ192:BB192"/>
    <mergeCell ref="AQ190:BB190"/>
    <mergeCell ref="AQ188:BB189"/>
    <mergeCell ref="BC200:BR200"/>
    <mergeCell ref="AQ191:BB191"/>
    <mergeCell ref="BC180:BT180"/>
    <mergeCell ref="BC182:BT182"/>
    <mergeCell ref="BC191:BT191"/>
    <mergeCell ref="AQ199:BB199"/>
    <mergeCell ref="BC198:BT198"/>
    <mergeCell ref="BC196:BT196"/>
    <mergeCell ref="BC197:BT197"/>
    <mergeCell ref="BC199:BR199"/>
    <mergeCell ref="CF106:CV106"/>
    <mergeCell ref="AT105:BI105"/>
    <mergeCell ref="AT103:BI103"/>
    <mergeCell ref="AT104:BI104"/>
    <mergeCell ref="BJ105:CE105"/>
    <mergeCell ref="AT106:BI106"/>
    <mergeCell ref="CF105:CV105"/>
    <mergeCell ref="CW87:DM87"/>
    <mergeCell ref="CF80:CV80"/>
    <mergeCell ref="AT101:BI101"/>
    <mergeCell ref="AT102:BI102"/>
    <mergeCell ref="BJ102:CE102"/>
    <mergeCell ref="CF101:CV101"/>
    <mergeCell ref="AT100:BI100"/>
    <mergeCell ref="AT85:BI85"/>
    <mergeCell ref="AT92:BI92"/>
    <mergeCell ref="AT94:BI94"/>
    <mergeCell ref="CW76:DM76"/>
    <mergeCell ref="CF83:CV83"/>
    <mergeCell ref="CW75:DM75"/>
    <mergeCell ref="CW77:DM77"/>
    <mergeCell ref="CW78:DM78"/>
    <mergeCell ref="CW80:DM80"/>
    <mergeCell ref="CF81:CV81"/>
    <mergeCell ref="DN41:ED41"/>
    <mergeCell ref="DN43:ED43"/>
    <mergeCell ref="CW44:DM44"/>
    <mergeCell ref="DN44:ED44"/>
    <mergeCell ref="CW43:DM43"/>
    <mergeCell ref="DN42:ED42"/>
    <mergeCell ref="CW42:DM42"/>
    <mergeCell ref="A44:AM44"/>
    <mergeCell ref="AT48:BI48"/>
    <mergeCell ref="EE38:ES38"/>
    <mergeCell ref="EE37:ES37"/>
    <mergeCell ref="EE40:ES40"/>
    <mergeCell ref="CF48:CV48"/>
    <mergeCell ref="CF43:CV43"/>
    <mergeCell ref="CF39:CV39"/>
    <mergeCell ref="CW41:DM41"/>
    <mergeCell ref="CW39:DM39"/>
    <mergeCell ref="AN43:AS43"/>
    <mergeCell ref="AN44:AS44"/>
    <mergeCell ref="AT46:BI46"/>
    <mergeCell ref="AT45:BI45"/>
    <mergeCell ref="AN46:AS46"/>
    <mergeCell ref="AN45:AS45"/>
    <mergeCell ref="CF51:CV51"/>
    <mergeCell ref="BJ51:CE51"/>
    <mergeCell ref="CF68:CV68"/>
    <mergeCell ref="AT53:BI53"/>
    <mergeCell ref="AT55:BI55"/>
    <mergeCell ref="AT52:BI52"/>
    <mergeCell ref="BJ52:CE52"/>
    <mergeCell ref="AT54:BI54"/>
    <mergeCell ref="AT51:BI51"/>
    <mergeCell ref="AT67:BI67"/>
    <mergeCell ref="AT36:BI36"/>
    <mergeCell ref="CF34:CV34"/>
    <mergeCell ref="CF35:CV35"/>
    <mergeCell ref="AT34:BI34"/>
    <mergeCell ref="AT35:BI35"/>
    <mergeCell ref="BJ35:CE35"/>
    <mergeCell ref="A34:AM34"/>
    <mergeCell ref="AN34:AS34"/>
    <mergeCell ref="A33:AM33"/>
    <mergeCell ref="A38:AM38"/>
    <mergeCell ref="A36:AM36"/>
    <mergeCell ref="AN36:AS36"/>
    <mergeCell ref="AN37:AS37"/>
    <mergeCell ref="A37:AM37"/>
    <mergeCell ref="A35:AM35"/>
    <mergeCell ref="AN35:AS35"/>
    <mergeCell ref="A28:AM28"/>
    <mergeCell ref="A26:AM26"/>
    <mergeCell ref="AN28:AS28"/>
    <mergeCell ref="AN25:AS25"/>
    <mergeCell ref="AN27:AS27"/>
    <mergeCell ref="AT20:BI20"/>
    <mergeCell ref="A21:AM21"/>
    <mergeCell ref="AN21:AS21"/>
    <mergeCell ref="A20:AM20"/>
    <mergeCell ref="AN20:AS20"/>
    <mergeCell ref="AT22:BI22"/>
    <mergeCell ref="AT24:BI24"/>
    <mergeCell ref="A41:AM41"/>
    <mergeCell ref="AT39:BI39"/>
    <mergeCell ref="AN39:AS39"/>
    <mergeCell ref="A39:AM39"/>
    <mergeCell ref="AN40:AS40"/>
    <mergeCell ref="A40:AM40"/>
    <mergeCell ref="AT40:BI40"/>
    <mergeCell ref="AN41:AS41"/>
    <mergeCell ref="A42:AM42"/>
    <mergeCell ref="AN33:AS33"/>
    <mergeCell ref="AT33:BI33"/>
    <mergeCell ref="BJ40:CE40"/>
    <mergeCell ref="BJ38:CE38"/>
    <mergeCell ref="BJ39:CE39"/>
    <mergeCell ref="AT41:BI41"/>
    <mergeCell ref="BJ42:CE42"/>
    <mergeCell ref="AT42:BI42"/>
    <mergeCell ref="BJ41:CE41"/>
    <mergeCell ref="CF41:CV41"/>
    <mergeCell ref="BJ49:CE49"/>
    <mergeCell ref="BJ50:CE50"/>
    <mergeCell ref="BJ48:CE48"/>
    <mergeCell ref="CF50:CV50"/>
    <mergeCell ref="BJ43:CE43"/>
    <mergeCell ref="BJ45:CE45"/>
    <mergeCell ref="BJ44:CE44"/>
    <mergeCell ref="CF49:CV49"/>
    <mergeCell ref="CF46:CV46"/>
    <mergeCell ref="CW45:DM45"/>
    <mergeCell ref="CF47:CV47"/>
    <mergeCell ref="CW47:DM47"/>
    <mergeCell ref="CW50:DM50"/>
    <mergeCell ref="CW46:DM46"/>
    <mergeCell ref="CW49:DM49"/>
    <mergeCell ref="CF45:CV45"/>
    <mergeCell ref="CF52:CV52"/>
    <mergeCell ref="AT50:BI50"/>
    <mergeCell ref="EX291:FJ291"/>
    <mergeCell ref="EK292:EW292"/>
    <mergeCell ref="DX289:EJ289"/>
    <mergeCell ref="DX283:EJ283"/>
    <mergeCell ref="DX282:EJ282"/>
    <mergeCell ref="CW65:DM65"/>
    <mergeCell ref="EK224:EW224"/>
    <mergeCell ref="EK228:EW228"/>
    <mergeCell ref="EE311:ES311"/>
    <mergeCell ref="DX300:EJ300"/>
    <mergeCell ref="DX298:EJ298"/>
    <mergeCell ref="ET308:FJ309"/>
    <mergeCell ref="EX301:FG301"/>
    <mergeCell ref="EX302:FJ302"/>
    <mergeCell ref="DX303:EJ303"/>
    <mergeCell ref="DN311:ED311"/>
    <mergeCell ref="DK302:DW302"/>
    <mergeCell ref="EK301:EW301"/>
    <mergeCell ref="ET313:FJ313"/>
    <mergeCell ref="ET312:FJ312"/>
    <mergeCell ref="ET311:FJ311"/>
    <mergeCell ref="EX285:FJ285"/>
    <mergeCell ref="EX286:FG286"/>
    <mergeCell ref="EK290:EW290"/>
    <mergeCell ref="EX290:FJ290"/>
    <mergeCell ref="EE313:ES313"/>
    <mergeCell ref="EE312:ES312"/>
    <mergeCell ref="EX292:FJ292"/>
    <mergeCell ref="EE317:ES317"/>
    <mergeCell ref="EE316:ES316"/>
    <mergeCell ref="DX301:EJ301"/>
    <mergeCell ref="DX290:EJ290"/>
    <mergeCell ref="EK291:EW291"/>
    <mergeCell ref="DN312:ED312"/>
    <mergeCell ref="DN313:ED313"/>
    <mergeCell ref="DN315:ED315"/>
    <mergeCell ref="DN316:ED316"/>
    <mergeCell ref="DN317:ED317"/>
    <mergeCell ref="ET317:FJ317"/>
    <mergeCell ref="ET316:FJ316"/>
    <mergeCell ref="ET315:FJ315"/>
    <mergeCell ref="ET314:FJ314"/>
    <mergeCell ref="EE62:ES62"/>
    <mergeCell ref="EE65:ES65"/>
    <mergeCell ref="EE66:ES66"/>
    <mergeCell ref="DK281:DW281"/>
    <mergeCell ref="EE67:ES67"/>
    <mergeCell ref="DN75:ED75"/>
    <mergeCell ref="DN76:ED76"/>
    <mergeCell ref="DN77:ED77"/>
    <mergeCell ref="EK280:EW280"/>
    <mergeCell ref="EK276:EW276"/>
    <mergeCell ref="ET63:FJ63"/>
    <mergeCell ref="EE63:ES63"/>
    <mergeCell ref="ET64:FG64"/>
    <mergeCell ref="ET65:FJ65"/>
    <mergeCell ref="EE64:ES64"/>
    <mergeCell ref="CH264:CW264"/>
    <mergeCell ref="CH279:CW279"/>
    <mergeCell ref="CH288:CW288"/>
    <mergeCell ref="DX284:EJ284"/>
    <mergeCell ref="DX286:EJ286"/>
    <mergeCell ref="DX279:EJ279"/>
    <mergeCell ref="CH284:CW284"/>
    <mergeCell ref="CX284:DJ284"/>
    <mergeCell ref="DX285:EJ285"/>
    <mergeCell ref="DX288:EJ288"/>
    <mergeCell ref="EX266:FJ266"/>
    <mergeCell ref="CH267:CW267"/>
    <mergeCell ref="BU263:CG263"/>
    <mergeCell ref="BU266:CG266"/>
    <mergeCell ref="CH263:CW263"/>
    <mergeCell ref="CX266:DJ266"/>
    <mergeCell ref="EX263:FJ263"/>
    <mergeCell ref="EK264:EW264"/>
    <mergeCell ref="EK263:EW263"/>
    <mergeCell ref="CX265:DJ265"/>
    <mergeCell ref="EX262:FJ262"/>
    <mergeCell ref="EX282:FJ282"/>
    <mergeCell ref="EX281:FJ281"/>
    <mergeCell ref="EX271:FJ271"/>
    <mergeCell ref="EX280:FJ280"/>
    <mergeCell ref="EX276:FJ276"/>
    <mergeCell ref="EX278:FJ278"/>
    <mergeCell ref="EX270:FG270"/>
    <mergeCell ref="EX279:FJ279"/>
    <mergeCell ref="EX277:FJ277"/>
    <mergeCell ref="EK270:EW270"/>
    <mergeCell ref="EK278:EW278"/>
    <mergeCell ref="EK277:EW277"/>
    <mergeCell ref="EX268:FJ268"/>
    <mergeCell ref="EK271:EW271"/>
    <mergeCell ref="EX269:FJ269"/>
    <mergeCell ref="EK272:EW272"/>
    <mergeCell ref="EX272:FE272"/>
    <mergeCell ref="EX283:FJ283"/>
    <mergeCell ref="EX273:FJ273"/>
    <mergeCell ref="EX275:FJ275"/>
    <mergeCell ref="EK265:EW265"/>
    <mergeCell ref="EK266:EW266"/>
    <mergeCell ref="EK268:EW268"/>
    <mergeCell ref="EK267:EW267"/>
    <mergeCell ref="EX267:FJ267"/>
    <mergeCell ref="EK279:EW279"/>
    <mergeCell ref="EK269:EW269"/>
    <mergeCell ref="DX265:EJ265"/>
    <mergeCell ref="DX268:EJ268"/>
    <mergeCell ref="DX235:EJ235"/>
    <mergeCell ref="EK235:EW235"/>
    <mergeCell ref="EK246:EW246"/>
    <mergeCell ref="EK248:EW248"/>
    <mergeCell ref="EK238:EW238"/>
    <mergeCell ref="EK260:EW260"/>
    <mergeCell ref="EK258:FJ258"/>
    <mergeCell ref="CH258:EJ258"/>
    <mergeCell ref="DK237:DW237"/>
    <mergeCell ref="DK238:DW238"/>
    <mergeCell ref="DX250:EJ250"/>
    <mergeCell ref="DX251:EJ251"/>
    <mergeCell ref="DX238:EJ238"/>
    <mergeCell ref="DX237:EJ237"/>
    <mergeCell ref="DK246:DW246"/>
    <mergeCell ref="DK248:DW248"/>
    <mergeCell ref="DX246:EJ246"/>
    <mergeCell ref="EX259:FJ259"/>
    <mergeCell ref="EX260:FJ260"/>
    <mergeCell ref="CH250:CW250"/>
    <mergeCell ref="CH249:CW249"/>
    <mergeCell ref="DK253:DW253"/>
    <mergeCell ref="EX256:FG256"/>
    <mergeCell ref="EK256:EW256"/>
    <mergeCell ref="CX254:DJ254"/>
    <mergeCell ref="EK252:EW252"/>
    <mergeCell ref="EX252:FJ252"/>
    <mergeCell ref="DN52:ED52"/>
    <mergeCell ref="DN53:ED53"/>
    <mergeCell ref="EE51:ES51"/>
    <mergeCell ref="EE47:ES47"/>
    <mergeCell ref="EE50:ES50"/>
    <mergeCell ref="DN47:ED47"/>
    <mergeCell ref="DN51:ED51"/>
    <mergeCell ref="EE52:ES52"/>
    <mergeCell ref="EE53:ES53"/>
    <mergeCell ref="DN48:ED48"/>
    <mergeCell ref="CF37:CV37"/>
    <mergeCell ref="BJ30:CE30"/>
    <mergeCell ref="BJ37:CE37"/>
    <mergeCell ref="BJ34:CE34"/>
    <mergeCell ref="BJ31:CE31"/>
    <mergeCell ref="CW33:DM33"/>
    <mergeCell ref="CW35:DM35"/>
    <mergeCell ref="AT26:BI26"/>
    <mergeCell ref="AT28:BI28"/>
    <mergeCell ref="AT30:BI30"/>
    <mergeCell ref="BJ29:CE29"/>
    <mergeCell ref="AT29:BI29"/>
    <mergeCell ref="CF28:CV28"/>
    <mergeCell ref="BJ26:CE26"/>
    <mergeCell ref="BJ28:CE28"/>
    <mergeCell ref="BJ22:CE22"/>
    <mergeCell ref="BJ25:CE25"/>
    <mergeCell ref="BJ27:CE27"/>
    <mergeCell ref="BJ24:CE24"/>
    <mergeCell ref="AN55:AS55"/>
    <mergeCell ref="AN56:AS56"/>
    <mergeCell ref="AN51:AS51"/>
    <mergeCell ref="AN54:AS54"/>
    <mergeCell ref="AT47:BI47"/>
    <mergeCell ref="AT49:BI49"/>
    <mergeCell ref="AN47:AS47"/>
    <mergeCell ref="AN49:AS49"/>
    <mergeCell ref="AN48:AS48"/>
    <mergeCell ref="AT23:BI23"/>
    <mergeCell ref="AT25:BI25"/>
    <mergeCell ref="AT44:BI44"/>
    <mergeCell ref="AN26:AS26"/>
    <mergeCell ref="AN38:AS38"/>
    <mergeCell ref="AT38:BI38"/>
    <mergeCell ref="AT37:BI37"/>
    <mergeCell ref="AN42:AS42"/>
    <mergeCell ref="AT31:BI31"/>
    <mergeCell ref="AT27:BI27"/>
    <mergeCell ref="CF63:CV63"/>
    <mergeCell ref="CF60:CV60"/>
    <mergeCell ref="CF61:CV61"/>
    <mergeCell ref="CF62:CV62"/>
    <mergeCell ref="CF56:CV56"/>
    <mergeCell ref="AT61:BI61"/>
    <mergeCell ref="AT62:BI62"/>
    <mergeCell ref="BJ58:CE58"/>
    <mergeCell ref="CF57:CV57"/>
    <mergeCell ref="CF59:CV59"/>
    <mergeCell ref="CF58:CV58"/>
    <mergeCell ref="AT57:BI57"/>
    <mergeCell ref="BJ56:CE56"/>
    <mergeCell ref="AT56:BI56"/>
    <mergeCell ref="DN54:ED54"/>
    <mergeCell ref="DN59:ED59"/>
    <mergeCell ref="CW55:DM55"/>
    <mergeCell ref="DN55:ED55"/>
    <mergeCell ref="DN57:ED57"/>
    <mergeCell ref="DN56:ED56"/>
    <mergeCell ref="CW60:DM60"/>
    <mergeCell ref="DN60:ED60"/>
    <mergeCell ref="CW61:DM61"/>
    <mergeCell ref="CW56:DM56"/>
    <mergeCell ref="CW58:DM58"/>
    <mergeCell ref="CW57:DM57"/>
    <mergeCell ref="CW53:DM53"/>
    <mergeCell ref="BJ53:CE53"/>
    <mergeCell ref="BJ55:CE55"/>
    <mergeCell ref="BJ54:CE54"/>
    <mergeCell ref="CF53:CV53"/>
    <mergeCell ref="CF55:CV55"/>
    <mergeCell ref="CF54:CV54"/>
    <mergeCell ref="AT63:BI63"/>
    <mergeCell ref="AT58:BI58"/>
    <mergeCell ref="BJ59:CE59"/>
    <mergeCell ref="AT59:BI59"/>
    <mergeCell ref="AT60:BI60"/>
    <mergeCell ref="BJ60:CE60"/>
    <mergeCell ref="BJ61:CE61"/>
    <mergeCell ref="BJ63:CE63"/>
    <mergeCell ref="BJ62:CE62"/>
    <mergeCell ref="AT64:BI64"/>
    <mergeCell ref="CF82:CV82"/>
    <mergeCell ref="CF86:CV86"/>
    <mergeCell ref="CF84:CV84"/>
    <mergeCell ref="AT84:BI84"/>
    <mergeCell ref="CF66:CV66"/>
    <mergeCell ref="CF64:CV64"/>
    <mergeCell ref="CF65:CV65"/>
    <mergeCell ref="AT66:BI66"/>
    <mergeCell ref="AT65:BI65"/>
    <mergeCell ref="BU216:CG216"/>
    <mergeCell ref="BU217:CG217"/>
    <mergeCell ref="BC215:BR215"/>
    <mergeCell ref="BU215:CG215"/>
    <mergeCell ref="BC216:BT216"/>
    <mergeCell ref="BU212:CG212"/>
    <mergeCell ref="BU210:CG210"/>
    <mergeCell ref="CH212:CW212"/>
    <mergeCell ref="CX212:DJ212"/>
    <mergeCell ref="CX211:DJ211"/>
    <mergeCell ref="CX210:DJ210"/>
    <mergeCell ref="CH210:CW210"/>
    <mergeCell ref="CH211:CW211"/>
    <mergeCell ref="BU209:CG209"/>
    <mergeCell ref="CH216:CW216"/>
    <mergeCell ref="CH234:CW234"/>
    <mergeCell ref="CH248:CW248"/>
    <mergeCell ref="BU238:CG238"/>
    <mergeCell ref="BU232:CG232"/>
    <mergeCell ref="BU234:CG234"/>
    <mergeCell ref="BU218:CG218"/>
    <mergeCell ref="CH214:CW214"/>
    <mergeCell ref="CH224:CW224"/>
    <mergeCell ref="BU248:CG248"/>
    <mergeCell ref="BC238:BT238"/>
    <mergeCell ref="BC241:BT242"/>
    <mergeCell ref="BC246:BR246"/>
    <mergeCell ref="BC245:BR245"/>
    <mergeCell ref="BU244:CG244"/>
    <mergeCell ref="BU247:CG247"/>
    <mergeCell ref="BC248:BR248"/>
    <mergeCell ref="BC244:BT244"/>
    <mergeCell ref="BI239:CQ239"/>
    <mergeCell ref="AK233:AP233"/>
    <mergeCell ref="AQ230:BB230"/>
    <mergeCell ref="BC237:BT237"/>
    <mergeCell ref="AK238:AP238"/>
    <mergeCell ref="BC232:BT232"/>
    <mergeCell ref="DK225:DW225"/>
    <mergeCell ref="BU226:CG226"/>
    <mergeCell ref="CH226:CW226"/>
    <mergeCell ref="DK233:DW233"/>
    <mergeCell ref="DK231:DW231"/>
    <mergeCell ref="CX229:DJ229"/>
    <mergeCell ref="DK226:DW226"/>
    <mergeCell ref="DK230:DW230"/>
    <mergeCell ref="DK232:DW232"/>
    <mergeCell ref="CX230:DJ230"/>
    <mergeCell ref="DX226:EJ226"/>
    <mergeCell ref="DX232:EJ232"/>
    <mergeCell ref="EK229:EW229"/>
    <mergeCell ref="DK229:DW229"/>
    <mergeCell ref="DK228:DW228"/>
    <mergeCell ref="DK227:DW227"/>
    <mergeCell ref="DX228:EJ228"/>
    <mergeCell ref="DX229:EJ229"/>
    <mergeCell ref="DX227:EJ227"/>
    <mergeCell ref="DX230:EJ230"/>
    <mergeCell ref="CF69:CV69"/>
    <mergeCell ref="CW68:DM68"/>
    <mergeCell ref="EX229:FG229"/>
    <mergeCell ref="DX236:EJ236"/>
    <mergeCell ref="CX224:DJ224"/>
    <mergeCell ref="CH225:CW225"/>
    <mergeCell ref="CX227:DJ227"/>
    <mergeCell ref="CX226:DJ226"/>
    <mergeCell ref="CH227:CW227"/>
    <mergeCell ref="CX225:DJ225"/>
    <mergeCell ref="EK199:EW199"/>
    <mergeCell ref="DX199:EJ199"/>
    <mergeCell ref="EX233:FG233"/>
    <mergeCell ref="CW51:DM51"/>
    <mergeCell ref="CW54:DM54"/>
    <mergeCell ref="CW52:DM52"/>
    <mergeCell ref="CH194:CW194"/>
    <mergeCell ref="CH192:CW192"/>
    <mergeCell ref="CH182:CW182"/>
    <mergeCell ref="CW59:DM59"/>
    <mergeCell ref="EK198:EW198"/>
    <mergeCell ref="EK196:EW196"/>
    <mergeCell ref="EK197:EW197"/>
    <mergeCell ref="DX198:EJ198"/>
    <mergeCell ref="CX193:DJ193"/>
    <mergeCell ref="CX194:DJ194"/>
    <mergeCell ref="CH195:CW195"/>
    <mergeCell ref="DK197:DW197"/>
    <mergeCell ref="CH193:CW193"/>
    <mergeCell ref="CH198:CW198"/>
    <mergeCell ref="CH196:CW196"/>
    <mergeCell ref="CH199:CW199"/>
    <mergeCell ref="CX196:DJ196"/>
    <mergeCell ref="CH197:CW197"/>
    <mergeCell ref="DK199:DW199"/>
    <mergeCell ref="CX199:DJ199"/>
    <mergeCell ref="DK198:DW198"/>
    <mergeCell ref="CX198:DJ198"/>
    <mergeCell ref="EK137:FJ137"/>
    <mergeCell ref="EX133:FG133"/>
    <mergeCell ref="EE117:ES117"/>
    <mergeCell ref="EX125:FJ125"/>
    <mergeCell ref="EX128:FJ128"/>
    <mergeCell ref="DX133:EJ133"/>
    <mergeCell ref="DX124:EJ124"/>
    <mergeCell ref="DX128:EJ128"/>
    <mergeCell ref="DX125:EJ125"/>
    <mergeCell ref="EX123:FJ123"/>
    <mergeCell ref="ET99:FJ99"/>
    <mergeCell ref="CW116:DM116"/>
    <mergeCell ref="DN117:ED117"/>
    <mergeCell ref="DN115:ED115"/>
    <mergeCell ref="DN114:ED114"/>
    <mergeCell ref="EE107:ES107"/>
    <mergeCell ref="CW100:DM100"/>
    <mergeCell ref="DN113:ED113"/>
    <mergeCell ref="EE115:ES115"/>
    <mergeCell ref="CW106:DM106"/>
    <mergeCell ref="EX155:FG155"/>
    <mergeCell ref="EK155:EW155"/>
    <mergeCell ref="EK141:EW141"/>
    <mergeCell ref="DK155:DW155"/>
    <mergeCell ref="DK154:DW154"/>
    <mergeCell ref="EK142:EW142"/>
    <mergeCell ref="EK143:EW143"/>
    <mergeCell ref="EK150:EW150"/>
    <mergeCell ref="DX151:EJ151"/>
    <mergeCell ref="DX150:EJ150"/>
    <mergeCell ref="CW66:DM66"/>
    <mergeCell ref="DN67:ED67"/>
    <mergeCell ref="DN68:ED68"/>
    <mergeCell ref="DN65:ED65"/>
    <mergeCell ref="DN66:ED66"/>
    <mergeCell ref="CW67:DM67"/>
    <mergeCell ref="CW64:DM64"/>
    <mergeCell ref="CW63:DM63"/>
    <mergeCell ref="DN63:ED63"/>
    <mergeCell ref="DN64:ED64"/>
    <mergeCell ref="CW74:DM74"/>
    <mergeCell ref="CH177:CW177"/>
    <mergeCell ref="DN69:ED69"/>
    <mergeCell ref="DN71:ED71"/>
    <mergeCell ref="CW69:DM69"/>
    <mergeCell ref="CW72:DM72"/>
    <mergeCell ref="DK177:DW177"/>
    <mergeCell ref="DN72:ED72"/>
    <mergeCell ref="DN70:ED70"/>
    <mergeCell ref="CF117:CV117"/>
    <mergeCell ref="BC267:BT267"/>
    <mergeCell ref="BU270:CG270"/>
    <mergeCell ref="BU262:CG262"/>
    <mergeCell ref="CI261:CW261"/>
    <mergeCell ref="CH269:CW269"/>
    <mergeCell ref="CH268:CW268"/>
    <mergeCell ref="BU264:CG264"/>
    <mergeCell ref="BU265:CG265"/>
    <mergeCell ref="CH266:CW266"/>
    <mergeCell ref="CH265:CW265"/>
    <mergeCell ref="BU241:CG242"/>
    <mergeCell ref="CH243:CW243"/>
    <mergeCell ref="BC243:BT243"/>
    <mergeCell ref="A239:BH239"/>
    <mergeCell ref="AQ243:BB243"/>
    <mergeCell ref="BC251:BT251"/>
    <mergeCell ref="BC252:BT252"/>
    <mergeCell ref="BU249:CG249"/>
    <mergeCell ref="BU251:CG251"/>
    <mergeCell ref="BU250:CG250"/>
    <mergeCell ref="BU252:CG252"/>
    <mergeCell ref="AQ275:BB275"/>
    <mergeCell ref="BC275:BT275"/>
    <mergeCell ref="AQ274:BB274"/>
    <mergeCell ref="BC274:BT274"/>
    <mergeCell ref="AQ249:BB249"/>
    <mergeCell ref="BC250:BT250"/>
    <mergeCell ref="BC247:BR247"/>
    <mergeCell ref="AQ250:BB250"/>
    <mergeCell ref="BC249:BT249"/>
    <mergeCell ref="BU279:CG279"/>
    <mergeCell ref="BU268:CG268"/>
    <mergeCell ref="BU269:CG269"/>
    <mergeCell ref="BC269:BT269"/>
    <mergeCell ref="BC268:BT268"/>
    <mergeCell ref="BC279:BT279"/>
    <mergeCell ref="BC278:BT278"/>
    <mergeCell ref="BC273:BT273"/>
    <mergeCell ref="BC271:BT271"/>
    <mergeCell ref="BC270:BR270"/>
    <mergeCell ref="AQ282:BB282"/>
    <mergeCell ref="BC282:BT282"/>
    <mergeCell ref="BC281:BT281"/>
    <mergeCell ref="AQ281:BB281"/>
    <mergeCell ref="AK249:AP249"/>
    <mergeCell ref="AQ251:BB251"/>
    <mergeCell ref="A250:AJ250"/>
    <mergeCell ref="AQ247:BB247"/>
    <mergeCell ref="A248:AJ248"/>
    <mergeCell ref="AK248:AP248"/>
    <mergeCell ref="AQ248:BB248"/>
    <mergeCell ref="AK247:AP247"/>
    <mergeCell ref="A247:AJ247"/>
    <mergeCell ref="A249:AJ249"/>
    <mergeCell ref="A260:AJ260"/>
    <mergeCell ref="A268:AJ268"/>
    <mergeCell ref="A264:AJ264"/>
    <mergeCell ref="A263:AJ263"/>
    <mergeCell ref="A265:AJ265"/>
    <mergeCell ref="A261:AJ261"/>
    <mergeCell ref="A262:AJ262"/>
    <mergeCell ref="A267:AJ267"/>
    <mergeCell ref="A266:AJ266"/>
    <mergeCell ref="AK253:AP253"/>
    <mergeCell ref="AQ253:BB253"/>
    <mergeCell ref="BC253:BR253"/>
    <mergeCell ref="EK274:EW274"/>
    <mergeCell ref="BC263:BT263"/>
    <mergeCell ref="BC264:BT264"/>
    <mergeCell ref="BC258:BT259"/>
    <mergeCell ref="AQ273:BB273"/>
    <mergeCell ref="AQ271:BB271"/>
    <mergeCell ref="BU267:CG267"/>
    <mergeCell ref="AK278:AP278"/>
    <mergeCell ref="EX274:FJ274"/>
    <mergeCell ref="A286:AJ286"/>
    <mergeCell ref="AK286:AP286"/>
    <mergeCell ref="AQ286:BB286"/>
    <mergeCell ref="BC286:BR286"/>
    <mergeCell ref="BU286:CG286"/>
    <mergeCell ref="CH286:CW286"/>
    <mergeCell ref="CX286:DJ286"/>
    <mergeCell ref="DK286:DW286"/>
    <mergeCell ref="A292:AJ292"/>
    <mergeCell ref="AK292:AP292"/>
    <mergeCell ref="AQ292:BB292"/>
    <mergeCell ref="BC292:BT292"/>
    <mergeCell ref="CH291:CW291"/>
    <mergeCell ref="CX291:DJ291"/>
    <mergeCell ref="DX291:EJ291"/>
    <mergeCell ref="AQ291:BB291"/>
    <mergeCell ref="BC291:BT291"/>
    <mergeCell ref="BU291:CG291"/>
    <mergeCell ref="DK291:DW291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47" r:id="rId1"/>
  <rowBreaks count="8" manualBreakCount="8">
    <brk id="41" max="163" man="1"/>
    <brk id="73" max="163" man="1"/>
    <brk id="100" max="163" man="1"/>
    <brk id="117" max="163" man="1"/>
    <brk id="161" max="163" man="1"/>
    <brk id="203" max="163" man="1"/>
    <brk id="238" max="163" man="1"/>
    <brk id="293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Администрация </cp:lastModifiedBy>
  <cp:lastPrinted>2014-06-30T07:25:33Z</cp:lastPrinted>
  <dcterms:created xsi:type="dcterms:W3CDTF">2005-02-01T12:32:18Z</dcterms:created>
  <dcterms:modified xsi:type="dcterms:W3CDTF">2014-07-03T05:55:51Z</dcterms:modified>
  <cp:category/>
  <cp:version/>
  <cp:contentType/>
  <cp:contentStatus/>
</cp:coreProperties>
</file>