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'отчет'!$A$49:$AM$49</definedName>
    <definedName name="_xlnm.Print_Area" localSheetId="0">'отчет'!$A$1:$FH$348</definedName>
  </definedNames>
  <calcPr fullCalcOnLoad="1"/>
</workbook>
</file>

<file path=xl/sharedStrings.xml><?xml version="1.0" encoding="utf-8"?>
<sst xmlns="http://schemas.openxmlformats.org/spreadsheetml/2006/main" count="724" uniqueCount="346">
  <si>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</si>
  <si>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</si>
  <si>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</si>
  <si>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</si>
  <si>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</si>
  <si>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</si>
  <si>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</si>
  <si>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</si>
  <si>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</si>
  <si>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</si>
  <si>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</si>
  <si>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</si>
  <si>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</si>
  <si>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</si>
  <si>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</si>
  <si>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</si>
  <si>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</si>
  <si>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</si>
  <si>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</si>
  <si>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</si>
  <si>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</si>
  <si>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</si>
  <si>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</si>
  <si>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</si>
  <si>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</si>
  <si>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</si>
  <si>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</si>
  <si>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</si>
  <si>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</si>
  <si>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</si>
  <si>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</si>
  <si>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</si>
  <si>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</si>
  <si>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</si>
  <si>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</si>
  <si>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</si>
  <si>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</si>
  <si>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</si>
  <si>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</si>
  <si>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</si>
  <si>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</si>
  <si>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</si>
  <si>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</si>
  <si>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</si>
  <si>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</si>
  <si>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</si>
  <si>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</si>
  <si>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</si>
  <si>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</si>
  <si>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</si>
  <si>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</si>
  <si>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</si>
  <si>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</si>
  <si>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</si>
  <si>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</si>
  <si>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</si>
  <si>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</si>
  <si>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</si>
  <si>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</si>
  <si>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</si>
  <si>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</si>
  <si>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</si>
  <si>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</si>
  <si>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</si>
  <si>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</si>
  <si>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</si>
  <si>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</si>
  <si>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</si>
  <si>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</si>
  <si>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</si>
  <si>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</si>
  <si>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</si>
  <si>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</si>
  <si>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</si>
  <si>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</si>
  <si>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</si>
  <si>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</si>
  <si>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</si>
  <si>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</si>
  <si>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</si>
  <si>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</si>
  <si>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</si>
  <si>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</si>
  <si>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</si>
  <si>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</si>
  <si>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</si>
  <si>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</si>
  <si>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</si>
  <si>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</si>
  <si>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</si>
  <si>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</si>
  <si>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</si>
  <si>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</si>
  <si>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</si>
  <si>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</si>
  <si>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</si>
  <si>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</si>
  <si>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</si>
  <si>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</si>
  <si>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</si>
  <si>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</si>
  <si>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</si>
  <si>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</si>
  <si>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</si>
  <si>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</si>
  <si>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</si>
  <si>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</si>
  <si>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</si>
  <si>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</si>
  <si>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</si>
  <si>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</si>
  <si>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</si>
  <si>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</si>
  <si>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</si>
  <si>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</si>
  <si>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</si>
  <si>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</si>
  <si>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</si>
  <si>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</si>
  <si>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</si>
  <si>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</si>
  <si>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</si>
  <si>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</si>
  <si>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</si>
  <si>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</si>
  <si>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</si>
  <si>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</si>
  <si>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</si>
  <si>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</si>
  <si>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</si>
  <si>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</si>
  <si>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</si>
  <si>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</si>
  <si>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</si>
  <si>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</si>
  <si>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</si>
  <si>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</si>
  <si>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</si>
  <si>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</si>
  <si>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</si>
  <si>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</si>
  <si>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</si>
  <si>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</si>
  <si>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</si>
  <si>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</si>
  <si>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</si>
  <si>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</si>
  <si>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</si>
  <si>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</si>
  <si>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</si>
  <si>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</si>
  <si>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</si>
  <si>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</si>
  <si>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</si>
  <si>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</si>
  <si>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</si>
  <si>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</si>
  <si>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</si>
  <si>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</si>
  <si>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</si>
  <si>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</si>
  <si>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</si>
  <si>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</si>
  <si>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</si>
  <si>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</si>
  <si>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</si>
  <si>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</si>
  <si>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</si>
  <si>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</si>
  <si>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</si>
  <si>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</si>
  <si>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</si>
  <si>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</si>
  <si>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</si>
  <si>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</si>
  <si>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</si>
  <si>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</si>
  <si>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</si>
  <si>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</si>
  <si>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</si>
  <si>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</si>
  <si>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</si>
  <si>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</si>
  <si>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</si>
  <si>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</si>
  <si>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</si>
  <si>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</si>
  <si>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</si>
  <si>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</si>
  <si>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</si>
  <si>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</si>
  <si>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</si>
  <si>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</si>
  <si>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</si>
  <si>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</si>
  <si>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121</t>
  </si>
  <si>
    <t>122</t>
  </si>
  <si>
    <t>Перечисления другим бюджетам бюджетной системы РФ</t>
  </si>
  <si>
    <t>Безвозмездные перечисления бюджетам бюджетной системы РФ</t>
  </si>
  <si>
    <t>Прочие работы. услуги</t>
  </si>
  <si>
    <t>240</t>
  </si>
  <si>
    <t>Начисления на прочие выплаты</t>
  </si>
  <si>
    <t>1 06 01030 10 2000 110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</si>
  <si>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</si>
  <si>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Работы и услуги по содержанию имущества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</si>
  <si>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</si>
  <si>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</si>
  <si>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</si>
  <si>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</si>
  <si>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</si>
  <si>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</si>
  <si>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</si>
  <si>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</si>
  <si>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</si>
  <si>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</si>
  <si>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</si>
  <si>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</si>
  <si>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</si>
  <si>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</si>
  <si>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</si>
  <si>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</si>
  <si>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</si>
  <si>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</si>
  <si>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</si>
  <si>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</si>
  <si>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</si>
  <si>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</si>
  <si>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</si>
  <si>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</si>
  <si>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</si>
  <si>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</si>
  <si>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</si>
  <si>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</si>
  <si>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</si>
  <si>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</si>
  <si>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</si>
  <si>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</si>
  <si>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</si>
  <si>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</si>
  <si>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</si>
  <si>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</si>
  <si>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</si>
  <si>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1 05 01021 01 2000 110</t>
  </si>
  <si>
    <t>Прочие работы, услуги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</si>
  <si>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</si>
  <si>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</si>
  <si>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</si>
  <si>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</si>
  <si>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</si>
  <si>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</si>
  <si>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</si>
  <si>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</si>
  <si>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</si>
  <si>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</si>
  <si>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</si>
  <si>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1 06 06023 10 3000 110</t>
  </si>
  <si>
    <t>1 01 02010 01 3000 110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</si>
  <si>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</si>
  <si>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</si>
  <si>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1 01 02030 01 3000 110</t>
  </si>
  <si>
    <t>1 14 02000 00 0000 410</t>
  </si>
  <si>
    <t>1 14 02053 10 0000 410</t>
  </si>
  <si>
    <t>ШТРАФЫ, САНКЦИИ.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</si>
  <si>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</si>
  <si>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</si>
  <si>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1 16 00000 00 0000 000</t>
  </si>
  <si>
    <t>1 16 90050 10 0000 140</t>
  </si>
  <si>
    <t>1 16 90000 00 0000 140</t>
  </si>
  <si>
    <t>1 09 04053 10 3000 110</t>
  </si>
  <si>
    <t>1 16 23052 10 0000 140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</si>
  <si>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</si>
  <si>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1 16 23050 10 0000 140</t>
  </si>
  <si>
    <t>1 01 02020 01 2000 110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</si>
  <si>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</si>
  <si>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</si>
  <si>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2 02 04012 10 0000 151</t>
  </si>
  <si>
    <t xml:space="preserve"> 1 11  05035 10 0000 120</t>
  </si>
  <si>
    <t xml:space="preserve"> 1 11  0503000 0000 120</t>
  </si>
  <si>
    <t>Доходы от продажи,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</si>
  <si>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</si>
  <si>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1 14 06020 00 0000 430</t>
  </si>
  <si>
    <t>1 14 06025 10 0000 430</t>
  </si>
  <si>
    <t>1 16 51040 02 0000 140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</si>
  <si>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</si>
  <si>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</si>
  <si>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</si>
  <si>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 xml:space="preserve">          </t>
  </si>
  <si>
    <t>1 05 01011 01 3000 110</t>
  </si>
  <si>
    <t>1 05 03010 01 2000 110</t>
  </si>
  <si>
    <t>951.0102.8910011.121   ф. 00</t>
  </si>
  <si>
    <t>951.0102.8910011.122   ф. 00</t>
  </si>
  <si>
    <t>951.0104.1310011.121   ф.00</t>
  </si>
  <si>
    <t>951.0104.1310011.122  ф.00</t>
  </si>
  <si>
    <t>951.0104.1310019.244  ф.00</t>
  </si>
  <si>
    <t>951.0104.9998501.540  ф.00</t>
  </si>
  <si>
    <t>951.0104.9997239.244 ф.08</t>
  </si>
  <si>
    <t>951.0113.0112854.244   ф.00</t>
  </si>
  <si>
    <t>Выполнение других обязательств государства (оценка имущества)</t>
  </si>
  <si>
    <t>951.0113.9992858.244  ф.00</t>
  </si>
  <si>
    <t>Расходы на уплату налогов</t>
  </si>
  <si>
    <t>951.0203.9995118.121    ф.15</t>
  </si>
  <si>
    <t>951.0203.9995118.244    ф.15</t>
  </si>
  <si>
    <t>951.0309.0212831.244 ф.00</t>
  </si>
  <si>
    <t>951.0309.0222832.244 ф.00</t>
  </si>
  <si>
    <t>951.0309.0312829.244 ф.00</t>
  </si>
  <si>
    <t>Муниципальная программа "Развитие муниципальной службы в сельском поселении"</t>
  </si>
  <si>
    <t>Муниципальная программа "Защита населения и территории поселения от чрезвычайных ситуаций, обеспечение пожарной безопасности"</t>
  </si>
  <si>
    <t xml:space="preserve">Муниципальная программа "Обеспечение общественного порядка и противодействие преступности." </t>
  </si>
  <si>
    <t>Муниципальная программа«Развитие транспортной системы»</t>
  </si>
  <si>
    <t>951.0409.0410351.244 ф.85</t>
  </si>
  <si>
    <t>951.0409.0417351.244 ф.19</t>
  </si>
  <si>
    <t>951.0503.0322830.244 ф.32</t>
  </si>
  <si>
    <t>951.0503.0712861.244 ф.36</t>
  </si>
  <si>
    <t>951.0503.0912852.244 ф.32</t>
  </si>
  <si>
    <t>Муниципальная программа «Развитие культуры»</t>
  </si>
  <si>
    <t>951.0801.1012859. 611  ф.00</t>
  </si>
  <si>
    <t>951.0801.1012859. 611  ф.89</t>
  </si>
  <si>
    <t>Субстдия на обеспечение деятельности культуры</t>
  </si>
  <si>
    <t>951.0801.1012959. 611  ф.00</t>
  </si>
  <si>
    <t>951.0801.1012959. 611  ф.89</t>
  </si>
  <si>
    <t>Муниципальная программа "Развитие физической культуры и спорта."</t>
  </si>
  <si>
    <t>951.1101.1112836.244 ф.00</t>
  </si>
  <si>
    <t>951.0309.0228502.540 ф.18</t>
  </si>
  <si>
    <t>951.0113.9992860.852  ф.00</t>
  </si>
  <si>
    <t>951.0409.0412838.244 ф.00</t>
  </si>
  <si>
    <t>Увеличение стоимости мат.запасов</t>
  </si>
  <si>
    <t>Субсидия на обеспечение деятельности библиотек</t>
  </si>
  <si>
    <t>951.0801.1012859. 611  ф.86</t>
  </si>
  <si>
    <t>951.0801.1012959. 611  ф.86</t>
  </si>
  <si>
    <t xml:space="preserve">М. п. "Обеспечение общественного порядка и противодействие преступности." </t>
  </si>
  <si>
    <t>М. п. «Развитие сетей наружного освещения»</t>
  </si>
  <si>
    <t>М. п. «Благоустройство территории»</t>
  </si>
  <si>
    <t>951.0409.04100347.414 ф.01</t>
  </si>
  <si>
    <t>951.0409.0410347.414 ф.00</t>
  </si>
  <si>
    <t>Безвозмездные перечисления государственным и муниципальным организациям</t>
  </si>
  <si>
    <t>951.0502.0520366.810 ф.85</t>
  </si>
  <si>
    <t>951.0502.0527366.810 ф.16</t>
  </si>
  <si>
    <t>Субсидии на возмещение  предприятиям ЖКХ части платы граждан за коммунальные услуги</t>
  </si>
  <si>
    <t xml:space="preserve">           224</t>
  </si>
  <si>
    <t xml:space="preserve">           340</t>
  </si>
  <si>
    <t>262</t>
  </si>
  <si>
    <t>ноября</t>
  </si>
  <si>
    <t>951.0309.9992899.360ф.25</t>
  </si>
  <si>
    <t>05.11.2014</t>
  </si>
  <si>
    <t>05</t>
  </si>
  <si>
    <t>951.0801.1017385. 611  ф.16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</si>
</sst>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6"/>
      <name val="Arial Cyr"/>
      <family val="0"/>
    </font>
    <font>
      <b/>
      <i/>
      <sz val="16"/>
      <name val="Times New Roman"/>
      <family val="1"/>
    </font>
    <font>
      <b/>
      <sz val="16"/>
      <name val="Arial Cyr"/>
      <family val="0"/>
    </font>
    <font>
      <b/>
      <i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/>
    </xf>
    <xf numFmtId="0" fontId="11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29" fillId="0" borderId="13" xfId="0" applyFont="1" applyBorder="1" applyAlignment="1">
      <alignment/>
    </xf>
    <xf numFmtId="4" fontId="29" fillId="0" borderId="13" xfId="0" applyNumberFormat="1" applyFont="1" applyBorder="1" applyAlignment="1">
      <alignment/>
    </xf>
    <xf numFmtId="0" fontId="6" fillId="24" borderId="13" xfId="0" applyFont="1" applyFill="1" applyBorder="1" applyAlignment="1">
      <alignment horizontal="left" vertical="center" wrapText="1"/>
    </xf>
    <xf numFmtId="4" fontId="29" fillId="24" borderId="22" xfId="0" applyNumberFormat="1" applyFont="1" applyFill="1" applyBorder="1" applyAlignment="1">
      <alignment horizontal="center"/>
    </xf>
    <xf numFmtId="4" fontId="29" fillId="24" borderId="20" xfId="0" applyNumberFormat="1" applyFont="1" applyFill="1" applyBorder="1" applyAlignment="1">
      <alignment horizontal="center"/>
    </xf>
    <xf numFmtId="4" fontId="29" fillId="24" borderId="2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/>
    </xf>
    <xf numFmtId="4" fontId="9" fillId="2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/>
    </xf>
    <xf numFmtId="0" fontId="7" fillId="0" borderId="13" xfId="0" applyFont="1" applyBorder="1" applyAlignment="1">
      <alignment wrapText="1"/>
    </xf>
    <xf numFmtId="0" fontId="8" fillId="0" borderId="13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4" fontId="31" fillId="24" borderId="13" xfId="0" applyNumberFormat="1" applyFont="1" applyFill="1" applyBorder="1" applyAlignment="1">
      <alignment horizontal="center"/>
    </xf>
    <xf numFmtId="4" fontId="29" fillId="24" borderId="13" xfId="0" applyNumberFormat="1" applyFont="1" applyFill="1" applyBorder="1" applyAlignment="1">
      <alignment horizontal="center"/>
    </xf>
    <xf numFmtId="49" fontId="9" fillId="24" borderId="13" xfId="0" applyNumberFormat="1" applyFont="1" applyFill="1" applyBorder="1" applyAlignment="1">
      <alignment horizontal="center"/>
    </xf>
    <xf numFmtId="49" fontId="30" fillId="0" borderId="20" xfId="0" applyNumberFormat="1" applyFont="1" applyFill="1" applyBorder="1" applyAlignment="1">
      <alignment horizontal="center"/>
    </xf>
    <xf numFmtId="49" fontId="30" fillId="0" borderId="21" xfId="0" applyNumberFormat="1" applyFont="1" applyFill="1" applyBorder="1" applyAlignment="1">
      <alignment horizontal="center"/>
    </xf>
    <xf numFmtId="4" fontId="31" fillId="0" borderId="22" xfId="0" applyNumberFormat="1" applyFont="1" applyFill="1" applyBorder="1" applyAlignment="1">
      <alignment horizontal="center"/>
    </xf>
    <xf numFmtId="4" fontId="31" fillId="0" borderId="20" xfId="0" applyNumberFormat="1" applyFont="1" applyFill="1" applyBorder="1" applyAlignment="1">
      <alignment horizontal="center"/>
    </xf>
    <xf numFmtId="4" fontId="31" fillId="0" borderId="21" xfId="0" applyNumberFormat="1" applyFont="1" applyFill="1" applyBorder="1" applyAlignment="1">
      <alignment horizontal="center"/>
    </xf>
    <xf numFmtId="4" fontId="34" fillId="24" borderId="13" xfId="0" applyNumberFormat="1" applyFont="1" applyFill="1" applyBorder="1" applyAlignment="1">
      <alignment horizontal="center"/>
    </xf>
    <xf numFmtId="49" fontId="34" fillId="24" borderId="13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49" fontId="30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4" fontId="30" fillId="0" borderId="21" xfId="0" applyNumberFormat="1" applyFont="1" applyFill="1" applyBorder="1" applyAlignment="1">
      <alignment horizontal="center"/>
    </xf>
    <xf numFmtId="0" fontId="30" fillId="24" borderId="13" xfId="0" applyFont="1" applyFill="1" applyBorder="1" applyAlignment="1">
      <alignment horizontal="center"/>
    </xf>
    <xf numFmtId="0" fontId="30" fillId="24" borderId="22" xfId="0" applyFont="1" applyFill="1" applyBorder="1" applyAlignment="1">
      <alignment horizontal="center"/>
    </xf>
    <xf numFmtId="0" fontId="30" fillId="24" borderId="2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center"/>
    </xf>
    <xf numFmtId="2" fontId="31" fillId="24" borderId="13" xfId="0" applyNumberFormat="1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/>
    </xf>
    <xf numFmtId="49" fontId="30" fillId="24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9" fillId="0" borderId="13" xfId="0" applyNumberFormat="1" applyFont="1" applyFill="1" applyBorder="1" applyAlignment="1">
      <alignment horizontal="center"/>
    </xf>
    <xf numFmtId="2" fontId="29" fillId="0" borderId="13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4" fontId="9" fillId="0" borderId="22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30" fillId="0" borderId="22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30" fillId="0" borderId="21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" fontId="29" fillId="0" borderId="22" xfId="0" applyNumberFormat="1" applyFon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0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/>
    </xf>
    <xf numFmtId="49" fontId="30" fillId="0" borderId="13" xfId="0" applyNumberFormat="1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29" fillId="0" borderId="2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30" fillId="0" borderId="13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2" fontId="30" fillId="0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31" fillId="0" borderId="13" xfId="0" applyNumberFormat="1" applyFont="1" applyBorder="1" applyAlignment="1">
      <alignment horizontal="center"/>
    </xf>
    <xf numFmtId="4" fontId="29" fillId="0" borderId="13" xfId="0" applyNumberFormat="1" applyFont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49" fontId="30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2" fontId="29" fillId="24" borderId="13" xfId="0" applyNumberFormat="1" applyFont="1" applyFill="1" applyBorder="1" applyAlignment="1">
      <alignment horizontal="center"/>
    </xf>
    <xf numFmtId="2" fontId="9" fillId="24" borderId="13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24" borderId="13" xfId="0" applyNumberFormat="1" applyFont="1" applyFill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/>
    </xf>
    <xf numFmtId="49" fontId="29" fillId="0" borderId="22" xfId="0" applyNumberFormat="1" applyFont="1" applyFill="1" applyBorder="1" applyAlignment="1">
      <alignment horizontal="center"/>
    </xf>
    <xf numFmtId="49" fontId="29" fillId="0" borderId="20" xfId="0" applyNumberFormat="1" applyFont="1" applyFill="1" applyBorder="1" applyAlignment="1">
      <alignment horizontal="center"/>
    </xf>
    <xf numFmtId="49" fontId="29" fillId="0" borderId="21" xfId="0" applyNumberFormat="1" applyFont="1" applyFill="1" applyBorder="1" applyAlignment="1">
      <alignment horizontal="center"/>
    </xf>
    <xf numFmtId="166" fontId="31" fillId="0" borderId="13" xfId="43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3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" fontId="9" fillId="24" borderId="22" xfId="0" applyNumberFormat="1" applyFont="1" applyFill="1" applyBorder="1" applyAlignment="1">
      <alignment horizontal="center"/>
    </xf>
    <xf numFmtId="4" fontId="9" fillId="24" borderId="20" xfId="0" applyNumberFormat="1" applyFont="1" applyFill="1" applyBorder="1" applyAlignment="1">
      <alignment horizontal="center"/>
    </xf>
    <xf numFmtId="4" fontId="9" fillId="24" borderId="21" xfId="0" applyNumberFormat="1" applyFont="1" applyFill="1" applyBorder="1" applyAlignment="1">
      <alignment horizontal="center"/>
    </xf>
    <xf numFmtId="4" fontId="34" fillId="0" borderId="22" xfId="0" applyNumberFormat="1" applyFont="1" applyFill="1" applyBorder="1" applyAlignment="1">
      <alignment horizontal="center"/>
    </xf>
    <xf numFmtId="4" fontId="34" fillId="0" borderId="20" xfId="0" applyNumberFormat="1" applyFont="1" applyFill="1" applyBorder="1" applyAlignment="1">
      <alignment horizontal="center"/>
    </xf>
    <xf numFmtId="4" fontId="34" fillId="0" borderId="21" xfId="0" applyNumberFormat="1" applyFont="1" applyFill="1" applyBorder="1" applyAlignment="1">
      <alignment horizontal="center"/>
    </xf>
    <xf numFmtId="4" fontId="34" fillId="24" borderId="22" xfId="0" applyNumberFormat="1" applyFont="1" applyFill="1" applyBorder="1" applyAlignment="1">
      <alignment horizontal="center"/>
    </xf>
    <xf numFmtId="4" fontId="34" fillId="24" borderId="20" xfId="0" applyNumberFormat="1" applyFont="1" applyFill="1" applyBorder="1" applyAlignment="1">
      <alignment horizontal="center"/>
    </xf>
    <xf numFmtId="4" fontId="34" fillId="24" borderId="21" xfId="0" applyNumberFormat="1" applyFont="1" applyFill="1" applyBorder="1" applyAlignment="1">
      <alignment horizontal="center"/>
    </xf>
    <xf numFmtId="4" fontId="30" fillId="24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0" fontId="33" fillId="24" borderId="13" xfId="0" applyFont="1" applyFill="1" applyBorder="1" applyAlignment="1">
      <alignment horizontal="center"/>
    </xf>
    <xf numFmtId="4" fontId="30" fillId="24" borderId="22" xfId="0" applyNumberFormat="1" applyFont="1" applyFill="1" applyBorder="1" applyAlignment="1">
      <alignment horizontal="center"/>
    </xf>
    <xf numFmtId="4" fontId="30" fillId="24" borderId="20" xfId="0" applyNumberFormat="1" applyFont="1" applyFill="1" applyBorder="1" applyAlignment="1">
      <alignment horizontal="center"/>
    </xf>
    <xf numFmtId="4" fontId="30" fillId="24" borderId="21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29" fillId="24" borderId="13" xfId="0" applyNumberFormat="1" applyFont="1" applyFill="1" applyBorder="1" applyAlignment="1">
      <alignment horizontal="center"/>
    </xf>
    <xf numFmtId="2" fontId="3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49" fontId="34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13" xfId="0" applyFont="1" applyBorder="1" applyAlignment="1">
      <alignment horizontal="left" wrapText="1"/>
    </xf>
    <xf numFmtId="0" fontId="6" fillId="24" borderId="13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24" borderId="13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24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9" fillId="24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20" xfId="0" applyFont="1" applyFill="1" applyBorder="1" applyAlignment="1">
      <alignment horizontal="left" vertical="center" wrapText="1"/>
    </xf>
    <xf numFmtId="0" fontId="6" fillId="24" borderId="21" xfId="0" applyFont="1" applyFill="1" applyBorder="1" applyAlignment="1">
      <alignment horizontal="left" vertical="center" wrapText="1"/>
    </xf>
    <xf numFmtId="49" fontId="9" fillId="24" borderId="22" xfId="0" applyNumberFormat="1" applyFont="1" applyFill="1" applyBorder="1" applyAlignment="1">
      <alignment horizontal="left"/>
    </xf>
    <xf numFmtId="49" fontId="9" fillId="24" borderId="20" xfId="0" applyNumberFormat="1" applyFont="1" applyFill="1" applyBorder="1" applyAlignment="1">
      <alignment horizontal="left"/>
    </xf>
    <xf numFmtId="49" fontId="9" fillId="24" borderId="21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29" fillId="24" borderId="22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center"/>
    </xf>
    <xf numFmtId="0" fontId="31" fillId="24" borderId="22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left"/>
    </xf>
    <xf numFmtId="49" fontId="9" fillId="0" borderId="20" xfId="0" applyNumberFormat="1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24" borderId="22" xfId="0" applyFont="1" applyFill="1" applyBorder="1" applyAlignment="1">
      <alignment wrapText="1"/>
    </xf>
    <xf numFmtId="0" fontId="6" fillId="24" borderId="20" xfId="0" applyFont="1" applyFill="1" applyBorder="1" applyAlignment="1">
      <alignment wrapText="1"/>
    </xf>
    <xf numFmtId="0" fontId="6" fillId="24" borderId="21" xfId="0" applyFont="1" applyFill="1" applyBorder="1" applyAlignment="1">
      <alignment wrapText="1"/>
    </xf>
    <xf numFmtId="0" fontId="8" fillId="24" borderId="13" xfId="0" applyFont="1" applyFill="1" applyBorder="1" applyAlignment="1">
      <alignment/>
    </xf>
    <xf numFmtId="0" fontId="6" fillId="0" borderId="2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1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9" fontId="6" fillId="0" borderId="13" xfId="57" applyFont="1" applyBorder="1" applyAlignment="1">
      <alignment horizontal="center" vertical="top" wrapText="1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2" fontId="9" fillId="24" borderId="20" xfId="0" applyNumberFormat="1" applyFont="1" applyFill="1" applyBorder="1" applyAlignment="1">
      <alignment horizontal="center"/>
    </xf>
    <xf numFmtId="2" fontId="9" fillId="24" borderId="21" xfId="0" applyNumberFormat="1" applyFont="1" applyFill="1" applyBorder="1" applyAlignment="1">
      <alignment horizontal="center"/>
    </xf>
    <xf numFmtId="0" fontId="30" fillId="0" borderId="22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30" fillId="0" borderId="21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8"/>
  <sheetViews>
    <sheetView tabSelected="1" view="pageBreakPreview" zoomScaleSheetLayoutView="100" workbookViewId="0" topLeftCell="A285">
      <selection activeCell="BC306" sqref="BC306:CG306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21.2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2.8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15.1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10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9.1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29" width="0.875" style="1" customWidth="1"/>
    <col min="130" max="130" width="8.62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7.7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265" t="s">
        <v>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  <c r="BA1" s="266"/>
      <c r="BB1" s="266"/>
      <c r="BC1" s="266"/>
      <c r="BD1" s="266"/>
      <c r="BE1" s="266"/>
      <c r="BF1" s="266"/>
      <c r="BG1" s="266"/>
      <c r="BH1" s="266"/>
      <c r="BI1" s="266"/>
      <c r="BJ1" s="266"/>
      <c r="BK1" s="266"/>
      <c r="BL1" s="266"/>
      <c r="BM1" s="266"/>
      <c r="BN1" s="266"/>
      <c r="BO1" s="266"/>
      <c r="BP1" s="266"/>
      <c r="BQ1" s="266"/>
      <c r="BR1" s="266"/>
      <c r="BS1" s="266"/>
      <c r="BT1" s="266"/>
      <c r="BU1" s="266"/>
      <c r="BV1" s="266"/>
      <c r="BW1" s="266"/>
      <c r="BX1" s="266"/>
      <c r="BY1" s="266"/>
      <c r="BZ1" s="266"/>
      <c r="CA1" s="266"/>
      <c r="CB1" s="266"/>
      <c r="CC1" s="266"/>
      <c r="CD1" s="266"/>
      <c r="CE1" s="266"/>
      <c r="CF1" s="266"/>
      <c r="CG1" s="266"/>
      <c r="CH1" s="266"/>
      <c r="CI1" s="266"/>
      <c r="CJ1" s="266"/>
      <c r="CK1" s="266"/>
      <c r="CL1" s="266"/>
      <c r="CM1" s="266"/>
      <c r="CN1" s="266"/>
      <c r="CO1" s="266"/>
      <c r="CP1" s="266"/>
      <c r="CQ1" s="266"/>
      <c r="CR1" s="266"/>
      <c r="CS1" s="266"/>
      <c r="CT1" s="266"/>
      <c r="CU1" s="266"/>
      <c r="CV1" s="266"/>
      <c r="CW1" s="266"/>
      <c r="CX1" s="266"/>
      <c r="CY1" s="266"/>
      <c r="CZ1" s="266"/>
      <c r="DA1" s="266"/>
      <c r="DB1" s="266"/>
      <c r="DC1" s="266"/>
      <c r="DD1" s="266"/>
      <c r="DE1" s="266"/>
      <c r="DF1" s="266"/>
      <c r="DG1" s="266"/>
      <c r="DH1" s="266"/>
      <c r="DI1" s="266"/>
      <c r="DJ1" s="266"/>
      <c r="DK1" s="266"/>
      <c r="DL1" s="266"/>
      <c r="DM1" s="266"/>
      <c r="DN1" s="266"/>
      <c r="DO1" s="266"/>
      <c r="DP1" s="266"/>
      <c r="DQ1" s="266"/>
      <c r="DR1" s="266"/>
      <c r="DS1" s="266"/>
      <c r="DT1" s="266"/>
      <c r="DU1" s="266"/>
      <c r="DV1" s="266"/>
      <c r="DW1" s="266"/>
      <c r="DX1" s="266"/>
      <c r="DY1" s="266"/>
      <c r="DZ1" s="266"/>
      <c r="EA1" s="266"/>
      <c r="EB1" s="266"/>
      <c r="EC1" s="266"/>
      <c r="ED1" s="266"/>
      <c r="EE1" s="266"/>
      <c r="EF1" s="266"/>
      <c r="EG1" s="266"/>
      <c r="EH1" s="266"/>
      <c r="EI1" s="266"/>
      <c r="EJ1" s="266"/>
      <c r="EK1" s="266"/>
      <c r="EL1" s="266"/>
      <c r="EM1" s="266"/>
      <c r="EN1" s="266"/>
      <c r="EO1" s="266"/>
      <c r="EP1" s="266"/>
      <c r="EQ1" s="26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267" t="s">
        <v>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  <c r="BZ2" s="268"/>
      <c r="CA2" s="268"/>
      <c r="CB2" s="268"/>
      <c r="CC2" s="268"/>
      <c r="CD2" s="268"/>
      <c r="CE2" s="268"/>
      <c r="CF2" s="268"/>
      <c r="CG2" s="268"/>
      <c r="CH2" s="268"/>
      <c r="CI2" s="268"/>
      <c r="CJ2" s="268"/>
      <c r="CK2" s="268"/>
      <c r="CL2" s="268"/>
      <c r="CM2" s="268"/>
      <c r="CN2" s="268"/>
      <c r="CO2" s="268"/>
      <c r="CP2" s="268"/>
      <c r="CQ2" s="268"/>
      <c r="CR2" s="268"/>
      <c r="CS2" s="268"/>
      <c r="CT2" s="268"/>
      <c r="CU2" s="268"/>
      <c r="CV2" s="268"/>
      <c r="CW2" s="268"/>
      <c r="CX2" s="268"/>
      <c r="CY2" s="268"/>
      <c r="CZ2" s="268"/>
      <c r="DA2" s="268"/>
      <c r="DB2" s="268"/>
      <c r="DC2" s="268"/>
      <c r="DD2" s="268"/>
      <c r="DE2" s="268"/>
      <c r="DF2" s="268"/>
      <c r="DG2" s="268"/>
      <c r="DH2" s="268"/>
      <c r="DI2" s="268"/>
      <c r="DJ2" s="268"/>
      <c r="DK2" s="268"/>
      <c r="DL2" s="268"/>
      <c r="DM2" s="268"/>
      <c r="DN2" s="268"/>
      <c r="DO2" s="268"/>
      <c r="DP2" s="268"/>
      <c r="DQ2" s="268"/>
      <c r="DR2" s="268"/>
      <c r="DS2" s="268"/>
      <c r="DT2" s="268"/>
      <c r="DU2" s="268"/>
      <c r="DV2" s="268"/>
      <c r="DW2" s="268"/>
      <c r="DX2" s="268"/>
      <c r="DY2" s="268"/>
      <c r="DZ2" s="268"/>
      <c r="EA2" s="268"/>
      <c r="EB2" s="268"/>
      <c r="EC2" s="268"/>
      <c r="ED2" s="268"/>
      <c r="EE2" s="268"/>
      <c r="EF2" s="268"/>
      <c r="EG2" s="268"/>
      <c r="EH2" s="268"/>
      <c r="EI2" s="268"/>
      <c r="EJ2" s="268"/>
      <c r="EK2" s="268"/>
      <c r="EL2" s="268"/>
      <c r="EM2" s="268"/>
      <c r="EN2" s="268"/>
      <c r="EO2" s="268"/>
      <c r="EP2" s="268"/>
      <c r="EQ2" s="268"/>
      <c r="ER2" s="5"/>
      <c r="ES2" s="5"/>
      <c r="ET2" s="276" t="s">
        <v>0</v>
      </c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/>
      <c r="FI2" s="277"/>
      <c r="FJ2" s="278"/>
    </row>
    <row r="3" spans="1:166" s="4" customFormat="1" ht="1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8"/>
      <c r="CC3" s="268"/>
      <c r="CD3" s="268"/>
      <c r="CE3" s="268"/>
      <c r="CF3" s="268"/>
      <c r="CG3" s="268"/>
      <c r="CH3" s="268"/>
      <c r="CI3" s="268"/>
      <c r="CJ3" s="268"/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268"/>
      <c r="CX3" s="268"/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279" t="s">
        <v>17</v>
      </c>
      <c r="EU3" s="280"/>
      <c r="EV3" s="280"/>
      <c r="EW3" s="280"/>
      <c r="EX3" s="280"/>
      <c r="EY3" s="280"/>
      <c r="EZ3" s="280"/>
      <c r="FA3" s="280"/>
      <c r="FB3" s="280"/>
      <c r="FC3" s="280"/>
      <c r="FD3" s="280"/>
      <c r="FE3" s="280"/>
      <c r="FF3" s="280"/>
      <c r="FG3" s="280"/>
      <c r="FH3" s="280"/>
      <c r="FI3" s="280"/>
      <c r="FJ3" s="281"/>
    </row>
    <row r="4" spans="1:166" s="4" customFormat="1" ht="19.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269" t="s">
        <v>341</v>
      </c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70">
        <v>2014</v>
      </c>
      <c r="CF4" s="270"/>
      <c r="CG4" s="270"/>
      <c r="CH4" s="270"/>
      <c r="CI4" s="270"/>
      <c r="CJ4" s="271" t="s">
        <v>4</v>
      </c>
      <c r="CK4" s="271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264" t="s">
        <v>343</v>
      </c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263" t="s">
        <v>50</v>
      </c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282" t="s">
        <v>51</v>
      </c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4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63" t="s">
        <v>118</v>
      </c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264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264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185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285">
        <v>383</v>
      </c>
      <c r="EU8" s="286"/>
      <c r="EV8" s="286"/>
      <c r="EW8" s="286"/>
      <c r="EX8" s="286"/>
      <c r="EY8" s="286"/>
      <c r="EZ8" s="286"/>
      <c r="FA8" s="286"/>
      <c r="FB8" s="286"/>
      <c r="FC8" s="286"/>
      <c r="FD8" s="286"/>
      <c r="FE8" s="286"/>
      <c r="FF8" s="286"/>
      <c r="FG8" s="286"/>
      <c r="FH8" s="286"/>
      <c r="FI8" s="286"/>
      <c r="FJ8" s="287"/>
    </row>
    <row r="9" spans="1:166" s="4" customFormat="1" ht="15.75" customHeight="1">
      <c r="A9" s="267" t="s">
        <v>20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  <c r="DQ9" s="268"/>
      <c r="DR9" s="268"/>
      <c r="DS9" s="268"/>
      <c r="DT9" s="268"/>
      <c r="DU9" s="268"/>
      <c r="DV9" s="268"/>
      <c r="DW9" s="268"/>
      <c r="DX9" s="268"/>
      <c r="DY9" s="268"/>
      <c r="DZ9" s="268"/>
      <c r="EA9" s="268"/>
      <c r="EB9" s="268"/>
      <c r="EC9" s="268"/>
      <c r="ED9" s="268"/>
      <c r="EE9" s="268"/>
      <c r="EF9" s="268"/>
      <c r="EG9" s="268"/>
      <c r="EH9" s="268"/>
      <c r="EI9" s="268"/>
      <c r="EJ9" s="268"/>
      <c r="EK9" s="268"/>
      <c r="EL9" s="268"/>
      <c r="EM9" s="268"/>
      <c r="EN9" s="268"/>
      <c r="EO9" s="268"/>
      <c r="EP9" s="268"/>
      <c r="EQ9" s="268"/>
      <c r="ER9" s="268"/>
      <c r="ES9" s="268"/>
      <c r="ET9" s="268"/>
      <c r="EU9" s="268"/>
      <c r="EV9" s="268"/>
      <c r="EW9" s="268"/>
      <c r="EX9" s="268"/>
      <c r="EY9" s="268"/>
      <c r="EZ9" s="268"/>
      <c r="FA9" s="268"/>
      <c r="FB9" s="268"/>
      <c r="FC9" s="268"/>
      <c r="FD9" s="268"/>
      <c r="FE9" s="268"/>
      <c r="FF9" s="268"/>
      <c r="FG9" s="268"/>
      <c r="FH9" s="268"/>
      <c r="FI9" s="268"/>
      <c r="FJ9" s="275"/>
    </row>
    <row r="10" spans="1:167" s="4" customFormat="1" ht="19.5" customHeight="1">
      <c r="A10" s="238" t="s">
        <v>8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40"/>
      <c r="AN10" s="238" t="s">
        <v>23</v>
      </c>
      <c r="AO10" s="239"/>
      <c r="AP10" s="239"/>
      <c r="AQ10" s="239"/>
      <c r="AR10" s="239"/>
      <c r="AS10" s="240"/>
      <c r="AT10" s="238" t="s">
        <v>28</v>
      </c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40"/>
      <c r="BJ10" s="238" t="s">
        <v>135</v>
      </c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40"/>
      <c r="CF10" s="226" t="s">
        <v>24</v>
      </c>
      <c r="CG10" s="227"/>
      <c r="CH10" s="227"/>
      <c r="CI10" s="227"/>
      <c r="CJ10" s="227"/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7"/>
      <c r="DA10" s="227"/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7"/>
      <c r="DR10" s="227"/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7"/>
      <c r="EI10" s="227"/>
      <c r="EJ10" s="227"/>
      <c r="EK10" s="227"/>
      <c r="EL10" s="227"/>
      <c r="EM10" s="227"/>
      <c r="EN10" s="227"/>
      <c r="EO10" s="227"/>
      <c r="EP10" s="227"/>
      <c r="EQ10" s="227"/>
      <c r="ER10" s="227"/>
      <c r="ES10" s="228"/>
      <c r="ET10" s="124" t="s">
        <v>29</v>
      </c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4"/>
      <c r="FF10" s="124"/>
      <c r="FG10" s="124"/>
      <c r="FH10" s="124"/>
      <c r="FI10" s="124"/>
      <c r="FJ10" s="124"/>
      <c r="FK10" s="5"/>
    </row>
    <row r="11" spans="1:167" s="4" customFormat="1" ht="109.5" customHeight="1">
      <c r="A11" s="241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3"/>
      <c r="AN11" s="241"/>
      <c r="AO11" s="242"/>
      <c r="AP11" s="242"/>
      <c r="AQ11" s="242"/>
      <c r="AR11" s="242"/>
      <c r="AS11" s="243"/>
      <c r="AT11" s="241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3"/>
      <c r="BJ11" s="241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3"/>
      <c r="CF11" s="227" t="s">
        <v>136</v>
      </c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8"/>
      <c r="CW11" s="226" t="s">
        <v>25</v>
      </c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8"/>
      <c r="DN11" s="226" t="s">
        <v>26</v>
      </c>
      <c r="DO11" s="227"/>
      <c r="DP11" s="227"/>
      <c r="DQ11" s="227"/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8"/>
      <c r="EE11" s="226" t="s">
        <v>27</v>
      </c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7"/>
      <c r="ES11" s="228"/>
      <c r="ET11" s="124"/>
      <c r="EU11" s="124"/>
      <c r="EV11" s="124"/>
      <c r="EW11" s="124"/>
      <c r="EX11" s="12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5"/>
    </row>
    <row r="12" spans="1:167" s="4" customFormat="1" ht="11.25" customHeight="1">
      <c r="A12" s="272">
        <v>1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4"/>
      <c r="AN12" s="272">
        <v>2</v>
      </c>
      <c r="AO12" s="273"/>
      <c r="AP12" s="273"/>
      <c r="AQ12" s="273"/>
      <c r="AR12" s="273"/>
      <c r="AS12" s="274"/>
      <c r="AT12" s="272">
        <v>3</v>
      </c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4"/>
      <c r="BJ12" s="272">
        <v>4</v>
      </c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4"/>
      <c r="CF12" s="272">
        <v>5</v>
      </c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4"/>
      <c r="CW12" s="272">
        <v>6</v>
      </c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4"/>
      <c r="DN12" s="272">
        <v>7</v>
      </c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4"/>
      <c r="EE12" s="272">
        <v>8</v>
      </c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4"/>
      <c r="ET12" s="293">
        <v>9</v>
      </c>
      <c r="EU12" s="293"/>
      <c r="EV12" s="293"/>
      <c r="EW12" s="293"/>
      <c r="EX12" s="293"/>
      <c r="EY12" s="293"/>
      <c r="EZ12" s="293"/>
      <c r="FA12" s="293"/>
      <c r="FB12" s="293"/>
      <c r="FC12" s="293"/>
      <c r="FD12" s="293"/>
      <c r="FE12" s="293"/>
      <c r="FF12" s="293"/>
      <c r="FG12" s="293"/>
      <c r="FH12" s="293"/>
      <c r="FI12" s="293"/>
      <c r="FJ12" s="293"/>
      <c r="FK12" s="5"/>
    </row>
    <row r="13" spans="1:167" s="11" customFormat="1" ht="20.25" customHeight="1">
      <c r="A13" s="289" t="s">
        <v>21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1"/>
      <c r="AN13" s="292" t="s">
        <v>30</v>
      </c>
      <c r="AO13" s="292"/>
      <c r="AP13" s="292"/>
      <c r="AQ13" s="292"/>
      <c r="AR13" s="292"/>
      <c r="AS13" s="292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23">
        <f>BJ15+BJ105</f>
        <v>8389300</v>
      </c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>
        <f>CF15+CF106</f>
        <v>7125230.220000001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3">
        <f>CF13</f>
        <v>7125230.220000001</v>
      </c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0"/>
    </row>
    <row r="14" spans="1:167" s="4" customFormat="1" ht="15" customHeight="1">
      <c r="A14" s="199" t="s">
        <v>22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288" t="s">
        <v>31</v>
      </c>
      <c r="AO14" s="288"/>
      <c r="AP14" s="288"/>
      <c r="AQ14" s="288"/>
      <c r="AR14" s="288"/>
      <c r="AS14" s="288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5"/>
    </row>
    <row r="15" spans="1:167" s="11" customFormat="1" ht="20.25" customHeight="1">
      <c r="A15" s="145" t="s">
        <v>144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62"/>
      <c r="AO15" s="162"/>
      <c r="AP15" s="162"/>
      <c r="AQ15" s="162"/>
      <c r="AR15" s="162"/>
      <c r="AS15" s="162"/>
      <c r="AT15" s="155" t="s">
        <v>86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23">
        <f>BJ16+BJ54+BJ70+BJ81+BJ87+BJ29+BJ95</f>
        <v>2670800</v>
      </c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>
        <f>CF16+CF54+CF70+CF87+CF74+CF81+CF102+CF29+CF95</f>
        <v>2253630.22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3">
        <f>CF15</f>
        <v>2253630.22</v>
      </c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0"/>
    </row>
    <row r="16" spans="1:167" s="11" customFormat="1" ht="20.25" customHeight="1">
      <c r="A16" s="236" t="s">
        <v>163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162"/>
      <c r="AO16" s="162"/>
      <c r="AP16" s="162"/>
      <c r="AQ16" s="162"/>
      <c r="AR16" s="162"/>
      <c r="AS16" s="162"/>
      <c r="AT16" s="155" t="s">
        <v>145</v>
      </c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23">
        <f>BJ17</f>
        <v>505500</v>
      </c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>
        <f>CF17</f>
        <v>394120.7</v>
      </c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3">
        <f>CF16</f>
        <v>394120.7</v>
      </c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36"/>
      <c r="FJ16" s="36"/>
      <c r="FK16" s="10"/>
    </row>
    <row r="17" spans="1:167" s="11" customFormat="1" ht="22.5" customHeight="1">
      <c r="A17" s="236" t="s">
        <v>49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162"/>
      <c r="AO17" s="162"/>
      <c r="AP17" s="162"/>
      <c r="AQ17" s="162"/>
      <c r="AR17" s="162"/>
      <c r="AS17" s="162"/>
      <c r="AT17" s="155" t="s">
        <v>104</v>
      </c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23">
        <f>BJ18</f>
        <v>505500</v>
      </c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>
        <f>CF18+CF25+CF22</f>
        <v>394120.7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3">
        <f>CF17</f>
        <v>394120.7</v>
      </c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36"/>
      <c r="FI17" s="36"/>
      <c r="FJ17" s="36"/>
      <c r="FK17" s="10"/>
    </row>
    <row r="18" spans="1:167" s="11" customFormat="1" ht="22.5" customHeight="1">
      <c r="A18" s="145" t="s">
        <v>49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62"/>
      <c r="AO18" s="162"/>
      <c r="AP18" s="162"/>
      <c r="AQ18" s="162"/>
      <c r="AR18" s="162"/>
      <c r="AS18" s="162"/>
      <c r="AT18" s="155" t="s">
        <v>187</v>
      </c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23">
        <v>505500</v>
      </c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>
        <f>CF19+CF20+CF21</f>
        <v>388055</v>
      </c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3">
        <f>CF18</f>
        <v>388055</v>
      </c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0"/>
    </row>
    <row r="19" spans="1:170" s="4" customFormat="1" ht="24" customHeight="1">
      <c r="A19" s="97" t="s">
        <v>49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91"/>
      <c r="AO19" s="191"/>
      <c r="AP19" s="191"/>
      <c r="AQ19" s="191"/>
      <c r="AR19" s="191"/>
      <c r="AS19" s="191"/>
      <c r="AT19" s="157" t="s">
        <v>186</v>
      </c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62">
        <v>0</v>
      </c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>
        <v>388055</v>
      </c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62">
        <f>CF19</f>
        <v>388055</v>
      </c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5"/>
      <c r="FN19" s="5"/>
    </row>
    <row r="20" spans="1:170" s="4" customFormat="1" ht="21" customHeight="1">
      <c r="A20" s="97" t="s">
        <v>49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191"/>
      <c r="AO20" s="191"/>
      <c r="AP20" s="191"/>
      <c r="AQ20" s="191"/>
      <c r="AR20" s="191"/>
      <c r="AS20" s="191"/>
      <c r="AT20" s="157" t="s">
        <v>205</v>
      </c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62">
        <v>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0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62">
        <f aca="true" t="shared" si="0" ref="EE20:EE27">CF20</f>
        <v>0</v>
      </c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5"/>
      <c r="FN20" s="5"/>
    </row>
    <row r="21" spans="1:170" s="4" customFormat="1" ht="23.25" customHeight="1">
      <c r="A21" s="97" t="s">
        <v>49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91"/>
      <c r="AO21" s="191"/>
      <c r="AP21" s="191"/>
      <c r="AQ21" s="191"/>
      <c r="AR21" s="191"/>
      <c r="AS21" s="191"/>
      <c r="AT21" s="157" t="s">
        <v>256</v>
      </c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62">
        <v>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62">
        <f>CF21</f>
        <v>0</v>
      </c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5"/>
      <c r="FN21" s="5"/>
    </row>
    <row r="22" spans="1:170" s="11" customFormat="1" ht="24" customHeight="1">
      <c r="A22" s="145" t="s">
        <v>49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62"/>
      <c r="AO22" s="162"/>
      <c r="AP22" s="162"/>
      <c r="AQ22" s="162"/>
      <c r="AR22" s="162"/>
      <c r="AS22" s="162"/>
      <c r="AT22" s="155" t="s">
        <v>245</v>
      </c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23">
        <v>0</v>
      </c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>
        <f>CF23+CF24</f>
        <v>1217.5</v>
      </c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3">
        <f t="shared" si="0"/>
        <v>1217.5</v>
      </c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0"/>
      <c r="FN22" s="10"/>
    </row>
    <row r="23" spans="1:170" s="4" customFormat="1" ht="24" customHeight="1">
      <c r="A23" s="97" t="s">
        <v>49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191"/>
      <c r="AO23" s="191"/>
      <c r="AP23" s="191"/>
      <c r="AQ23" s="191"/>
      <c r="AR23" s="191"/>
      <c r="AS23" s="191"/>
      <c r="AT23" s="157" t="s">
        <v>244</v>
      </c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62">
        <v>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1217.5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62">
        <f t="shared" si="0"/>
        <v>1217.5</v>
      </c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5"/>
      <c r="FN23" s="5"/>
    </row>
    <row r="24" spans="1:170" s="4" customFormat="1" ht="20.25" customHeight="1">
      <c r="A24" s="97" t="s">
        <v>49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191"/>
      <c r="AO24" s="191"/>
      <c r="AP24" s="191"/>
      <c r="AQ24" s="191"/>
      <c r="AR24" s="191"/>
      <c r="AS24" s="191"/>
      <c r="AT24" s="157" t="s">
        <v>272</v>
      </c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62">
        <v>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62">
        <f>CF24</f>
        <v>0</v>
      </c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5"/>
      <c r="FN24" s="5"/>
    </row>
    <row r="25" spans="1:170" s="11" customFormat="1" ht="21" customHeight="1">
      <c r="A25" s="145" t="s">
        <v>49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62"/>
      <c r="AO25" s="162"/>
      <c r="AP25" s="162"/>
      <c r="AQ25" s="162"/>
      <c r="AR25" s="162"/>
      <c r="AS25" s="162"/>
      <c r="AT25" s="155" t="s">
        <v>232</v>
      </c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23">
        <v>0</v>
      </c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>
        <f>CF26+CF27+CF28</f>
        <v>4848.200000000001</v>
      </c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3">
        <f t="shared" si="0"/>
        <v>4848.200000000001</v>
      </c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0"/>
      <c r="FN25" s="10"/>
    </row>
    <row r="26" spans="1:170" s="4" customFormat="1" ht="22.5" customHeight="1">
      <c r="A26" s="97" t="s">
        <v>49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191"/>
      <c r="AO26" s="191"/>
      <c r="AP26" s="191"/>
      <c r="AQ26" s="191"/>
      <c r="AR26" s="191"/>
      <c r="AS26" s="191"/>
      <c r="AT26" s="157" t="s">
        <v>206</v>
      </c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62">
        <v>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4363.22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62">
        <f t="shared" si="0"/>
        <v>4363.22</v>
      </c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5"/>
      <c r="FN26" s="5"/>
    </row>
    <row r="27" spans="1:170" s="4" customFormat="1" ht="21" customHeight="1">
      <c r="A27" s="97" t="s">
        <v>49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191"/>
      <c r="AO27" s="191"/>
      <c r="AP27" s="191"/>
      <c r="AQ27" s="191"/>
      <c r="AR27" s="191"/>
      <c r="AS27" s="191"/>
      <c r="AT27" s="157" t="s">
        <v>207</v>
      </c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62">
        <v>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1.68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62">
        <f t="shared" si="0"/>
        <v>1.68</v>
      </c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5"/>
      <c r="FN27" s="5"/>
    </row>
    <row r="28" spans="1:170" s="4" customFormat="1" ht="21" customHeight="1">
      <c r="A28" s="97" t="s">
        <v>49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191"/>
      <c r="AO28" s="191"/>
      <c r="AP28" s="191"/>
      <c r="AQ28" s="191"/>
      <c r="AR28" s="191"/>
      <c r="AS28" s="191"/>
      <c r="AT28" s="157" t="s">
        <v>259</v>
      </c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62">
        <v>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483.3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62">
        <f>CF28</f>
        <v>483.3</v>
      </c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5"/>
      <c r="FN28" s="5"/>
    </row>
    <row r="29" spans="1:167" s="4" customFormat="1" ht="23.25" customHeight="1">
      <c r="A29" s="66" t="s">
        <v>146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162"/>
      <c r="AO29" s="162"/>
      <c r="AP29" s="162"/>
      <c r="AQ29" s="162"/>
      <c r="AR29" s="162"/>
      <c r="AS29" s="162"/>
      <c r="AT29" s="155" t="s">
        <v>105</v>
      </c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23">
        <f>BJ30+BJ49</f>
        <v>559800</v>
      </c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>
        <f>CF30+CF49</f>
        <v>276522.97000000003</v>
      </c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3">
        <f aca="true" t="shared" si="1" ref="EE29:EE39">CF29</f>
        <v>276522.97000000003</v>
      </c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37"/>
      <c r="FJ29" s="37"/>
      <c r="FK29" s="5"/>
    </row>
    <row r="30" spans="1:175" s="4" customFormat="1" ht="34.5" customHeight="1">
      <c r="A30" s="145" t="s">
        <v>154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62"/>
      <c r="AO30" s="162"/>
      <c r="AP30" s="162"/>
      <c r="AQ30" s="162"/>
      <c r="AR30" s="162"/>
      <c r="AS30" s="162"/>
      <c r="AT30" s="155" t="s">
        <v>152</v>
      </c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23">
        <f>BJ31+BJ38</f>
        <v>248700</v>
      </c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>
        <f>CF31+CF38+CF46</f>
        <v>219806.02000000002</v>
      </c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3">
        <f t="shared" si="1"/>
        <v>219806.02000000002</v>
      </c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37"/>
      <c r="FJ30" s="37"/>
      <c r="FK30" s="5"/>
      <c r="FS30" s="5"/>
    </row>
    <row r="31" spans="1:167" s="11" customFormat="1" ht="46.5" customHeight="1">
      <c r="A31" s="145" t="s">
        <v>155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62"/>
      <c r="AO31" s="162"/>
      <c r="AP31" s="162"/>
      <c r="AQ31" s="162"/>
      <c r="AR31" s="162"/>
      <c r="AS31" s="162"/>
      <c r="AT31" s="155" t="s">
        <v>188</v>
      </c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23">
        <f>BJ32+BJ33+BJ34+BJ37</f>
        <v>199900</v>
      </c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>
        <f>CF32+CF36</f>
        <v>162941.25</v>
      </c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123"/>
      <c r="CV31" s="123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3">
        <f t="shared" si="1"/>
        <v>162941.25</v>
      </c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0"/>
    </row>
    <row r="32" spans="1:167" s="4" customFormat="1" ht="33" customHeight="1">
      <c r="A32" s="97" t="s">
        <v>155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191"/>
      <c r="AO32" s="191"/>
      <c r="AP32" s="191"/>
      <c r="AQ32" s="191"/>
      <c r="AR32" s="191"/>
      <c r="AS32" s="191"/>
      <c r="AT32" s="157" t="s">
        <v>189</v>
      </c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62">
        <v>199900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f>CF33+CF34+CF35</f>
        <v>166269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62">
        <f t="shared" si="1"/>
        <v>166269</v>
      </c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5"/>
    </row>
    <row r="33" spans="1:167" s="11" customFormat="1" ht="34.5" customHeight="1">
      <c r="A33" s="97" t="s">
        <v>155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162"/>
      <c r="AO33" s="163"/>
      <c r="AP33" s="163"/>
      <c r="AQ33" s="163"/>
      <c r="AR33" s="163"/>
      <c r="AS33" s="163"/>
      <c r="AT33" s="157" t="s">
        <v>183</v>
      </c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62">
        <v>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164786.77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62">
        <f t="shared" si="1"/>
        <v>164786.77</v>
      </c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36"/>
      <c r="FI33" s="36"/>
      <c r="FJ33" s="36"/>
      <c r="FK33" s="10"/>
    </row>
    <row r="34" spans="1:167" s="4" customFormat="1" ht="36.75" customHeight="1">
      <c r="A34" s="97" t="s">
        <v>229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162"/>
      <c r="AO34" s="162"/>
      <c r="AP34" s="162"/>
      <c r="AQ34" s="162"/>
      <c r="AR34" s="162"/>
      <c r="AS34" s="162"/>
      <c r="AT34" s="157" t="s">
        <v>220</v>
      </c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62">
        <v>0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1032.23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129"/>
      <c r="CX34" s="164"/>
      <c r="CY34" s="164"/>
      <c r="CZ34" s="164"/>
      <c r="DA34" s="164"/>
      <c r="DB34" s="164"/>
      <c r="DC34" s="164"/>
      <c r="DD34" s="164"/>
      <c r="DE34" s="164"/>
      <c r="DF34" s="164"/>
      <c r="DG34" s="164"/>
      <c r="DH34" s="164"/>
      <c r="DI34" s="164"/>
      <c r="DJ34" s="164"/>
      <c r="DK34" s="164"/>
      <c r="DL34" s="164"/>
      <c r="DM34" s="164"/>
      <c r="DN34" s="129"/>
      <c r="DO34" s="164"/>
      <c r="DP34" s="164"/>
      <c r="DQ34" s="164"/>
      <c r="DR34" s="164"/>
      <c r="DS34" s="164"/>
      <c r="DT34" s="164"/>
      <c r="DU34" s="164"/>
      <c r="DV34" s="164"/>
      <c r="DW34" s="164"/>
      <c r="DX34" s="164"/>
      <c r="DY34" s="164"/>
      <c r="DZ34" s="164"/>
      <c r="EA34" s="164"/>
      <c r="EB34" s="164"/>
      <c r="EC34" s="164"/>
      <c r="ED34" s="164"/>
      <c r="EE34" s="62">
        <f t="shared" si="1"/>
        <v>1032.23</v>
      </c>
      <c r="EF34" s="164"/>
      <c r="EG34" s="164"/>
      <c r="EH34" s="164"/>
      <c r="EI34" s="164"/>
      <c r="EJ34" s="164"/>
      <c r="EK34" s="164"/>
      <c r="EL34" s="164"/>
      <c r="EM34" s="164"/>
      <c r="EN34" s="164"/>
      <c r="EO34" s="164"/>
      <c r="EP34" s="164"/>
      <c r="EQ34" s="164"/>
      <c r="ER34" s="164"/>
      <c r="ES34" s="164"/>
      <c r="ET34" s="129"/>
      <c r="EU34" s="164"/>
      <c r="EV34" s="164"/>
      <c r="EW34" s="164"/>
      <c r="EX34" s="164"/>
      <c r="EY34" s="164"/>
      <c r="EZ34" s="164"/>
      <c r="FA34" s="164"/>
      <c r="FB34" s="164"/>
      <c r="FC34" s="164"/>
      <c r="FD34" s="164"/>
      <c r="FE34" s="164"/>
      <c r="FF34" s="164"/>
      <c r="FG34" s="164"/>
      <c r="FH34" s="37"/>
      <c r="FI34" s="37"/>
      <c r="FJ34" s="37"/>
      <c r="FK34" s="5"/>
    </row>
    <row r="35" spans="1:167" s="4" customFormat="1" ht="36.75" customHeight="1">
      <c r="A35" s="97" t="s">
        <v>229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162"/>
      <c r="AO35" s="162"/>
      <c r="AP35" s="162"/>
      <c r="AQ35" s="162"/>
      <c r="AR35" s="162"/>
      <c r="AS35" s="162"/>
      <c r="AT35" s="157" t="s">
        <v>287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62">
        <v>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450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129"/>
      <c r="CX35" s="164"/>
      <c r="CY35" s="164"/>
      <c r="CZ35" s="164"/>
      <c r="DA35" s="164"/>
      <c r="DB35" s="164"/>
      <c r="DC35" s="164"/>
      <c r="DD35" s="164"/>
      <c r="DE35" s="164"/>
      <c r="DF35" s="164"/>
      <c r="DG35" s="164"/>
      <c r="DH35" s="164"/>
      <c r="DI35" s="164"/>
      <c r="DJ35" s="164"/>
      <c r="DK35" s="164"/>
      <c r="DL35" s="164"/>
      <c r="DM35" s="164"/>
      <c r="DN35" s="129"/>
      <c r="DO35" s="164"/>
      <c r="DP35" s="164"/>
      <c r="DQ35" s="164"/>
      <c r="DR35" s="164"/>
      <c r="DS35" s="164"/>
      <c r="DT35" s="164"/>
      <c r="DU35" s="164"/>
      <c r="DV35" s="164"/>
      <c r="DW35" s="164"/>
      <c r="DX35" s="164"/>
      <c r="DY35" s="164"/>
      <c r="DZ35" s="164"/>
      <c r="EA35" s="164"/>
      <c r="EB35" s="164"/>
      <c r="EC35" s="164"/>
      <c r="ED35" s="164"/>
      <c r="EE35" s="62">
        <f>CF35</f>
        <v>450</v>
      </c>
      <c r="EF35" s="164"/>
      <c r="EG35" s="164"/>
      <c r="EH35" s="164"/>
      <c r="EI35" s="164"/>
      <c r="EJ35" s="164"/>
      <c r="EK35" s="164"/>
      <c r="EL35" s="164"/>
      <c r="EM35" s="164"/>
      <c r="EN35" s="164"/>
      <c r="EO35" s="164"/>
      <c r="EP35" s="164"/>
      <c r="EQ35" s="164"/>
      <c r="ER35" s="164"/>
      <c r="ES35" s="164"/>
      <c r="ET35" s="129"/>
      <c r="EU35" s="164"/>
      <c r="EV35" s="164"/>
      <c r="EW35" s="164"/>
      <c r="EX35" s="164"/>
      <c r="EY35" s="164"/>
      <c r="EZ35" s="164"/>
      <c r="FA35" s="164"/>
      <c r="FB35" s="164"/>
      <c r="FC35" s="164"/>
      <c r="FD35" s="164"/>
      <c r="FE35" s="164"/>
      <c r="FF35" s="164"/>
      <c r="FG35" s="164"/>
      <c r="FH35" s="37"/>
      <c r="FI35" s="37"/>
      <c r="FJ35" s="37"/>
      <c r="FK35" s="5"/>
    </row>
    <row r="36" spans="1:167" s="4" customFormat="1" ht="53.25" customHeight="1">
      <c r="A36" s="97" t="s">
        <v>228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162"/>
      <c r="AO36" s="162"/>
      <c r="AP36" s="162"/>
      <c r="AQ36" s="162"/>
      <c r="AR36" s="162"/>
      <c r="AS36" s="162"/>
      <c r="AT36" s="157" t="s">
        <v>246</v>
      </c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62">
        <v>0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-3327.75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129"/>
      <c r="CX36" s="164"/>
      <c r="CY36" s="164"/>
      <c r="CZ36" s="164"/>
      <c r="DA36" s="164"/>
      <c r="DB36" s="164"/>
      <c r="DC36" s="164"/>
      <c r="DD36" s="164"/>
      <c r="DE36" s="164"/>
      <c r="DF36" s="164"/>
      <c r="DG36" s="164"/>
      <c r="DH36" s="164"/>
      <c r="DI36" s="164"/>
      <c r="DJ36" s="164"/>
      <c r="DK36" s="164"/>
      <c r="DL36" s="164"/>
      <c r="DM36" s="164"/>
      <c r="DN36" s="129"/>
      <c r="DO36" s="164"/>
      <c r="DP36" s="164"/>
      <c r="DQ36" s="164"/>
      <c r="DR36" s="164"/>
      <c r="DS36" s="164"/>
      <c r="DT36" s="164"/>
      <c r="DU36" s="164"/>
      <c r="DV36" s="164"/>
      <c r="DW36" s="164"/>
      <c r="DX36" s="164"/>
      <c r="DY36" s="164"/>
      <c r="DZ36" s="164"/>
      <c r="EA36" s="164"/>
      <c r="EB36" s="164"/>
      <c r="EC36" s="164"/>
      <c r="ED36" s="164"/>
      <c r="EE36" s="62">
        <f t="shared" si="1"/>
        <v>-3327.75</v>
      </c>
      <c r="EF36" s="164"/>
      <c r="EG36" s="164"/>
      <c r="EH36" s="164"/>
      <c r="EI36" s="164"/>
      <c r="EJ36" s="164"/>
      <c r="EK36" s="164"/>
      <c r="EL36" s="164"/>
      <c r="EM36" s="164"/>
      <c r="EN36" s="164"/>
      <c r="EO36" s="164"/>
      <c r="EP36" s="164"/>
      <c r="EQ36" s="164"/>
      <c r="ER36" s="164"/>
      <c r="ES36" s="164"/>
      <c r="ET36" s="129"/>
      <c r="EU36" s="164"/>
      <c r="EV36" s="164"/>
      <c r="EW36" s="164"/>
      <c r="EX36" s="164"/>
      <c r="EY36" s="164"/>
      <c r="EZ36" s="164"/>
      <c r="FA36" s="164"/>
      <c r="FB36" s="164"/>
      <c r="FC36" s="164"/>
      <c r="FD36" s="164"/>
      <c r="FE36" s="164"/>
      <c r="FF36" s="164"/>
      <c r="FG36" s="164"/>
      <c r="FH36" s="37"/>
      <c r="FI36" s="37"/>
      <c r="FJ36" s="37"/>
      <c r="FK36" s="5"/>
    </row>
    <row r="37" spans="1:167" s="4" customFormat="1" ht="53.25" customHeight="1">
      <c r="A37" s="97" t="s">
        <v>228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162"/>
      <c r="AO37" s="162"/>
      <c r="AP37" s="162"/>
      <c r="AQ37" s="162"/>
      <c r="AR37" s="162"/>
      <c r="AS37" s="162"/>
      <c r="AT37" s="157" t="s">
        <v>221</v>
      </c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62">
        <v>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0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129"/>
      <c r="CX37" s="164"/>
      <c r="CY37" s="164"/>
      <c r="CZ37" s="164"/>
      <c r="DA37" s="164"/>
      <c r="DB37" s="164"/>
      <c r="DC37" s="164"/>
      <c r="DD37" s="164"/>
      <c r="DE37" s="164"/>
      <c r="DF37" s="164"/>
      <c r="DG37" s="164"/>
      <c r="DH37" s="164"/>
      <c r="DI37" s="164"/>
      <c r="DJ37" s="164"/>
      <c r="DK37" s="164"/>
      <c r="DL37" s="164"/>
      <c r="DM37" s="164"/>
      <c r="DN37" s="129"/>
      <c r="DO37" s="164"/>
      <c r="DP37" s="164"/>
      <c r="DQ37" s="164"/>
      <c r="DR37" s="164"/>
      <c r="DS37" s="164"/>
      <c r="DT37" s="164"/>
      <c r="DU37" s="164"/>
      <c r="DV37" s="164"/>
      <c r="DW37" s="164"/>
      <c r="DX37" s="164"/>
      <c r="DY37" s="164"/>
      <c r="DZ37" s="164"/>
      <c r="EA37" s="164"/>
      <c r="EB37" s="164"/>
      <c r="EC37" s="164"/>
      <c r="ED37" s="164"/>
      <c r="EE37" s="62">
        <f t="shared" si="1"/>
        <v>0</v>
      </c>
      <c r="EF37" s="164"/>
      <c r="EG37" s="164"/>
      <c r="EH37" s="164"/>
      <c r="EI37" s="164"/>
      <c r="EJ37" s="164"/>
      <c r="EK37" s="164"/>
      <c r="EL37" s="164"/>
      <c r="EM37" s="164"/>
      <c r="EN37" s="164"/>
      <c r="EO37" s="164"/>
      <c r="EP37" s="164"/>
      <c r="EQ37" s="164"/>
      <c r="ER37" s="164"/>
      <c r="ES37" s="164"/>
      <c r="ET37" s="129"/>
      <c r="EU37" s="164"/>
      <c r="EV37" s="164"/>
      <c r="EW37" s="164"/>
      <c r="EX37" s="164"/>
      <c r="EY37" s="164"/>
      <c r="EZ37" s="164"/>
      <c r="FA37" s="164"/>
      <c r="FB37" s="164"/>
      <c r="FC37" s="164"/>
      <c r="FD37" s="164"/>
      <c r="FE37" s="164"/>
      <c r="FF37" s="164"/>
      <c r="FG37" s="164"/>
      <c r="FH37" s="37"/>
      <c r="FI37" s="37"/>
      <c r="FJ37" s="37"/>
      <c r="FK37" s="5"/>
    </row>
    <row r="38" spans="1:167" s="4" customFormat="1" ht="55.5" customHeight="1">
      <c r="A38" s="145" t="s">
        <v>156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62"/>
      <c r="AO38" s="162"/>
      <c r="AP38" s="162"/>
      <c r="AQ38" s="162"/>
      <c r="AR38" s="162"/>
      <c r="AS38" s="162"/>
      <c r="AT38" s="155" t="s">
        <v>191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23">
        <f>BJ39</f>
        <v>48800</v>
      </c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>
        <f>CF39+CF42+CF45</f>
        <v>46857.41</v>
      </c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9"/>
      <c r="CX38" s="164"/>
      <c r="CY38" s="164"/>
      <c r="CZ38" s="164"/>
      <c r="DA38" s="164"/>
      <c r="DB38" s="164"/>
      <c r="DC38" s="164"/>
      <c r="DD38" s="164"/>
      <c r="DE38" s="164"/>
      <c r="DF38" s="164"/>
      <c r="DG38" s="164"/>
      <c r="DH38" s="164"/>
      <c r="DI38" s="164"/>
      <c r="DJ38" s="164"/>
      <c r="DK38" s="164"/>
      <c r="DL38" s="164"/>
      <c r="DM38" s="164"/>
      <c r="DN38" s="129"/>
      <c r="DO38" s="164"/>
      <c r="DP38" s="164"/>
      <c r="DQ38" s="164"/>
      <c r="DR38" s="164"/>
      <c r="DS38" s="164"/>
      <c r="DT38" s="164"/>
      <c r="DU38" s="164"/>
      <c r="DV38" s="164"/>
      <c r="DW38" s="164"/>
      <c r="DX38" s="164"/>
      <c r="DY38" s="164"/>
      <c r="DZ38" s="164"/>
      <c r="EA38" s="164"/>
      <c r="EB38" s="164"/>
      <c r="EC38" s="164"/>
      <c r="ED38" s="164"/>
      <c r="EE38" s="62">
        <f t="shared" si="1"/>
        <v>46857.41</v>
      </c>
      <c r="EF38" s="164"/>
      <c r="EG38" s="164"/>
      <c r="EH38" s="164"/>
      <c r="EI38" s="164"/>
      <c r="EJ38" s="164"/>
      <c r="EK38" s="164"/>
      <c r="EL38" s="164"/>
      <c r="EM38" s="164"/>
      <c r="EN38" s="164"/>
      <c r="EO38" s="164"/>
      <c r="EP38" s="164"/>
      <c r="EQ38" s="164"/>
      <c r="ER38" s="164"/>
      <c r="ES38" s="164"/>
      <c r="ET38" s="129"/>
      <c r="EU38" s="164"/>
      <c r="EV38" s="164"/>
      <c r="EW38" s="164"/>
      <c r="EX38" s="164"/>
      <c r="EY38" s="164"/>
      <c r="EZ38" s="164"/>
      <c r="FA38" s="164"/>
      <c r="FB38" s="164"/>
      <c r="FC38" s="164"/>
      <c r="FD38" s="164"/>
      <c r="FE38" s="164"/>
      <c r="FF38" s="164"/>
      <c r="FG38" s="164"/>
      <c r="FH38" s="37"/>
      <c r="FI38" s="37"/>
      <c r="FJ38" s="37"/>
      <c r="FK38" s="5"/>
    </row>
    <row r="39" spans="1:167" s="11" customFormat="1" ht="35.25" customHeight="1">
      <c r="A39" s="97" t="s">
        <v>177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162"/>
      <c r="AO39" s="162"/>
      <c r="AP39" s="162"/>
      <c r="AQ39" s="162"/>
      <c r="AR39" s="162"/>
      <c r="AS39" s="162"/>
      <c r="AT39" s="157" t="s">
        <v>190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62">
        <v>48800</v>
      </c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>
        <f>CF40+CF41</f>
        <v>48562.22</v>
      </c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62">
        <f t="shared" si="1"/>
        <v>48562.22</v>
      </c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187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9"/>
      <c r="FK39" s="10"/>
    </row>
    <row r="40" spans="1:167" s="11" customFormat="1" ht="37.5" customHeight="1">
      <c r="A40" s="97" t="s">
        <v>177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162"/>
      <c r="AO40" s="162"/>
      <c r="AP40" s="162"/>
      <c r="AQ40" s="162"/>
      <c r="AR40" s="162"/>
      <c r="AS40" s="162"/>
      <c r="AT40" s="157" t="s">
        <v>208</v>
      </c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62">
        <v>0</v>
      </c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>
        <v>48558.29</v>
      </c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62">
        <f aca="true" t="shared" si="2" ref="EE40:EE46">CF40</f>
        <v>48558.29</v>
      </c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187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9"/>
      <c r="FK40" s="10"/>
    </row>
    <row r="41" spans="1:167" s="11" customFormat="1" ht="37.5" customHeight="1">
      <c r="A41" s="97" t="s">
        <v>177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162"/>
      <c r="AO41" s="162"/>
      <c r="AP41" s="162"/>
      <c r="AQ41" s="162"/>
      <c r="AR41" s="162"/>
      <c r="AS41" s="162"/>
      <c r="AT41" s="157" t="s">
        <v>242</v>
      </c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62">
        <v>0</v>
      </c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>
        <v>3.93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62">
        <f t="shared" si="2"/>
        <v>3.93</v>
      </c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187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9"/>
      <c r="FK41" s="10"/>
    </row>
    <row r="42" spans="1:167" s="11" customFormat="1" ht="54" customHeight="1">
      <c r="A42" s="97" t="s">
        <v>227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162"/>
      <c r="AO42" s="162"/>
      <c r="AP42" s="162"/>
      <c r="AQ42" s="162"/>
      <c r="AR42" s="162"/>
      <c r="AS42" s="162"/>
      <c r="AT42" s="157" t="s">
        <v>223</v>
      </c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62">
        <v>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>
        <f>CF43+CF44+CF45</f>
        <v>-1704.81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62">
        <f t="shared" si="2"/>
        <v>-1704.81</v>
      </c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187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9"/>
      <c r="FK42" s="10"/>
    </row>
    <row r="43" spans="1:167" s="11" customFormat="1" ht="56.25" customHeight="1">
      <c r="A43" s="202" t="s">
        <v>227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4"/>
      <c r="AN43" s="162"/>
      <c r="AO43" s="162"/>
      <c r="AP43" s="162"/>
      <c r="AQ43" s="162"/>
      <c r="AR43" s="162"/>
      <c r="AS43" s="162"/>
      <c r="AT43" s="157" t="s">
        <v>222</v>
      </c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62">
        <v>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>
        <v>-113.03</v>
      </c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62">
        <f t="shared" si="2"/>
        <v>-113.03</v>
      </c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187"/>
      <c r="EU43" s="188"/>
      <c r="EV43" s="188"/>
      <c r="EW43" s="188"/>
      <c r="EX43" s="188"/>
      <c r="EY43" s="188"/>
      <c r="EZ43" s="188"/>
      <c r="FA43" s="188"/>
      <c r="FB43" s="188"/>
      <c r="FC43" s="188"/>
      <c r="FD43" s="188"/>
      <c r="FE43" s="188"/>
      <c r="FF43" s="188"/>
      <c r="FG43" s="188"/>
      <c r="FH43" s="188"/>
      <c r="FI43" s="188"/>
      <c r="FJ43" s="189"/>
      <c r="FK43" s="10"/>
    </row>
    <row r="44" spans="1:167" s="11" customFormat="1" ht="75" customHeight="1">
      <c r="A44" s="97" t="s">
        <v>231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162"/>
      <c r="AO44" s="162"/>
      <c r="AP44" s="162"/>
      <c r="AQ44" s="162"/>
      <c r="AR44" s="162"/>
      <c r="AS44" s="162"/>
      <c r="AT44" s="157" t="s">
        <v>224</v>
      </c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62">
        <v>0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>
        <v>-1591.78</v>
      </c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62">
        <f t="shared" si="2"/>
        <v>-1591.78</v>
      </c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187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9"/>
      <c r="FK44" s="10"/>
    </row>
    <row r="45" spans="1:167" s="11" customFormat="1" ht="72" customHeight="1">
      <c r="A45" s="97" t="s">
        <v>230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162"/>
      <c r="AO45" s="162"/>
      <c r="AP45" s="162"/>
      <c r="AQ45" s="162"/>
      <c r="AR45" s="162"/>
      <c r="AS45" s="162"/>
      <c r="AT45" s="157" t="s">
        <v>225</v>
      </c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62">
        <v>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>
        <v>0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62">
        <f t="shared" si="2"/>
        <v>0</v>
      </c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187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9"/>
      <c r="FK45" s="10"/>
    </row>
    <row r="46" spans="1:167" s="11" customFormat="1" ht="38.25" customHeight="1">
      <c r="A46" s="145" t="s">
        <v>247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62"/>
      <c r="AO46" s="162"/>
      <c r="AP46" s="162"/>
      <c r="AQ46" s="162"/>
      <c r="AR46" s="162"/>
      <c r="AS46" s="162"/>
      <c r="AT46" s="155" t="s">
        <v>249</v>
      </c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23">
        <f>BJ47</f>
        <v>0</v>
      </c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3"/>
      <c r="CB46" s="123"/>
      <c r="CC46" s="123"/>
      <c r="CD46" s="123"/>
      <c r="CE46" s="123"/>
      <c r="CF46" s="123">
        <f>CF47+CF48</f>
        <v>10007.36</v>
      </c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3">
        <f t="shared" si="2"/>
        <v>10007.36</v>
      </c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87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9"/>
      <c r="FK46" s="10"/>
    </row>
    <row r="47" spans="1:167" s="11" customFormat="1" ht="38.25" customHeight="1">
      <c r="A47" s="97" t="s">
        <v>247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162"/>
      <c r="AO47" s="162"/>
      <c r="AP47" s="162"/>
      <c r="AQ47" s="162"/>
      <c r="AR47" s="162"/>
      <c r="AS47" s="162"/>
      <c r="AT47" s="157" t="s">
        <v>248</v>
      </c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62">
        <v>0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>
        <v>9973.45</v>
      </c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62">
        <f aca="true" t="shared" si="3" ref="EE47:EE60">CF47</f>
        <v>9973.45</v>
      </c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187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9"/>
      <c r="FK47" s="10"/>
    </row>
    <row r="48" spans="1:167" s="11" customFormat="1" ht="38.25" customHeight="1">
      <c r="A48" s="97" t="s">
        <v>247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162"/>
      <c r="AO48" s="162"/>
      <c r="AP48" s="162"/>
      <c r="AQ48" s="162"/>
      <c r="AR48" s="162"/>
      <c r="AS48" s="162"/>
      <c r="AT48" s="157" t="s">
        <v>248</v>
      </c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62">
        <v>0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>
        <v>33.91</v>
      </c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62">
        <f>CF48</f>
        <v>33.91</v>
      </c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187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9"/>
      <c r="FK48" s="10"/>
    </row>
    <row r="49" spans="1:167" s="11" customFormat="1" ht="21" customHeight="1">
      <c r="A49" s="65" t="s">
        <v>162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162"/>
      <c r="AO49" s="162"/>
      <c r="AP49" s="162"/>
      <c r="AQ49" s="162"/>
      <c r="AR49" s="162"/>
      <c r="AS49" s="162"/>
      <c r="AT49" s="155" t="s">
        <v>192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23">
        <f>BJ50</f>
        <v>311100</v>
      </c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>
        <f>CF50+CF53+CF52</f>
        <v>56716.95</v>
      </c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3">
        <f t="shared" si="3"/>
        <v>56716.95</v>
      </c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87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9"/>
      <c r="FK49" s="10"/>
    </row>
    <row r="50" spans="1:167" s="11" customFormat="1" ht="24.75" customHeight="1">
      <c r="A50" s="218" t="s">
        <v>162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162"/>
      <c r="AO50" s="162"/>
      <c r="AP50" s="162"/>
      <c r="AQ50" s="162"/>
      <c r="AR50" s="162"/>
      <c r="AS50" s="162"/>
      <c r="AT50" s="157" t="s">
        <v>193</v>
      </c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62">
        <f>BJ51</f>
        <v>311100</v>
      </c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>
        <f>CF51</f>
        <v>52038.97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3">
        <f t="shared" si="3"/>
        <v>52038.97</v>
      </c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36"/>
      <c r="FI50" s="36"/>
      <c r="FJ50" s="36"/>
      <c r="FK50" s="10"/>
    </row>
    <row r="51" spans="1:167" s="11" customFormat="1" ht="23.25" customHeight="1">
      <c r="A51" s="218" t="s">
        <v>162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162"/>
      <c r="AO51" s="162"/>
      <c r="AP51" s="162"/>
      <c r="AQ51" s="162"/>
      <c r="AR51" s="162"/>
      <c r="AS51" s="162"/>
      <c r="AT51" s="157" t="s">
        <v>233</v>
      </c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62">
        <v>311100</v>
      </c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>
        <v>52038.97</v>
      </c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3">
        <f t="shared" si="3"/>
        <v>52038.97</v>
      </c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36"/>
      <c r="FI51" s="36"/>
      <c r="FJ51" s="36"/>
      <c r="FK51" s="10"/>
    </row>
    <row r="52" spans="1:167" s="11" customFormat="1" ht="21" customHeight="1">
      <c r="A52" s="218" t="s">
        <v>162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162"/>
      <c r="AO52" s="162"/>
      <c r="AP52" s="162"/>
      <c r="AQ52" s="162"/>
      <c r="AR52" s="162"/>
      <c r="AS52" s="162"/>
      <c r="AT52" s="157" t="s">
        <v>288</v>
      </c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62">
        <v>0</v>
      </c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>
        <v>4677.98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3">
        <f>CF52</f>
        <v>4677.98</v>
      </c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36"/>
      <c r="FI52" s="36"/>
      <c r="FJ52" s="36"/>
      <c r="FK52" s="10"/>
    </row>
    <row r="53" spans="1:167" s="11" customFormat="1" ht="21.75" customHeight="1">
      <c r="A53" s="218" t="s">
        <v>162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218"/>
      <c r="AL53" s="218"/>
      <c r="AM53" s="218"/>
      <c r="AN53" s="162"/>
      <c r="AO53" s="162"/>
      <c r="AP53" s="162"/>
      <c r="AQ53" s="162"/>
      <c r="AR53" s="162"/>
      <c r="AS53" s="162"/>
      <c r="AT53" s="157" t="s">
        <v>209</v>
      </c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62">
        <v>0</v>
      </c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>
        <v>0</v>
      </c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3">
        <f t="shared" si="3"/>
        <v>0</v>
      </c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36"/>
      <c r="FI53" s="36"/>
      <c r="FJ53" s="36"/>
      <c r="FK53" s="10"/>
    </row>
    <row r="54" spans="1:167" s="4" customFormat="1" ht="21" customHeight="1">
      <c r="A54" s="66" t="s">
        <v>147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191"/>
      <c r="AO54" s="191"/>
      <c r="AP54" s="191"/>
      <c r="AQ54" s="191"/>
      <c r="AR54" s="191"/>
      <c r="AS54" s="191"/>
      <c r="AT54" s="155" t="s">
        <v>107</v>
      </c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61">
        <f>BJ55+BJ59</f>
        <v>1460500</v>
      </c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23">
        <f>CF55+CF59</f>
        <v>768708.77</v>
      </c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3">
        <f t="shared" si="3"/>
        <v>768708.77</v>
      </c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37"/>
      <c r="FI54" s="37"/>
      <c r="FJ54" s="37"/>
      <c r="FK54" s="5"/>
    </row>
    <row r="55" spans="1:167" s="4" customFormat="1" ht="23.25" customHeight="1">
      <c r="A55" s="66" t="s">
        <v>106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162"/>
      <c r="AO55" s="162"/>
      <c r="AP55" s="162"/>
      <c r="AQ55" s="162"/>
      <c r="AR55" s="162"/>
      <c r="AS55" s="162"/>
      <c r="AT55" s="155" t="s">
        <v>108</v>
      </c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23">
        <f>BJ56</f>
        <v>336200</v>
      </c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>
        <f>CF56</f>
        <v>177084.30000000002</v>
      </c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3">
        <f t="shared" si="3"/>
        <v>177084.30000000002</v>
      </c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37"/>
      <c r="FI55" s="37"/>
      <c r="FJ55" s="37"/>
      <c r="FK55" s="5"/>
    </row>
    <row r="56" spans="1:167" s="11" customFormat="1" ht="37.5" customHeight="1">
      <c r="A56" s="145" t="s">
        <v>173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62"/>
      <c r="AO56" s="162"/>
      <c r="AP56" s="162"/>
      <c r="AQ56" s="162"/>
      <c r="AR56" s="162"/>
      <c r="AS56" s="162"/>
      <c r="AT56" s="155" t="s">
        <v>87</v>
      </c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23">
        <v>336200</v>
      </c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>
        <f>CF57+CF58</f>
        <v>177084.30000000002</v>
      </c>
      <c r="CG56" s="123"/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3">
        <f t="shared" si="3"/>
        <v>177084.30000000002</v>
      </c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87"/>
      <c r="EU56" s="188"/>
      <c r="EV56" s="188"/>
      <c r="EW56" s="188"/>
      <c r="EX56" s="188"/>
      <c r="EY56" s="188"/>
      <c r="EZ56" s="188"/>
      <c r="FA56" s="188"/>
      <c r="FB56" s="188"/>
      <c r="FC56" s="188"/>
      <c r="FD56" s="188"/>
      <c r="FE56" s="188"/>
      <c r="FF56" s="188"/>
      <c r="FG56" s="188"/>
      <c r="FH56" s="188"/>
      <c r="FI56" s="188"/>
      <c r="FJ56" s="189"/>
      <c r="FK56" s="10"/>
    </row>
    <row r="57" spans="1:167" s="4" customFormat="1" ht="18.75" customHeight="1">
      <c r="A57" s="194" t="s">
        <v>106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1"/>
      <c r="AO57" s="191"/>
      <c r="AP57" s="191"/>
      <c r="AQ57" s="191"/>
      <c r="AR57" s="191"/>
      <c r="AS57" s="191"/>
      <c r="AT57" s="157" t="s">
        <v>88</v>
      </c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62">
        <v>0</v>
      </c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>
        <v>175571.38</v>
      </c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62">
        <f t="shared" si="3"/>
        <v>175571.38</v>
      </c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125"/>
      <c r="EU57" s="126"/>
      <c r="EV57" s="126"/>
      <c r="EW57" s="126"/>
      <c r="EX57" s="126"/>
      <c r="EY57" s="126"/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7"/>
      <c r="FK57" s="5"/>
    </row>
    <row r="58" spans="1:167" s="4" customFormat="1" ht="18" customHeight="1">
      <c r="A58" s="194" t="s">
        <v>106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1"/>
      <c r="AO58" s="191"/>
      <c r="AP58" s="191"/>
      <c r="AQ58" s="191"/>
      <c r="AR58" s="191"/>
      <c r="AS58" s="191"/>
      <c r="AT58" s="157" t="s">
        <v>202</v>
      </c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62">
        <v>0</v>
      </c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>
        <v>1512.92</v>
      </c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62">
        <f t="shared" si="3"/>
        <v>1512.92</v>
      </c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125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7"/>
      <c r="FK58" s="5"/>
    </row>
    <row r="59" spans="1:167" s="11" customFormat="1" ht="21.75" customHeight="1">
      <c r="A59" s="66" t="s">
        <v>89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162"/>
      <c r="AO59" s="162"/>
      <c r="AP59" s="162"/>
      <c r="AQ59" s="162"/>
      <c r="AR59" s="162"/>
      <c r="AS59" s="162"/>
      <c r="AT59" s="155" t="s">
        <v>138</v>
      </c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  <c r="BG59" s="155"/>
      <c r="BH59" s="155"/>
      <c r="BI59" s="155"/>
      <c r="BJ59" s="123">
        <f>BJ61+BJ66</f>
        <v>1124300</v>
      </c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>
        <f>CF61+CF65</f>
        <v>591624.47</v>
      </c>
      <c r="CG59" s="123"/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3">
        <f t="shared" si="3"/>
        <v>591624.47</v>
      </c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87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9"/>
      <c r="FK59" s="10"/>
    </row>
    <row r="60" spans="1:167" s="11" customFormat="1" ht="18" customHeight="1">
      <c r="A60" s="66" t="s">
        <v>164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162"/>
      <c r="AO60" s="162"/>
      <c r="AP60" s="162"/>
      <c r="AQ60" s="162"/>
      <c r="AR60" s="162"/>
      <c r="AS60" s="162"/>
      <c r="AT60" s="155" t="s">
        <v>109</v>
      </c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23">
        <f>BJ61</f>
        <v>846300</v>
      </c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>
        <f>CF61</f>
        <v>192779.22999999998</v>
      </c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3">
        <f t="shared" si="3"/>
        <v>192779.22999999998</v>
      </c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36"/>
      <c r="FI60" s="36"/>
      <c r="FJ60" s="36"/>
      <c r="FK60" s="10"/>
    </row>
    <row r="61" spans="1:167" s="11" customFormat="1" ht="19.5" customHeight="1">
      <c r="A61" s="66" t="s">
        <v>165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162"/>
      <c r="AO61" s="162"/>
      <c r="AP61" s="162"/>
      <c r="AQ61" s="162"/>
      <c r="AR61" s="162"/>
      <c r="AS61" s="162"/>
      <c r="AT61" s="155" t="s">
        <v>90</v>
      </c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23">
        <v>846300</v>
      </c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>
        <f>CF62+CF63+CF64</f>
        <v>192779.22999999998</v>
      </c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3">
        <f aca="true" t="shared" si="4" ref="EE61:EE70">CF61</f>
        <v>192779.22999999998</v>
      </c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87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9"/>
      <c r="FK61" s="10"/>
    </row>
    <row r="62" spans="1:167" s="4" customFormat="1" ht="20.25" customHeight="1">
      <c r="A62" s="194" t="s">
        <v>165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1"/>
      <c r="AO62" s="191"/>
      <c r="AP62" s="191"/>
      <c r="AQ62" s="191"/>
      <c r="AR62" s="191"/>
      <c r="AS62" s="191"/>
      <c r="AT62" s="157" t="s">
        <v>91</v>
      </c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62">
        <v>0</v>
      </c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>
        <v>190490.52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62">
        <f t="shared" si="4"/>
        <v>190490.52</v>
      </c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125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7"/>
      <c r="FK62" s="5"/>
    </row>
    <row r="63" spans="1:167" s="4" customFormat="1" ht="18" customHeight="1">
      <c r="A63" s="221" t="s">
        <v>165</v>
      </c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3"/>
      <c r="AN63" s="214"/>
      <c r="AO63" s="215"/>
      <c r="AP63" s="215"/>
      <c r="AQ63" s="215"/>
      <c r="AR63" s="215"/>
      <c r="AS63" s="216"/>
      <c r="AT63" s="158" t="s">
        <v>92</v>
      </c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60"/>
      <c r="BJ63" s="113">
        <v>0</v>
      </c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5"/>
      <c r="CF63" s="113">
        <v>1867.71</v>
      </c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5"/>
      <c r="CW63" s="125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7"/>
      <c r="DN63" s="125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7"/>
      <c r="EE63" s="113">
        <f t="shared" si="4"/>
        <v>1867.71</v>
      </c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5"/>
      <c r="ET63" s="125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7"/>
      <c r="FK63" s="5"/>
    </row>
    <row r="64" spans="1:167" s="4" customFormat="1" ht="18.75" customHeight="1">
      <c r="A64" s="221" t="s">
        <v>165</v>
      </c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  <c r="AI64" s="222"/>
      <c r="AJ64" s="222"/>
      <c r="AK64" s="222"/>
      <c r="AL64" s="222"/>
      <c r="AM64" s="223"/>
      <c r="AN64" s="214"/>
      <c r="AO64" s="215"/>
      <c r="AP64" s="215"/>
      <c r="AQ64" s="215"/>
      <c r="AR64" s="215"/>
      <c r="AS64" s="216"/>
      <c r="AT64" s="158" t="s">
        <v>250</v>
      </c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60"/>
      <c r="BJ64" s="113">
        <v>0</v>
      </c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5"/>
      <c r="CF64" s="113">
        <v>421</v>
      </c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5"/>
      <c r="CW64" s="125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7"/>
      <c r="DN64" s="125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7"/>
      <c r="EE64" s="113">
        <f>CF64</f>
        <v>421</v>
      </c>
      <c r="EF64" s="114"/>
      <c r="EG64" s="114"/>
      <c r="EH64" s="114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5"/>
      <c r="ET64" s="125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7"/>
      <c r="FK64" s="5"/>
    </row>
    <row r="65" spans="1:167" s="4" customFormat="1" ht="18" customHeight="1">
      <c r="A65" s="66" t="s">
        <v>166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191"/>
      <c r="AO65" s="191"/>
      <c r="AP65" s="191"/>
      <c r="AQ65" s="191"/>
      <c r="AR65" s="191"/>
      <c r="AS65" s="191"/>
      <c r="AT65" s="155" t="s">
        <v>110</v>
      </c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23">
        <f>BJ66</f>
        <v>278000</v>
      </c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3"/>
      <c r="CA65" s="123"/>
      <c r="CB65" s="123"/>
      <c r="CC65" s="123"/>
      <c r="CD65" s="123"/>
      <c r="CE65" s="123"/>
      <c r="CF65" s="123">
        <f>CF66</f>
        <v>398845.24</v>
      </c>
      <c r="CG65" s="123"/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3">
        <f t="shared" si="4"/>
        <v>398845.24</v>
      </c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37"/>
      <c r="FI65" s="37"/>
      <c r="FJ65" s="37"/>
      <c r="FK65" s="5"/>
    </row>
    <row r="66" spans="1:167" s="11" customFormat="1" ht="19.5" customHeight="1">
      <c r="A66" s="66" t="s">
        <v>166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162"/>
      <c r="AO66" s="162"/>
      <c r="AP66" s="162"/>
      <c r="AQ66" s="162"/>
      <c r="AR66" s="162"/>
      <c r="AS66" s="162"/>
      <c r="AT66" s="155" t="s">
        <v>93</v>
      </c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23">
        <v>278000</v>
      </c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>
        <f>CF67+CF68+CF69</f>
        <v>398845.24</v>
      </c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3">
        <f t="shared" si="4"/>
        <v>398845.24</v>
      </c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87"/>
      <c r="EU66" s="188"/>
      <c r="EV66" s="188"/>
      <c r="EW66" s="188"/>
      <c r="EX66" s="188"/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9"/>
      <c r="FK66" s="10"/>
    </row>
    <row r="67" spans="1:167" s="4" customFormat="1" ht="20.25" customHeight="1">
      <c r="A67" s="194" t="s">
        <v>166</v>
      </c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1"/>
      <c r="AO67" s="191"/>
      <c r="AP67" s="191"/>
      <c r="AQ67" s="191"/>
      <c r="AR67" s="191"/>
      <c r="AS67" s="191"/>
      <c r="AT67" s="157" t="s">
        <v>94</v>
      </c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62">
        <v>0</v>
      </c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>
        <v>389063</v>
      </c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62">
        <f t="shared" si="4"/>
        <v>389063</v>
      </c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125"/>
      <c r="EU67" s="126"/>
      <c r="EV67" s="126"/>
      <c r="EW67" s="126"/>
      <c r="EX67" s="126"/>
      <c r="EY67" s="126"/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7"/>
      <c r="FK67" s="5"/>
    </row>
    <row r="68" spans="1:167" s="4" customFormat="1" ht="18" customHeight="1">
      <c r="A68" s="194" t="s">
        <v>166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1"/>
      <c r="AO68" s="191"/>
      <c r="AP68" s="191"/>
      <c r="AQ68" s="191"/>
      <c r="AR68" s="191"/>
      <c r="AS68" s="191"/>
      <c r="AT68" s="157" t="s">
        <v>234</v>
      </c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62">
        <v>0</v>
      </c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>
        <v>9782.24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62">
        <f>CF68</f>
        <v>9782.24</v>
      </c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125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7"/>
      <c r="FK68" s="5"/>
    </row>
    <row r="69" spans="1:167" s="4" customFormat="1" ht="18" customHeight="1">
      <c r="A69" s="194" t="s">
        <v>166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4"/>
      <c r="AK69" s="194"/>
      <c r="AL69" s="194"/>
      <c r="AM69" s="194"/>
      <c r="AN69" s="191"/>
      <c r="AO69" s="191"/>
      <c r="AP69" s="191"/>
      <c r="AQ69" s="191"/>
      <c r="AR69" s="191"/>
      <c r="AS69" s="191"/>
      <c r="AT69" s="157" t="s">
        <v>255</v>
      </c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62">
        <v>0</v>
      </c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>
        <v>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62">
        <f>CF69</f>
        <v>0</v>
      </c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125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7"/>
      <c r="FK69" s="5"/>
    </row>
    <row r="70" spans="1:167" s="11" customFormat="1" ht="19.5" customHeight="1">
      <c r="A70" s="66" t="s">
        <v>148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162"/>
      <c r="AO70" s="162"/>
      <c r="AP70" s="162"/>
      <c r="AQ70" s="162"/>
      <c r="AR70" s="162"/>
      <c r="AS70" s="162"/>
      <c r="AT70" s="155" t="s">
        <v>95</v>
      </c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23">
        <f>BJ71</f>
        <v>37200</v>
      </c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3"/>
      <c r="BY70" s="123"/>
      <c r="BZ70" s="123"/>
      <c r="CA70" s="123"/>
      <c r="CB70" s="123"/>
      <c r="CC70" s="123"/>
      <c r="CD70" s="123"/>
      <c r="CE70" s="123"/>
      <c r="CF70" s="123">
        <f>CF71</f>
        <v>18720</v>
      </c>
      <c r="CG70" s="123"/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3">
        <f t="shared" si="4"/>
        <v>18720</v>
      </c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87"/>
      <c r="EU70" s="188"/>
      <c r="EV70" s="188"/>
      <c r="EW70" s="188"/>
      <c r="EX70" s="188"/>
      <c r="EY70" s="188"/>
      <c r="EZ70" s="188"/>
      <c r="FA70" s="188"/>
      <c r="FB70" s="188"/>
      <c r="FC70" s="188"/>
      <c r="FD70" s="188"/>
      <c r="FE70" s="188"/>
      <c r="FF70" s="188"/>
      <c r="FG70" s="188"/>
      <c r="FH70" s="188"/>
      <c r="FI70" s="188"/>
      <c r="FJ70" s="189"/>
      <c r="FK70" s="10"/>
    </row>
    <row r="71" spans="1:167" s="11" customFormat="1" ht="57.75" customHeight="1">
      <c r="A71" s="97" t="s">
        <v>167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191"/>
      <c r="AO71" s="191"/>
      <c r="AP71" s="191"/>
      <c r="AQ71" s="191"/>
      <c r="AR71" s="191"/>
      <c r="AS71" s="191"/>
      <c r="AT71" s="157" t="s">
        <v>111</v>
      </c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62">
        <f>BJ72</f>
        <v>37200</v>
      </c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>
        <f>CF72</f>
        <v>18720</v>
      </c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62">
        <f>CF71</f>
        <v>18720</v>
      </c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187"/>
      <c r="EU71" s="188"/>
      <c r="EV71" s="188"/>
      <c r="EW71" s="188"/>
      <c r="EX71" s="188"/>
      <c r="EY71" s="188"/>
      <c r="EZ71" s="188"/>
      <c r="FA71" s="188"/>
      <c r="FB71" s="188"/>
      <c r="FC71" s="188"/>
      <c r="FD71" s="188"/>
      <c r="FE71" s="188"/>
      <c r="FF71" s="188"/>
      <c r="FG71" s="188"/>
      <c r="FH71" s="189"/>
      <c r="FI71" s="36"/>
      <c r="FJ71" s="36"/>
      <c r="FK71" s="10"/>
    </row>
    <row r="72" spans="1:167" s="11" customFormat="1" ht="93.75" customHeight="1">
      <c r="A72" s="218" t="s">
        <v>168</v>
      </c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191"/>
      <c r="AO72" s="191"/>
      <c r="AP72" s="191"/>
      <c r="AQ72" s="191"/>
      <c r="AR72" s="191"/>
      <c r="AS72" s="191"/>
      <c r="AT72" s="157" t="s">
        <v>184</v>
      </c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62">
        <v>37200</v>
      </c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>
        <f>CF73</f>
        <v>18720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62">
        <f>CF72</f>
        <v>18720</v>
      </c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187"/>
      <c r="EU72" s="188"/>
      <c r="EV72" s="188"/>
      <c r="EW72" s="188"/>
      <c r="EX72" s="188"/>
      <c r="EY72" s="188"/>
      <c r="EZ72" s="188"/>
      <c r="FA72" s="188"/>
      <c r="FB72" s="188"/>
      <c r="FC72" s="188"/>
      <c r="FD72" s="188"/>
      <c r="FE72" s="188"/>
      <c r="FF72" s="188"/>
      <c r="FG72" s="188"/>
      <c r="FH72" s="189"/>
      <c r="FI72" s="36"/>
      <c r="FJ72" s="36"/>
      <c r="FK72" s="10"/>
    </row>
    <row r="73" spans="1:167" s="11" customFormat="1" ht="90.75" customHeight="1">
      <c r="A73" s="218" t="s">
        <v>168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218"/>
      <c r="AL73" s="218"/>
      <c r="AM73" s="218"/>
      <c r="AN73" s="191"/>
      <c r="AO73" s="191"/>
      <c r="AP73" s="191"/>
      <c r="AQ73" s="191"/>
      <c r="AR73" s="191"/>
      <c r="AS73" s="191"/>
      <c r="AT73" s="157" t="s">
        <v>100</v>
      </c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62">
        <v>0</v>
      </c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>
        <v>18720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128"/>
      <c r="CX73" s="128"/>
      <c r="CY73" s="128"/>
      <c r="CZ73" s="128"/>
      <c r="DA73" s="128"/>
      <c r="DB73" s="128"/>
      <c r="DC73" s="128"/>
      <c r="DD73" s="128"/>
      <c r="DE73" s="128"/>
      <c r="DF73" s="128"/>
      <c r="DG73" s="128"/>
      <c r="DH73" s="128"/>
      <c r="DI73" s="128"/>
      <c r="DJ73" s="128"/>
      <c r="DK73" s="128"/>
      <c r="DL73" s="128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62">
        <f>CF73</f>
        <v>18720</v>
      </c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187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  <c r="FH73" s="189"/>
      <c r="FI73" s="36"/>
      <c r="FJ73" s="36"/>
      <c r="FK73" s="10"/>
    </row>
    <row r="74" spans="1:167" s="4" customFormat="1" ht="55.5" customHeight="1">
      <c r="A74" s="65" t="s">
        <v>210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191"/>
      <c r="AO74" s="191"/>
      <c r="AP74" s="191"/>
      <c r="AQ74" s="191"/>
      <c r="AR74" s="191"/>
      <c r="AS74" s="191"/>
      <c r="AT74" s="155" t="s">
        <v>211</v>
      </c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23">
        <v>0</v>
      </c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3"/>
      <c r="CA74" s="123"/>
      <c r="CB74" s="123"/>
      <c r="CC74" s="123"/>
      <c r="CD74" s="123"/>
      <c r="CE74" s="123"/>
      <c r="CF74" s="123">
        <f>CF75</f>
        <v>0</v>
      </c>
      <c r="CG74" s="123"/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3">
        <f aca="true" t="shared" si="5" ref="EE74:EE79">CF74</f>
        <v>0</v>
      </c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37"/>
      <c r="FI74" s="37"/>
      <c r="FJ74" s="37"/>
      <c r="FK74" s="5"/>
    </row>
    <row r="75" spans="1:167" s="11" customFormat="1" ht="20.25" customHeight="1">
      <c r="A75" s="66" t="s">
        <v>212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162"/>
      <c r="AO75" s="162"/>
      <c r="AP75" s="162"/>
      <c r="AQ75" s="162"/>
      <c r="AR75" s="162"/>
      <c r="AS75" s="162"/>
      <c r="AT75" s="155" t="s">
        <v>213</v>
      </c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23">
        <v>0</v>
      </c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3"/>
      <c r="CA75" s="123"/>
      <c r="CB75" s="123"/>
      <c r="CC75" s="123"/>
      <c r="CD75" s="123"/>
      <c r="CE75" s="123"/>
      <c r="CF75" s="123">
        <f>CF77</f>
        <v>0</v>
      </c>
      <c r="CG75" s="123"/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3">
        <f t="shared" si="5"/>
        <v>0</v>
      </c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87"/>
      <c r="EU75" s="188"/>
      <c r="EV75" s="188"/>
      <c r="EW75" s="188"/>
      <c r="EX75" s="188"/>
      <c r="EY75" s="188"/>
      <c r="EZ75" s="188"/>
      <c r="FA75" s="188"/>
      <c r="FB75" s="188"/>
      <c r="FC75" s="188"/>
      <c r="FD75" s="188"/>
      <c r="FE75" s="188"/>
      <c r="FF75" s="188"/>
      <c r="FG75" s="188"/>
      <c r="FH75" s="188"/>
      <c r="FI75" s="188"/>
      <c r="FJ75" s="189"/>
      <c r="FK75" s="10"/>
    </row>
    <row r="76" spans="1:167" s="11" customFormat="1" ht="36" customHeight="1">
      <c r="A76" s="145" t="s">
        <v>214</v>
      </c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62"/>
      <c r="AO76" s="162"/>
      <c r="AP76" s="162"/>
      <c r="AQ76" s="162"/>
      <c r="AR76" s="162"/>
      <c r="AS76" s="162"/>
      <c r="AT76" s="155" t="s">
        <v>215</v>
      </c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  <c r="BG76" s="155"/>
      <c r="BH76" s="155"/>
      <c r="BI76" s="155"/>
      <c r="BJ76" s="123">
        <v>0</v>
      </c>
      <c r="BK76" s="123"/>
      <c r="BL76" s="123"/>
      <c r="BM76" s="123"/>
      <c r="BN76" s="123"/>
      <c r="BO76" s="123"/>
      <c r="BP76" s="123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>
        <f>CF77</f>
        <v>0</v>
      </c>
      <c r="CG76" s="123"/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3">
        <f>CF76</f>
        <v>0</v>
      </c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36"/>
      <c r="FI76" s="36"/>
      <c r="FJ76" s="36"/>
      <c r="FK76" s="10"/>
    </row>
    <row r="77" spans="1:167" s="11" customFormat="1" ht="18.75" customHeight="1">
      <c r="A77" s="66" t="s">
        <v>216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162"/>
      <c r="AO77" s="162"/>
      <c r="AP77" s="162"/>
      <c r="AQ77" s="162"/>
      <c r="AR77" s="162"/>
      <c r="AS77" s="162"/>
      <c r="AT77" s="155" t="s">
        <v>217</v>
      </c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  <c r="BG77" s="155"/>
      <c r="BH77" s="155"/>
      <c r="BI77" s="155"/>
      <c r="BJ77" s="123">
        <v>0</v>
      </c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>
        <f>CF78+CF79+CF80</f>
        <v>0</v>
      </c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3">
        <f t="shared" si="5"/>
        <v>0</v>
      </c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8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36"/>
      <c r="FI77" s="36"/>
      <c r="FJ77" s="36"/>
      <c r="FK77" s="10"/>
    </row>
    <row r="78" spans="1:167" s="4" customFormat="1" ht="19.5" customHeight="1">
      <c r="A78" s="194" t="s">
        <v>216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1"/>
      <c r="AO78" s="191"/>
      <c r="AP78" s="191"/>
      <c r="AQ78" s="191"/>
      <c r="AR78" s="191"/>
      <c r="AS78" s="191"/>
      <c r="AT78" s="157" t="s">
        <v>218</v>
      </c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62">
        <v>0</v>
      </c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>
        <v>0</v>
      </c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62">
        <f t="shared" si="5"/>
        <v>0</v>
      </c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125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7"/>
      <c r="FK78" s="5"/>
    </row>
    <row r="79" spans="1:167" s="4" customFormat="1" ht="21" customHeight="1">
      <c r="A79" s="194" t="s">
        <v>216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4"/>
      <c r="AK79" s="194"/>
      <c r="AL79" s="194"/>
      <c r="AM79" s="194"/>
      <c r="AN79" s="191"/>
      <c r="AO79" s="191"/>
      <c r="AP79" s="191"/>
      <c r="AQ79" s="191"/>
      <c r="AR79" s="191"/>
      <c r="AS79" s="191"/>
      <c r="AT79" s="157" t="s">
        <v>219</v>
      </c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62">
        <v>0</v>
      </c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>
        <v>0</v>
      </c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62">
        <f t="shared" si="5"/>
        <v>0</v>
      </c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125"/>
      <c r="EU79" s="126"/>
      <c r="EV79" s="126"/>
      <c r="EW79" s="126"/>
      <c r="EX79" s="126"/>
      <c r="EY79" s="126"/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7"/>
      <c r="FK79" s="5"/>
    </row>
    <row r="80" spans="1:167" s="4" customFormat="1" ht="21" customHeight="1">
      <c r="A80" s="194" t="s">
        <v>216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194"/>
      <c r="AM80" s="194"/>
      <c r="AN80" s="191"/>
      <c r="AO80" s="191"/>
      <c r="AP80" s="191"/>
      <c r="AQ80" s="191"/>
      <c r="AR80" s="191"/>
      <c r="AS80" s="191"/>
      <c r="AT80" s="157" t="s">
        <v>268</v>
      </c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62">
        <v>0</v>
      </c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>
        <v>0</v>
      </c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62">
        <f aca="true" t="shared" si="6" ref="EE80:EE101">CF80</f>
        <v>0</v>
      </c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125"/>
      <c r="EU80" s="126"/>
      <c r="EV80" s="126"/>
      <c r="EW80" s="126"/>
      <c r="EX80" s="126"/>
      <c r="EY80" s="126"/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7"/>
      <c r="FK80" s="5"/>
    </row>
    <row r="81" spans="1:167" s="4" customFormat="1" ht="57.75" customHeight="1">
      <c r="A81" s="65" t="s">
        <v>149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191"/>
      <c r="AO81" s="191"/>
      <c r="AP81" s="191"/>
      <c r="AQ81" s="191"/>
      <c r="AR81" s="191"/>
      <c r="AS81" s="191"/>
      <c r="AT81" s="155" t="s">
        <v>112</v>
      </c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23">
        <f>BJ82</f>
        <v>80000</v>
      </c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>
        <f>CF82</f>
        <v>270965.41000000003</v>
      </c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64"/>
      <c r="CX81" s="164"/>
      <c r="CY81" s="164"/>
      <c r="CZ81" s="164"/>
      <c r="DA81" s="164"/>
      <c r="DB81" s="164"/>
      <c r="DC81" s="164"/>
      <c r="DD81" s="164"/>
      <c r="DE81" s="164"/>
      <c r="DF81" s="164"/>
      <c r="DG81" s="164"/>
      <c r="DH81" s="164"/>
      <c r="DI81" s="164"/>
      <c r="DJ81" s="164"/>
      <c r="DK81" s="164"/>
      <c r="DL81" s="164"/>
      <c r="DM81" s="164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3">
        <f t="shared" si="6"/>
        <v>270965.41000000003</v>
      </c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5"/>
      <c r="EU81" s="126"/>
      <c r="EV81" s="126"/>
      <c r="EW81" s="126"/>
      <c r="EX81" s="126"/>
      <c r="EY81" s="126"/>
      <c r="EZ81" s="126"/>
      <c r="FA81" s="126"/>
      <c r="FB81" s="126"/>
      <c r="FC81" s="126"/>
      <c r="FD81" s="126"/>
      <c r="FE81" s="126"/>
      <c r="FF81" s="126"/>
      <c r="FG81" s="126"/>
      <c r="FH81" s="127"/>
      <c r="FI81" s="37"/>
      <c r="FJ81" s="37"/>
      <c r="FK81" s="5"/>
    </row>
    <row r="82" spans="1:167" s="11" customFormat="1" ht="36" customHeight="1">
      <c r="A82" s="65" t="s">
        <v>169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162"/>
      <c r="AO82" s="162"/>
      <c r="AP82" s="162"/>
      <c r="AQ82" s="162"/>
      <c r="AR82" s="162"/>
      <c r="AS82" s="162"/>
      <c r="AT82" s="155" t="s">
        <v>113</v>
      </c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155"/>
      <c r="BJ82" s="123">
        <f>BJ83+BJ85</f>
        <v>80000</v>
      </c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>
        <f>+CF85+CF83</f>
        <v>270965.41000000003</v>
      </c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3">
        <f t="shared" si="6"/>
        <v>270965.41000000003</v>
      </c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87"/>
      <c r="EU82" s="188"/>
      <c r="EV82" s="188"/>
      <c r="EW82" s="188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9"/>
      <c r="FK82" s="10"/>
    </row>
    <row r="83" spans="1:167" s="11" customFormat="1" ht="18.75" customHeight="1">
      <c r="A83" s="65" t="s">
        <v>114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162"/>
      <c r="AO83" s="162"/>
      <c r="AP83" s="162"/>
      <c r="AQ83" s="162"/>
      <c r="AR83" s="162"/>
      <c r="AS83" s="162"/>
      <c r="AT83" s="155" t="s">
        <v>115</v>
      </c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23">
        <f>BJ84</f>
        <v>80000</v>
      </c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>
        <f>CF84</f>
        <v>210965.41</v>
      </c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3">
        <f t="shared" si="6"/>
        <v>210965.41</v>
      </c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87"/>
      <c r="EU83" s="188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9"/>
      <c r="FK83" s="10"/>
    </row>
    <row r="84" spans="1:167" s="4" customFormat="1" ht="21" customHeight="1">
      <c r="A84" s="194" t="s">
        <v>114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4"/>
      <c r="AK84" s="194"/>
      <c r="AL84" s="194"/>
      <c r="AM84" s="194"/>
      <c r="AN84" s="191"/>
      <c r="AO84" s="191"/>
      <c r="AP84" s="191"/>
      <c r="AQ84" s="191"/>
      <c r="AR84" s="191"/>
      <c r="AS84" s="191"/>
      <c r="AT84" s="157" t="s">
        <v>226</v>
      </c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62">
        <v>80000</v>
      </c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>
        <v>210965.41</v>
      </c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62">
        <f t="shared" si="6"/>
        <v>210965.41</v>
      </c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125"/>
      <c r="EU84" s="126"/>
      <c r="EV84" s="126"/>
      <c r="EW84" s="126"/>
      <c r="EX84" s="126"/>
      <c r="EY84" s="126"/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7"/>
      <c r="FK84" s="5"/>
    </row>
    <row r="85" spans="1:167" s="31" customFormat="1" ht="18.75" customHeight="1">
      <c r="A85" s="209" t="s">
        <v>114</v>
      </c>
      <c r="B85" s="209"/>
      <c r="C85" s="209"/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17"/>
      <c r="AO85" s="217"/>
      <c r="AP85" s="217"/>
      <c r="AQ85" s="217"/>
      <c r="AR85" s="217"/>
      <c r="AS85" s="217"/>
      <c r="AT85" s="156" t="s">
        <v>277</v>
      </c>
      <c r="AU85" s="156"/>
      <c r="AV85" s="156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72">
        <f>BJ86</f>
        <v>0</v>
      </c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>
        <f>CF86</f>
        <v>60000</v>
      </c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72">
        <f>CF85</f>
        <v>60000</v>
      </c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247"/>
      <c r="EU85" s="248"/>
      <c r="EV85" s="248"/>
      <c r="EW85" s="248"/>
      <c r="EX85" s="248"/>
      <c r="EY85" s="248"/>
      <c r="EZ85" s="248"/>
      <c r="FA85" s="248"/>
      <c r="FB85" s="248"/>
      <c r="FC85" s="248"/>
      <c r="FD85" s="248"/>
      <c r="FE85" s="248"/>
      <c r="FF85" s="248"/>
      <c r="FG85" s="248"/>
      <c r="FH85" s="248"/>
      <c r="FI85" s="248"/>
      <c r="FJ85" s="249"/>
      <c r="FK85" s="30"/>
    </row>
    <row r="86" spans="1:167" s="32" customFormat="1" ht="21" customHeight="1">
      <c r="A86" s="210" t="s">
        <v>114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3"/>
      <c r="AO86" s="213"/>
      <c r="AP86" s="213"/>
      <c r="AQ86" s="213"/>
      <c r="AR86" s="213"/>
      <c r="AS86" s="213"/>
      <c r="AT86" s="192" t="s">
        <v>276</v>
      </c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73">
        <v>0</v>
      </c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>
        <v>60000</v>
      </c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224"/>
      <c r="CX86" s="224"/>
      <c r="CY86" s="224"/>
      <c r="CZ86" s="224"/>
      <c r="DA86" s="224"/>
      <c r="DB86" s="224"/>
      <c r="DC86" s="224"/>
      <c r="DD86" s="224"/>
      <c r="DE86" s="224"/>
      <c r="DF86" s="224"/>
      <c r="DG86" s="224"/>
      <c r="DH86" s="224"/>
      <c r="DI86" s="224"/>
      <c r="DJ86" s="224"/>
      <c r="DK86" s="224"/>
      <c r="DL86" s="224"/>
      <c r="DM86" s="224"/>
      <c r="DN86" s="224"/>
      <c r="DO86" s="224"/>
      <c r="DP86" s="224"/>
      <c r="DQ86" s="224"/>
      <c r="DR86" s="224"/>
      <c r="DS86" s="224"/>
      <c r="DT86" s="224"/>
      <c r="DU86" s="224"/>
      <c r="DV86" s="224"/>
      <c r="DW86" s="224"/>
      <c r="DX86" s="224"/>
      <c r="DY86" s="224"/>
      <c r="DZ86" s="224"/>
      <c r="EA86" s="224"/>
      <c r="EB86" s="224"/>
      <c r="EC86" s="224"/>
      <c r="ED86" s="224"/>
      <c r="EE86" s="73">
        <f>CF86</f>
        <v>60000</v>
      </c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244"/>
      <c r="EU86" s="245"/>
      <c r="EV86" s="245"/>
      <c r="EW86" s="245"/>
      <c r="EX86" s="245"/>
      <c r="EY86" s="245"/>
      <c r="EZ86" s="245"/>
      <c r="FA86" s="245"/>
      <c r="FB86" s="245"/>
      <c r="FC86" s="245"/>
      <c r="FD86" s="245"/>
      <c r="FE86" s="245"/>
      <c r="FF86" s="245"/>
      <c r="FG86" s="245"/>
      <c r="FH86" s="245"/>
      <c r="FI86" s="245"/>
      <c r="FJ86" s="246"/>
      <c r="FK86" s="33"/>
    </row>
    <row r="87" spans="1:167" s="4" customFormat="1" ht="36.75" customHeight="1">
      <c r="A87" s="145" t="s">
        <v>150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62"/>
      <c r="AO87" s="162"/>
      <c r="AP87" s="162"/>
      <c r="AQ87" s="162"/>
      <c r="AR87" s="162"/>
      <c r="AS87" s="162"/>
      <c r="AT87" s="155" t="s">
        <v>117</v>
      </c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23">
        <f>BJ88+BJ90</f>
        <v>27600</v>
      </c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>
        <f>CF88+CF90</f>
        <v>524592.37</v>
      </c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3">
        <f t="shared" si="6"/>
        <v>524592.37</v>
      </c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87"/>
      <c r="EU87" s="188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9"/>
      <c r="FK87" s="5"/>
    </row>
    <row r="88" spans="1:176" s="32" customFormat="1" ht="39" customHeight="1">
      <c r="A88" s="211" t="s">
        <v>257</v>
      </c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2"/>
      <c r="AL88" s="28"/>
      <c r="AM88" s="28"/>
      <c r="AN88" s="29"/>
      <c r="AO88" s="29"/>
      <c r="AP88" s="29"/>
      <c r="AQ88" s="29"/>
      <c r="AR88" s="29"/>
      <c r="AS88" s="29"/>
      <c r="AT88" s="192" t="s">
        <v>260</v>
      </c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73">
        <f>BJ89</f>
        <v>0</v>
      </c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>
        <f>CF89</f>
        <v>0</v>
      </c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224"/>
      <c r="CX88" s="224"/>
      <c r="CY88" s="224"/>
      <c r="CZ88" s="224"/>
      <c r="DA88" s="224"/>
      <c r="DB88" s="224"/>
      <c r="DC88" s="224"/>
      <c r="DD88" s="224"/>
      <c r="DE88" s="224"/>
      <c r="DF88" s="224"/>
      <c r="DG88" s="224"/>
      <c r="DH88" s="224"/>
      <c r="DI88" s="224"/>
      <c r="DJ88" s="224"/>
      <c r="DK88" s="224"/>
      <c r="DL88" s="224"/>
      <c r="DM88" s="224"/>
      <c r="DN88" s="224"/>
      <c r="DO88" s="224"/>
      <c r="DP88" s="224"/>
      <c r="DQ88" s="224"/>
      <c r="DR88" s="224"/>
      <c r="DS88" s="224"/>
      <c r="DT88" s="224"/>
      <c r="DU88" s="224"/>
      <c r="DV88" s="224"/>
      <c r="DW88" s="224"/>
      <c r="DX88" s="224"/>
      <c r="DY88" s="224"/>
      <c r="DZ88" s="224"/>
      <c r="EA88" s="224"/>
      <c r="EB88" s="224"/>
      <c r="EC88" s="224"/>
      <c r="ED88" s="224"/>
      <c r="EE88" s="73">
        <f t="shared" si="6"/>
        <v>0</v>
      </c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247"/>
      <c r="EU88" s="248"/>
      <c r="EV88" s="248"/>
      <c r="EW88" s="248"/>
      <c r="EX88" s="248"/>
      <c r="EY88" s="248"/>
      <c r="EZ88" s="248"/>
      <c r="FA88" s="248"/>
      <c r="FB88" s="248"/>
      <c r="FC88" s="248"/>
      <c r="FD88" s="248"/>
      <c r="FE88" s="248"/>
      <c r="FF88" s="248"/>
      <c r="FG88" s="248"/>
      <c r="FH88" s="248"/>
      <c r="FI88" s="248"/>
      <c r="FJ88" s="249"/>
      <c r="FK88" s="30"/>
      <c r="FL88" s="31"/>
      <c r="FM88" s="31"/>
      <c r="FN88" s="31"/>
      <c r="FO88" s="31"/>
      <c r="FP88" s="31"/>
      <c r="FQ88" s="31"/>
      <c r="FR88" s="31"/>
      <c r="FS88" s="31"/>
      <c r="FT88" s="31"/>
    </row>
    <row r="89" spans="1:176" s="32" customFormat="1" ht="40.5" customHeight="1">
      <c r="A89" s="219" t="s">
        <v>258</v>
      </c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20"/>
      <c r="AL89" s="28"/>
      <c r="AM89" s="28"/>
      <c r="AN89" s="29"/>
      <c r="AO89" s="29"/>
      <c r="AP89" s="29"/>
      <c r="AQ89" s="29"/>
      <c r="AR89" s="29"/>
      <c r="AS89" s="29"/>
      <c r="AT89" s="192" t="s">
        <v>261</v>
      </c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73">
        <v>0</v>
      </c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>
        <v>0</v>
      </c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224"/>
      <c r="CX89" s="224"/>
      <c r="CY89" s="224"/>
      <c r="CZ89" s="224"/>
      <c r="DA89" s="224"/>
      <c r="DB89" s="224"/>
      <c r="DC89" s="224"/>
      <c r="DD89" s="224"/>
      <c r="DE89" s="224"/>
      <c r="DF89" s="224"/>
      <c r="DG89" s="224"/>
      <c r="DH89" s="224"/>
      <c r="DI89" s="224"/>
      <c r="DJ89" s="224"/>
      <c r="DK89" s="224"/>
      <c r="DL89" s="224"/>
      <c r="DM89" s="224"/>
      <c r="DN89" s="224"/>
      <c r="DO89" s="224"/>
      <c r="DP89" s="224"/>
      <c r="DQ89" s="224"/>
      <c r="DR89" s="224"/>
      <c r="DS89" s="224"/>
      <c r="DT89" s="224"/>
      <c r="DU89" s="224"/>
      <c r="DV89" s="224"/>
      <c r="DW89" s="224"/>
      <c r="DX89" s="224"/>
      <c r="DY89" s="224"/>
      <c r="DZ89" s="224"/>
      <c r="EA89" s="224"/>
      <c r="EB89" s="224"/>
      <c r="EC89" s="224"/>
      <c r="ED89" s="224"/>
      <c r="EE89" s="73">
        <f t="shared" si="6"/>
        <v>0</v>
      </c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247"/>
      <c r="EU89" s="248"/>
      <c r="EV89" s="248"/>
      <c r="EW89" s="248"/>
      <c r="EX89" s="248"/>
      <c r="EY89" s="248"/>
      <c r="EZ89" s="248"/>
      <c r="FA89" s="248"/>
      <c r="FB89" s="248"/>
      <c r="FC89" s="248"/>
      <c r="FD89" s="248"/>
      <c r="FE89" s="248"/>
      <c r="FF89" s="248"/>
      <c r="FG89" s="248"/>
      <c r="FH89" s="248"/>
      <c r="FI89" s="248"/>
      <c r="FJ89" s="249"/>
      <c r="FK89" s="30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67" s="11" customFormat="1" ht="38.25" customHeight="1">
      <c r="A90" s="118" t="s">
        <v>131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20"/>
      <c r="AN90" s="214"/>
      <c r="AO90" s="215"/>
      <c r="AP90" s="215"/>
      <c r="AQ90" s="215"/>
      <c r="AR90" s="215"/>
      <c r="AS90" s="216"/>
      <c r="AT90" s="158" t="s">
        <v>102</v>
      </c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60"/>
      <c r="BJ90" s="113">
        <f>BJ91+BJ93</f>
        <v>27600</v>
      </c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115"/>
      <c r="CF90" s="113">
        <f>CF92+CF93+CF94</f>
        <v>524592.37</v>
      </c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5"/>
      <c r="CW90" s="125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7"/>
      <c r="DN90" s="125"/>
      <c r="DO90" s="126"/>
      <c r="DP90" s="126"/>
      <c r="DQ90" s="126"/>
      <c r="DR90" s="126"/>
      <c r="DS90" s="126"/>
      <c r="DT90" s="126"/>
      <c r="DU90" s="126"/>
      <c r="DV90" s="126"/>
      <c r="DW90" s="126"/>
      <c r="DX90" s="126"/>
      <c r="DY90" s="126"/>
      <c r="DZ90" s="126"/>
      <c r="EA90" s="126"/>
      <c r="EB90" s="126"/>
      <c r="EC90" s="126"/>
      <c r="ED90" s="127"/>
      <c r="EE90" s="113">
        <f t="shared" si="6"/>
        <v>524592.37</v>
      </c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5"/>
      <c r="ET90" s="187"/>
      <c r="EU90" s="188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9"/>
      <c r="FK90" s="10"/>
    </row>
    <row r="91" spans="1:167" s="11" customFormat="1" ht="54.75" customHeight="1">
      <c r="A91" s="97" t="s">
        <v>132</v>
      </c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191"/>
      <c r="AO91" s="191"/>
      <c r="AP91" s="191"/>
      <c r="AQ91" s="191"/>
      <c r="AR91" s="191"/>
      <c r="AS91" s="191"/>
      <c r="AT91" s="157" t="s">
        <v>116</v>
      </c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62">
        <f>BJ92</f>
        <v>27600</v>
      </c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>
        <f>CF92</f>
        <v>238212.37</v>
      </c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62">
        <f t="shared" si="6"/>
        <v>238212.37</v>
      </c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187"/>
      <c r="EU91" s="188"/>
      <c r="EV91" s="188"/>
      <c r="EW91" s="188"/>
      <c r="EX91" s="188"/>
      <c r="EY91" s="188"/>
      <c r="EZ91" s="188"/>
      <c r="FA91" s="188"/>
      <c r="FB91" s="188"/>
      <c r="FC91" s="188"/>
      <c r="FD91" s="188"/>
      <c r="FE91" s="188"/>
      <c r="FF91" s="188"/>
      <c r="FG91" s="188"/>
      <c r="FH91" s="188"/>
      <c r="FI91" s="188"/>
      <c r="FJ91" s="189"/>
      <c r="FK91" s="10"/>
    </row>
    <row r="92" spans="1:167" s="4" customFormat="1" ht="72.75" customHeight="1">
      <c r="A92" s="97" t="s">
        <v>133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191"/>
      <c r="AO92" s="191"/>
      <c r="AP92" s="191"/>
      <c r="AQ92" s="191"/>
      <c r="AR92" s="191"/>
      <c r="AS92" s="191"/>
      <c r="AT92" s="157" t="s">
        <v>194</v>
      </c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62">
        <v>27600</v>
      </c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>
        <v>238212.37</v>
      </c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62">
        <f t="shared" si="6"/>
        <v>238212.37</v>
      </c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125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7"/>
      <c r="FK92" s="5"/>
    </row>
    <row r="93" spans="1:167" s="32" customFormat="1" ht="72.75" customHeight="1">
      <c r="A93" s="201" t="s">
        <v>279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13"/>
      <c r="AO93" s="213"/>
      <c r="AP93" s="213"/>
      <c r="AQ93" s="213"/>
      <c r="AR93" s="213"/>
      <c r="AS93" s="213"/>
      <c r="AT93" s="192" t="s">
        <v>280</v>
      </c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73">
        <f>BJ94</f>
        <v>0</v>
      </c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>
        <v>0</v>
      </c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224"/>
      <c r="CX93" s="224"/>
      <c r="CY93" s="224"/>
      <c r="CZ93" s="224"/>
      <c r="DA93" s="224"/>
      <c r="DB93" s="224"/>
      <c r="DC93" s="224"/>
      <c r="DD93" s="224"/>
      <c r="DE93" s="224"/>
      <c r="DF93" s="224"/>
      <c r="DG93" s="224"/>
      <c r="DH93" s="224"/>
      <c r="DI93" s="224"/>
      <c r="DJ93" s="224"/>
      <c r="DK93" s="224"/>
      <c r="DL93" s="224"/>
      <c r="DM93" s="224"/>
      <c r="DN93" s="224"/>
      <c r="DO93" s="224"/>
      <c r="DP93" s="224"/>
      <c r="DQ93" s="224"/>
      <c r="DR93" s="224"/>
      <c r="DS93" s="224"/>
      <c r="DT93" s="224"/>
      <c r="DU93" s="224"/>
      <c r="DV93" s="224"/>
      <c r="DW93" s="224"/>
      <c r="DX93" s="224"/>
      <c r="DY93" s="224"/>
      <c r="DZ93" s="224"/>
      <c r="EA93" s="224"/>
      <c r="EB93" s="224"/>
      <c r="EC93" s="224"/>
      <c r="ED93" s="224"/>
      <c r="EE93" s="73">
        <f>CF93</f>
        <v>0</v>
      </c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244"/>
      <c r="EU93" s="245"/>
      <c r="EV93" s="245"/>
      <c r="EW93" s="245"/>
      <c r="EX93" s="245"/>
      <c r="EY93" s="245"/>
      <c r="EZ93" s="245"/>
      <c r="FA93" s="245"/>
      <c r="FB93" s="245"/>
      <c r="FC93" s="245"/>
      <c r="FD93" s="245"/>
      <c r="FE93" s="245"/>
      <c r="FF93" s="245"/>
      <c r="FG93" s="245"/>
      <c r="FH93" s="245"/>
      <c r="FI93" s="245"/>
      <c r="FJ93" s="246"/>
      <c r="FK93" s="33"/>
    </row>
    <row r="94" spans="1:167" s="32" customFormat="1" ht="72.75" customHeight="1">
      <c r="A94" s="201" t="s">
        <v>278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13"/>
      <c r="AO94" s="213"/>
      <c r="AP94" s="213"/>
      <c r="AQ94" s="213"/>
      <c r="AR94" s="213"/>
      <c r="AS94" s="213"/>
      <c r="AT94" s="192" t="s">
        <v>281</v>
      </c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73">
        <v>0</v>
      </c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>
        <v>286380</v>
      </c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224"/>
      <c r="CX94" s="224"/>
      <c r="CY94" s="224"/>
      <c r="CZ94" s="224"/>
      <c r="DA94" s="224"/>
      <c r="DB94" s="224"/>
      <c r="DC94" s="224"/>
      <c r="DD94" s="224"/>
      <c r="DE94" s="224"/>
      <c r="DF94" s="224"/>
      <c r="DG94" s="224"/>
      <c r="DH94" s="224"/>
      <c r="DI94" s="224"/>
      <c r="DJ94" s="224"/>
      <c r="DK94" s="224"/>
      <c r="DL94" s="224"/>
      <c r="DM94" s="224"/>
      <c r="DN94" s="224"/>
      <c r="DO94" s="224"/>
      <c r="DP94" s="224"/>
      <c r="DQ94" s="224"/>
      <c r="DR94" s="224"/>
      <c r="DS94" s="224"/>
      <c r="DT94" s="224"/>
      <c r="DU94" s="224"/>
      <c r="DV94" s="224"/>
      <c r="DW94" s="224"/>
      <c r="DX94" s="224"/>
      <c r="DY94" s="224"/>
      <c r="DZ94" s="224"/>
      <c r="EA94" s="224"/>
      <c r="EB94" s="224"/>
      <c r="EC94" s="224"/>
      <c r="ED94" s="224"/>
      <c r="EE94" s="73">
        <f>CF94</f>
        <v>286380</v>
      </c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244"/>
      <c r="EU94" s="245"/>
      <c r="EV94" s="245"/>
      <c r="EW94" s="245"/>
      <c r="EX94" s="245"/>
      <c r="EY94" s="245"/>
      <c r="EZ94" s="245"/>
      <c r="FA94" s="245"/>
      <c r="FB94" s="245"/>
      <c r="FC94" s="245"/>
      <c r="FD94" s="245"/>
      <c r="FE94" s="245"/>
      <c r="FF94" s="245"/>
      <c r="FG94" s="245"/>
      <c r="FH94" s="245"/>
      <c r="FI94" s="245"/>
      <c r="FJ94" s="246"/>
      <c r="FK94" s="33"/>
    </row>
    <row r="95" spans="1:167" s="4" customFormat="1" ht="23.25" customHeight="1">
      <c r="A95" s="145" t="s">
        <v>262</v>
      </c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62"/>
      <c r="AO95" s="162"/>
      <c r="AP95" s="162"/>
      <c r="AQ95" s="162"/>
      <c r="AR95" s="162"/>
      <c r="AS95" s="162"/>
      <c r="AT95" s="155" t="s">
        <v>265</v>
      </c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23">
        <f>BJ96+BJ100</f>
        <v>200</v>
      </c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3"/>
      <c r="CB95" s="123"/>
      <c r="CC95" s="123"/>
      <c r="CD95" s="123"/>
      <c r="CE95" s="123"/>
      <c r="CF95" s="123">
        <f>CF100+CF96+CF98</f>
        <v>0</v>
      </c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3">
        <f t="shared" si="6"/>
        <v>0</v>
      </c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87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9"/>
      <c r="FK95" s="5"/>
    </row>
    <row r="96" spans="1:176" s="32" customFormat="1" ht="57" customHeight="1">
      <c r="A96" s="211" t="s">
        <v>270</v>
      </c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11"/>
      <c r="AH96" s="211"/>
      <c r="AI96" s="211"/>
      <c r="AJ96" s="211"/>
      <c r="AK96" s="212"/>
      <c r="AL96" s="28"/>
      <c r="AM96" s="28"/>
      <c r="AN96" s="29"/>
      <c r="AO96" s="29"/>
      <c r="AP96" s="29"/>
      <c r="AQ96" s="29"/>
      <c r="AR96" s="29"/>
      <c r="AS96" s="29"/>
      <c r="AT96" s="192" t="s">
        <v>271</v>
      </c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73">
        <f>BJ97</f>
        <v>0</v>
      </c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>
        <f>CF97</f>
        <v>0</v>
      </c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224"/>
      <c r="CX96" s="224"/>
      <c r="CY96" s="224"/>
      <c r="CZ96" s="224"/>
      <c r="DA96" s="224"/>
      <c r="DB96" s="224"/>
      <c r="DC96" s="224"/>
      <c r="DD96" s="224"/>
      <c r="DE96" s="224"/>
      <c r="DF96" s="224"/>
      <c r="DG96" s="224"/>
      <c r="DH96" s="224"/>
      <c r="DI96" s="224"/>
      <c r="DJ96" s="224"/>
      <c r="DK96" s="224"/>
      <c r="DL96" s="224"/>
      <c r="DM96" s="224"/>
      <c r="DN96" s="224"/>
      <c r="DO96" s="224"/>
      <c r="DP96" s="224"/>
      <c r="DQ96" s="224"/>
      <c r="DR96" s="224"/>
      <c r="DS96" s="224"/>
      <c r="DT96" s="224"/>
      <c r="DU96" s="224"/>
      <c r="DV96" s="224"/>
      <c r="DW96" s="224"/>
      <c r="DX96" s="224"/>
      <c r="DY96" s="224"/>
      <c r="DZ96" s="224"/>
      <c r="EA96" s="224"/>
      <c r="EB96" s="224"/>
      <c r="EC96" s="224"/>
      <c r="ED96" s="224"/>
      <c r="EE96" s="73">
        <f t="shared" si="6"/>
        <v>0</v>
      </c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247"/>
      <c r="EU96" s="248"/>
      <c r="EV96" s="248"/>
      <c r="EW96" s="248"/>
      <c r="EX96" s="248"/>
      <c r="EY96" s="248"/>
      <c r="EZ96" s="248"/>
      <c r="FA96" s="248"/>
      <c r="FB96" s="248"/>
      <c r="FC96" s="248"/>
      <c r="FD96" s="248"/>
      <c r="FE96" s="248"/>
      <c r="FF96" s="248"/>
      <c r="FG96" s="248"/>
      <c r="FH96" s="248"/>
      <c r="FI96" s="248"/>
      <c r="FJ96" s="249"/>
      <c r="FK96" s="30"/>
      <c r="FL96" s="31"/>
      <c r="FM96" s="31"/>
      <c r="FN96" s="31"/>
      <c r="FO96" s="31"/>
      <c r="FP96" s="31"/>
      <c r="FQ96" s="31"/>
      <c r="FR96" s="31"/>
      <c r="FS96" s="31"/>
      <c r="FT96" s="31"/>
    </row>
    <row r="97" spans="1:176" s="32" customFormat="1" ht="57" customHeight="1">
      <c r="A97" s="211" t="s">
        <v>270</v>
      </c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2"/>
      <c r="AL97" s="28"/>
      <c r="AM97" s="28"/>
      <c r="AN97" s="29"/>
      <c r="AO97" s="29"/>
      <c r="AP97" s="29"/>
      <c r="AQ97" s="29"/>
      <c r="AR97" s="29"/>
      <c r="AS97" s="29"/>
      <c r="AT97" s="192" t="s">
        <v>269</v>
      </c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73">
        <v>0</v>
      </c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>
        <v>0</v>
      </c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224"/>
      <c r="CX97" s="224"/>
      <c r="CY97" s="224"/>
      <c r="CZ97" s="224"/>
      <c r="DA97" s="224"/>
      <c r="DB97" s="224"/>
      <c r="DC97" s="224"/>
      <c r="DD97" s="224"/>
      <c r="DE97" s="224"/>
      <c r="DF97" s="224"/>
      <c r="DG97" s="224"/>
      <c r="DH97" s="224"/>
      <c r="DI97" s="224"/>
      <c r="DJ97" s="224"/>
      <c r="DK97" s="224"/>
      <c r="DL97" s="224"/>
      <c r="DM97" s="224"/>
      <c r="DN97" s="224"/>
      <c r="DO97" s="224"/>
      <c r="DP97" s="224"/>
      <c r="DQ97" s="224"/>
      <c r="DR97" s="224"/>
      <c r="DS97" s="224"/>
      <c r="DT97" s="224"/>
      <c r="DU97" s="224"/>
      <c r="DV97" s="224"/>
      <c r="DW97" s="224"/>
      <c r="DX97" s="224"/>
      <c r="DY97" s="224"/>
      <c r="DZ97" s="224"/>
      <c r="EA97" s="224"/>
      <c r="EB97" s="224"/>
      <c r="EC97" s="224"/>
      <c r="ED97" s="224"/>
      <c r="EE97" s="73">
        <f t="shared" si="6"/>
        <v>0</v>
      </c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247"/>
      <c r="EU97" s="248"/>
      <c r="EV97" s="248"/>
      <c r="EW97" s="248"/>
      <c r="EX97" s="248"/>
      <c r="EY97" s="248"/>
      <c r="EZ97" s="248"/>
      <c r="FA97" s="248"/>
      <c r="FB97" s="248"/>
      <c r="FC97" s="248"/>
      <c r="FD97" s="248"/>
      <c r="FE97" s="248"/>
      <c r="FF97" s="248"/>
      <c r="FG97" s="248"/>
      <c r="FH97" s="248"/>
      <c r="FI97" s="248"/>
      <c r="FJ97" s="249"/>
      <c r="FK97" s="30"/>
      <c r="FL97" s="31"/>
      <c r="FM97" s="31"/>
      <c r="FN97" s="31"/>
      <c r="FO97" s="31"/>
      <c r="FP97" s="31"/>
      <c r="FQ97" s="31"/>
      <c r="FR97" s="31"/>
      <c r="FS97" s="31"/>
      <c r="FT97" s="31"/>
    </row>
    <row r="98" spans="1:176" s="32" customFormat="1" ht="56.25" customHeight="1">
      <c r="A98" s="211" t="s">
        <v>284</v>
      </c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  <c r="AL98" s="28"/>
      <c r="AM98" s="28"/>
      <c r="AN98" s="29"/>
      <c r="AO98" s="29"/>
      <c r="AP98" s="29"/>
      <c r="AQ98" s="29"/>
      <c r="AR98" s="29"/>
      <c r="AS98" s="29"/>
      <c r="AT98" s="192" t="s">
        <v>283</v>
      </c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73">
        <f>BJ99</f>
        <v>0</v>
      </c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>
        <f>CF99</f>
        <v>0</v>
      </c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224"/>
      <c r="CX98" s="224"/>
      <c r="CY98" s="224"/>
      <c r="CZ98" s="224"/>
      <c r="DA98" s="224"/>
      <c r="DB98" s="224"/>
      <c r="DC98" s="224"/>
      <c r="DD98" s="224"/>
      <c r="DE98" s="224"/>
      <c r="DF98" s="224"/>
      <c r="DG98" s="224"/>
      <c r="DH98" s="224"/>
      <c r="DI98" s="224"/>
      <c r="DJ98" s="224"/>
      <c r="DK98" s="224"/>
      <c r="DL98" s="224"/>
      <c r="DM98" s="224"/>
      <c r="DN98" s="224"/>
      <c r="DO98" s="224"/>
      <c r="DP98" s="224"/>
      <c r="DQ98" s="224"/>
      <c r="DR98" s="224"/>
      <c r="DS98" s="224"/>
      <c r="DT98" s="224"/>
      <c r="DU98" s="224"/>
      <c r="DV98" s="224"/>
      <c r="DW98" s="224"/>
      <c r="DX98" s="224"/>
      <c r="DY98" s="224"/>
      <c r="DZ98" s="224"/>
      <c r="EA98" s="224"/>
      <c r="EB98" s="224"/>
      <c r="EC98" s="224"/>
      <c r="ED98" s="224"/>
      <c r="EE98" s="73">
        <f>CF98</f>
        <v>0</v>
      </c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247"/>
      <c r="EU98" s="248"/>
      <c r="EV98" s="248"/>
      <c r="EW98" s="248"/>
      <c r="EX98" s="248"/>
      <c r="EY98" s="248"/>
      <c r="EZ98" s="248"/>
      <c r="FA98" s="248"/>
      <c r="FB98" s="248"/>
      <c r="FC98" s="248"/>
      <c r="FD98" s="248"/>
      <c r="FE98" s="248"/>
      <c r="FF98" s="248"/>
      <c r="FG98" s="248"/>
      <c r="FH98" s="248"/>
      <c r="FI98" s="248"/>
      <c r="FJ98" s="249"/>
      <c r="FK98" s="30"/>
      <c r="FL98" s="31"/>
      <c r="FM98" s="31"/>
      <c r="FN98" s="31"/>
      <c r="FO98" s="31"/>
      <c r="FP98" s="31"/>
      <c r="FQ98" s="31"/>
      <c r="FR98" s="31"/>
      <c r="FS98" s="31"/>
      <c r="FT98" s="31"/>
    </row>
    <row r="99" spans="1:167" s="32" customFormat="1" ht="72.75" customHeight="1">
      <c r="A99" s="201" t="s">
        <v>285</v>
      </c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13"/>
      <c r="AO99" s="213"/>
      <c r="AP99" s="213"/>
      <c r="AQ99" s="213"/>
      <c r="AR99" s="213"/>
      <c r="AS99" s="213"/>
      <c r="AT99" s="192" t="s">
        <v>282</v>
      </c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73">
        <v>0</v>
      </c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>
        <v>0</v>
      </c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224"/>
      <c r="CX99" s="224"/>
      <c r="CY99" s="224"/>
      <c r="CZ99" s="224"/>
      <c r="DA99" s="224"/>
      <c r="DB99" s="224"/>
      <c r="DC99" s="224"/>
      <c r="DD99" s="224"/>
      <c r="DE99" s="224"/>
      <c r="DF99" s="224"/>
      <c r="DG99" s="224"/>
      <c r="DH99" s="224"/>
      <c r="DI99" s="224"/>
      <c r="DJ99" s="224"/>
      <c r="DK99" s="224"/>
      <c r="DL99" s="224"/>
      <c r="DM99" s="224"/>
      <c r="DN99" s="224"/>
      <c r="DO99" s="224"/>
      <c r="DP99" s="224"/>
      <c r="DQ99" s="224"/>
      <c r="DR99" s="224"/>
      <c r="DS99" s="224"/>
      <c r="DT99" s="224"/>
      <c r="DU99" s="224"/>
      <c r="DV99" s="224"/>
      <c r="DW99" s="224"/>
      <c r="DX99" s="224"/>
      <c r="DY99" s="224"/>
      <c r="DZ99" s="224"/>
      <c r="EA99" s="224"/>
      <c r="EB99" s="224"/>
      <c r="EC99" s="224"/>
      <c r="ED99" s="224"/>
      <c r="EE99" s="73">
        <f>CF99</f>
        <v>0</v>
      </c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244"/>
      <c r="EU99" s="245"/>
      <c r="EV99" s="245"/>
      <c r="EW99" s="245"/>
      <c r="EX99" s="245"/>
      <c r="EY99" s="245"/>
      <c r="EZ99" s="245"/>
      <c r="FA99" s="245"/>
      <c r="FB99" s="245"/>
      <c r="FC99" s="245"/>
      <c r="FD99" s="245"/>
      <c r="FE99" s="245"/>
      <c r="FF99" s="245"/>
      <c r="FG99" s="245"/>
      <c r="FH99" s="245"/>
      <c r="FI99" s="245"/>
      <c r="FJ99" s="246"/>
      <c r="FK99" s="33"/>
    </row>
    <row r="100" spans="1:176" s="32" customFormat="1" ht="39" customHeight="1">
      <c r="A100" s="211" t="s">
        <v>263</v>
      </c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11"/>
      <c r="AH100" s="211"/>
      <c r="AI100" s="211"/>
      <c r="AJ100" s="211"/>
      <c r="AK100" s="212"/>
      <c r="AL100" s="28"/>
      <c r="AM100" s="28"/>
      <c r="AN100" s="29"/>
      <c r="AO100" s="29"/>
      <c r="AP100" s="29"/>
      <c r="AQ100" s="29"/>
      <c r="AR100" s="29"/>
      <c r="AS100" s="29"/>
      <c r="AT100" s="192" t="s">
        <v>267</v>
      </c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73">
        <f>BJ101</f>
        <v>200</v>
      </c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>
        <f>CF101</f>
        <v>0</v>
      </c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224"/>
      <c r="CX100" s="224"/>
      <c r="CY100" s="224"/>
      <c r="CZ100" s="224"/>
      <c r="DA100" s="224"/>
      <c r="DB100" s="224"/>
      <c r="DC100" s="224"/>
      <c r="DD100" s="224"/>
      <c r="DE100" s="224"/>
      <c r="DF100" s="224"/>
      <c r="DG100" s="224"/>
      <c r="DH100" s="224"/>
      <c r="DI100" s="224"/>
      <c r="DJ100" s="224"/>
      <c r="DK100" s="224"/>
      <c r="DL100" s="224"/>
      <c r="DM100" s="224"/>
      <c r="DN100" s="224"/>
      <c r="DO100" s="224"/>
      <c r="DP100" s="224"/>
      <c r="DQ100" s="224"/>
      <c r="DR100" s="224"/>
      <c r="DS100" s="224"/>
      <c r="DT100" s="224"/>
      <c r="DU100" s="224"/>
      <c r="DV100" s="224"/>
      <c r="DW100" s="224"/>
      <c r="DX100" s="224"/>
      <c r="DY100" s="224"/>
      <c r="DZ100" s="224"/>
      <c r="EA100" s="224"/>
      <c r="EB100" s="224"/>
      <c r="EC100" s="224"/>
      <c r="ED100" s="224"/>
      <c r="EE100" s="73">
        <f t="shared" si="6"/>
        <v>0</v>
      </c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247"/>
      <c r="EU100" s="248"/>
      <c r="EV100" s="248"/>
      <c r="EW100" s="248"/>
      <c r="EX100" s="248"/>
      <c r="EY100" s="248"/>
      <c r="EZ100" s="248"/>
      <c r="FA100" s="248"/>
      <c r="FB100" s="248"/>
      <c r="FC100" s="248"/>
      <c r="FD100" s="248"/>
      <c r="FE100" s="248"/>
      <c r="FF100" s="248"/>
      <c r="FG100" s="248"/>
      <c r="FH100" s="248"/>
      <c r="FI100" s="248"/>
      <c r="FJ100" s="249"/>
      <c r="FK100" s="30"/>
      <c r="FL100" s="31"/>
      <c r="FM100" s="31"/>
      <c r="FN100" s="31"/>
      <c r="FO100" s="31"/>
      <c r="FP100" s="31"/>
      <c r="FQ100" s="31"/>
      <c r="FR100" s="31"/>
      <c r="FS100" s="31"/>
      <c r="FT100" s="31"/>
    </row>
    <row r="101" spans="1:167" s="4" customFormat="1" ht="55.5" customHeight="1">
      <c r="A101" s="97" t="s">
        <v>264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191"/>
      <c r="AO101" s="191"/>
      <c r="AP101" s="191"/>
      <c r="AQ101" s="191"/>
      <c r="AR101" s="191"/>
      <c r="AS101" s="191"/>
      <c r="AT101" s="157" t="s">
        <v>266</v>
      </c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62">
        <v>200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0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62">
        <f t="shared" si="6"/>
        <v>0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125"/>
      <c r="EU101" s="126"/>
      <c r="EV101" s="126"/>
      <c r="EW101" s="126"/>
      <c r="EX101" s="126"/>
      <c r="EY101" s="126"/>
      <c r="EZ101" s="126"/>
      <c r="FA101" s="126"/>
      <c r="FB101" s="126"/>
      <c r="FC101" s="126"/>
      <c r="FD101" s="126"/>
      <c r="FE101" s="126"/>
      <c r="FF101" s="126"/>
      <c r="FG101" s="126"/>
      <c r="FH101" s="126"/>
      <c r="FI101" s="126"/>
      <c r="FJ101" s="127"/>
      <c r="FK101" s="5"/>
    </row>
    <row r="102" spans="1:167" s="4" customFormat="1" ht="27" customHeight="1">
      <c r="A102" s="66" t="s">
        <v>235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162"/>
      <c r="AO102" s="162"/>
      <c r="AP102" s="162"/>
      <c r="AQ102" s="162"/>
      <c r="AR102" s="162"/>
      <c r="AS102" s="162"/>
      <c r="AT102" s="155" t="s">
        <v>236</v>
      </c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23">
        <f>BJ104</f>
        <v>0</v>
      </c>
      <c r="BK102" s="123"/>
      <c r="BL102" s="123"/>
      <c r="BM102" s="123"/>
      <c r="BN102" s="123"/>
      <c r="BO102" s="123"/>
      <c r="BP102" s="123"/>
      <c r="BQ102" s="123"/>
      <c r="BR102" s="123"/>
      <c r="BS102" s="123"/>
      <c r="BT102" s="123"/>
      <c r="BU102" s="123"/>
      <c r="BV102" s="123"/>
      <c r="BW102" s="123"/>
      <c r="BX102" s="123"/>
      <c r="BY102" s="123"/>
      <c r="BZ102" s="123"/>
      <c r="CA102" s="123"/>
      <c r="CB102" s="123"/>
      <c r="CC102" s="123"/>
      <c r="CD102" s="123"/>
      <c r="CE102" s="123"/>
      <c r="CF102" s="123">
        <f>CF104</f>
        <v>0</v>
      </c>
      <c r="CG102" s="123"/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8"/>
      <c r="CX102" s="128"/>
      <c r="CY102" s="128"/>
      <c r="CZ102" s="128"/>
      <c r="DA102" s="128"/>
      <c r="DB102" s="128"/>
      <c r="DC102" s="128"/>
      <c r="DD102" s="128"/>
      <c r="DE102" s="128"/>
      <c r="DF102" s="128"/>
      <c r="DG102" s="128"/>
      <c r="DH102" s="128"/>
      <c r="DI102" s="128"/>
      <c r="DJ102" s="128"/>
      <c r="DK102" s="128"/>
      <c r="DL102" s="128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  <c r="EC102" s="128"/>
      <c r="ED102" s="128"/>
      <c r="EE102" s="123">
        <f>EE104</f>
        <v>0</v>
      </c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37"/>
      <c r="FI102" s="37"/>
      <c r="FJ102" s="37"/>
      <c r="FK102" s="5"/>
    </row>
    <row r="103" spans="1:167" s="4" customFormat="1" ht="23.25" customHeight="1">
      <c r="A103" s="194" t="s">
        <v>237</v>
      </c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194"/>
      <c r="AJ103" s="194"/>
      <c r="AK103" s="194"/>
      <c r="AL103" s="194"/>
      <c r="AM103" s="194"/>
      <c r="AN103" s="162"/>
      <c r="AO103" s="162"/>
      <c r="AP103" s="162"/>
      <c r="AQ103" s="162"/>
      <c r="AR103" s="162"/>
      <c r="AS103" s="162"/>
      <c r="AT103" s="155" t="s">
        <v>238</v>
      </c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  <c r="BG103" s="155"/>
      <c r="BH103" s="155"/>
      <c r="BI103" s="155"/>
      <c r="BJ103" s="123">
        <v>0</v>
      </c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3"/>
      <c r="BU103" s="123"/>
      <c r="BV103" s="123"/>
      <c r="BW103" s="123"/>
      <c r="BX103" s="123"/>
      <c r="BY103" s="123"/>
      <c r="BZ103" s="123"/>
      <c r="CA103" s="123"/>
      <c r="CB103" s="123"/>
      <c r="CC103" s="123"/>
      <c r="CD103" s="123"/>
      <c r="CE103" s="123"/>
      <c r="CF103" s="123">
        <f>CF104</f>
        <v>0</v>
      </c>
      <c r="CG103" s="123"/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3">
        <f aca="true" t="shared" si="7" ref="EE103:EE109">CF103</f>
        <v>0</v>
      </c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8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8"/>
      <c r="FK103" s="5"/>
    </row>
    <row r="104" spans="1:167" s="11" customFormat="1" ht="38.25" customHeight="1">
      <c r="A104" s="97" t="s">
        <v>239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191"/>
      <c r="AO104" s="191"/>
      <c r="AP104" s="191"/>
      <c r="AQ104" s="191"/>
      <c r="AR104" s="191"/>
      <c r="AS104" s="191"/>
      <c r="AT104" s="157" t="s">
        <v>240</v>
      </c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62">
        <v>0</v>
      </c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>
        <v>0</v>
      </c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62">
        <f t="shared" si="7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128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8"/>
      <c r="FK104" s="10"/>
    </row>
    <row r="105" spans="1:167" s="11" customFormat="1" ht="22.5" customHeight="1">
      <c r="A105" s="145" t="s">
        <v>151</v>
      </c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62"/>
      <c r="AO105" s="162"/>
      <c r="AP105" s="162"/>
      <c r="AQ105" s="162"/>
      <c r="AR105" s="162"/>
      <c r="AS105" s="162"/>
      <c r="AT105" s="155" t="s">
        <v>122</v>
      </c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5"/>
      <c r="BJ105" s="123">
        <f>BJ106</f>
        <v>5718500</v>
      </c>
      <c r="BK105" s="123"/>
      <c r="BL105" s="123"/>
      <c r="BM105" s="123"/>
      <c r="BN105" s="123"/>
      <c r="BO105" s="123"/>
      <c r="BP105" s="123"/>
      <c r="BQ105" s="123"/>
      <c r="BR105" s="123"/>
      <c r="BS105" s="123"/>
      <c r="BT105" s="123"/>
      <c r="BU105" s="123"/>
      <c r="BV105" s="123"/>
      <c r="BW105" s="123"/>
      <c r="BX105" s="123"/>
      <c r="BY105" s="123"/>
      <c r="BZ105" s="123"/>
      <c r="CA105" s="123"/>
      <c r="CB105" s="123"/>
      <c r="CC105" s="123"/>
      <c r="CD105" s="123"/>
      <c r="CE105" s="123"/>
      <c r="CF105" s="123">
        <f>CF106</f>
        <v>4871600</v>
      </c>
      <c r="CG105" s="123"/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3">
        <f t="shared" si="7"/>
        <v>4871600</v>
      </c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87"/>
      <c r="EU105" s="188"/>
      <c r="EV105" s="188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8"/>
      <c r="FJ105" s="189"/>
      <c r="FK105" s="10"/>
    </row>
    <row r="106" spans="1:256" s="11" customFormat="1" ht="57" customHeight="1">
      <c r="A106" s="145" t="s">
        <v>170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62"/>
      <c r="AO106" s="162"/>
      <c r="AP106" s="162"/>
      <c r="AQ106" s="162"/>
      <c r="AR106" s="162"/>
      <c r="AS106" s="162"/>
      <c r="AT106" s="155" t="s">
        <v>96</v>
      </c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  <c r="BG106" s="155"/>
      <c r="BH106" s="155"/>
      <c r="BI106" s="155"/>
      <c r="BJ106" s="123">
        <f>BJ107+BJ110+BJ117+BJ115</f>
        <v>5718500</v>
      </c>
      <c r="BK106" s="123"/>
      <c r="BL106" s="123"/>
      <c r="BM106" s="123"/>
      <c r="BN106" s="123"/>
      <c r="BO106" s="123"/>
      <c r="BP106" s="123"/>
      <c r="BQ106" s="123"/>
      <c r="BR106" s="123"/>
      <c r="BS106" s="123"/>
      <c r="BT106" s="123"/>
      <c r="BU106" s="123"/>
      <c r="BV106" s="123"/>
      <c r="BW106" s="123"/>
      <c r="BX106" s="123"/>
      <c r="BY106" s="123"/>
      <c r="BZ106" s="123"/>
      <c r="CA106" s="123"/>
      <c r="CB106" s="123"/>
      <c r="CC106" s="123"/>
      <c r="CD106" s="123"/>
      <c r="CE106" s="123"/>
      <c r="CF106" s="123">
        <f>CF107+CF110+CF117+CF115</f>
        <v>4871600</v>
      </c>
      <c r="CG106" s="123"/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3">
        <f t="shared" si="7"/>
        <v>4871600</v>
      </c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87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9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</row>
    <row r="107" spans="1:256" s="11" customFormat="1" ht="42" customHeight="1">
      <c r="A107" s="145" t="s">
        <v>123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62"/>
      <c r="AO107" s="162"/>
      <c r="AP107" s="162"/>
      <c r="AQ107" s="162"/>
      <c r="AR107" s="162"/>
      <c r="AS107" s="162"/>
      <c r="AT107" s="155" t="s">
        <v>124</v>
      </c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  <c r="BG107" s="155"/>
      <c r="BH107" s="155"/>
      <c r="BI107" s="155"/>
      <c r="BJ107" s="123">
        <f>BJ109</f>
        <v>4357000</v>
      </c>
      <c r="BK107" s="123"/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>
        <f>CF109</f>
        <v>4057000</v>
      </c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3">
        <f t="shared" si="7"/>
        <v>4057000</v>
      </c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87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9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  <c r="II107" s="10"/>
      <c r="IJ107" s="10"/>
      <c r="IK107" s="10"/>
      <c r="IL107" s="10"/>
      <c r="IM107" s="10"/>
      <c r="IN107" s="10"/>
      <c r="IO107" s="10"/>
      <c r="IP107" s="10"/>
      <c r="IQ107" s="10"/>
      <c r="IR107" s="10"/>
      <c r="IS107" s="10"/>
      <c r="IT107" s="10"/>
      <c r="IU107" s="10"/>
      <c r="IV107" s="10"/>
    </row>
    <row r="108" spans="1:256" s="4" customFormat="1" ht="27.75" customHeight="1">
      <c r="A108" s="97" t="s">
        <v>126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191"/>
      <c r="AO108" s="191"/>
      <c r="AP108" s="191"/>
      <c r="AQ108" s="191"/>
      <c r="AR108" s="191"/>
      <c r="AS108" s="191"/>
      <c r="AT108" s="157" t="s">
        <v>125</v>
      </c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62">
        <f>BJ109</f>
        <v>4357000</v>
      </c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f>CF109</f>
        <v>4057000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129" t="s">
        <v>119</v>
      </c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62">
        <f t="shared" si="7"/>
        <v>4057000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125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7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4" customFormat="1" ht="39" customHeight="1">
      <c r="A109" s="97" t="s">
        <v>127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191"/>
      <c r="AO109" s="191"/>
      <c r="AP109" s="191"/>
      <c r="AQ109" s="191"/>
      <c r="AR109" s="191"/>
      <c r="AS109" s="191"/>
      <c r="AT109" s="157" t="s">
        <v>97</v>
      </c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62">
        <v>4357000</v>
      </c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4057000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62">
        <f t="shared" si="7"/>
        <v>4057000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125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6"/>
      <c r="FF109" s="126"/>
      <c r="FG109" s="126"/>
      <c r="FH109" s="126"/>
      <c r="FI109" s="126"/>
      <c r="FJ109" s="127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11" customFormat="1" ht="40.5" customHeight="1">
      <c r="A110" s="145" t="s">
        <v>158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62"/>
      <c r="AO110" s="162"/>
      <c r="AP110" s="162"/>
      <c r="AQ110" s="162"/>
      <c r="AR110" s="162"/>
      <c r="AS110" s="162"/>
      <c r="AT110" s="155" t="s">
        <v>128</v>
      </c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23">
        <f>BJ111+BJ113</f>
        <v>154600</v>
      </c>
      <c r="BK110" s="123"/>
      <c r="BL110" s="123"/>
      <c r="BM110" s="123"/>
      <c r="BN110" s="123"/>
      <c r="BO110" s="123"/>
      <c r="BP110" s="123"/>
      <c r="BQ110" s="123"/>
      <c r="BR110" s="123"/>
      <c r="BS110" s="123"/>
      <c r="BT110" s="123"/>
      <c r="BU110" s="123"/>
      <c r="BV110" s="123"/>
      <c r="BW110" s="123"/>
      <c r="BX110" s="123"/>
      <c r="BY110" s="123"/>
      <c r="BZ110" s="123"/>
      <c r="CA110" s="123"/>
      <c r="CB110" s="123"/>
      <c r="CC110" s="123"/>
      <c r="CD110" s="123"/>
      <c r="CE110" s="123"/>
      <c r="CF110" s="123">
        <f>CF111+CF113</f>
        <v>154600</v>
      </c>
      <c r="CG110" s="123"/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8"/>
      <c r="CX110" s="128"/>
      <c r="CY110" s="128"/>
      <c r="CZ110" s="128"/>
      <c r="DA110" s="128"/>
      <c r="DB110" s="128"/>
      <c r="DC110" s="128"/>
      <c r="DD110" s="128"/>
      <c r="DE110" s="128"/>
      <c r="DF110" s="128"/>
      <c r="DG110" s="128"/>
      <c r="DH110" s="128"/>
      <c r="DI110" s="128"/>
      <c r="DJ110" s="128"/>
      <c r="DK110" s="128"/>
      <c r="DL110" s="128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  <c r="EC110" s="128"/>
      <c r="ED110" s="128"/>
      <c r="EE110" s="123">
        <f aca="true" t="shared" si="8" ref="EE110:EE117">CF110</f>
        <v>154600</v>
      </c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87"/>
      <c r="EU110" s="188"/>
      <c r="EV110" s="188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9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  <c r="II110" s="10"/>
      <c r="IJ110" s="10"/>
      <c r="IK110" s="10"/>
      <c r="IL110" s="10"/>
      <c r="IM110" s="10"/>
      <c r="IN110" s="10"/>
      <c r="IO110" s="10"/>
      <c r="IP110" s="10"/>
      <c r="IQ110" s="10"/>
      <c r="IR110" s="10"/>
      <c r="IS110" s="10"/>
      <c r="IT110" s="10"/>
      <c r="IU110" s="10"/>
      <c r="IV110" s="10"/>
    </row>
    <row r="111" spans="1:256" s="11" customFormat="1" ht="42" customHeight="1">
      <c r="A111" s="145" t="s">
        <v>171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62"/>
      <c r="AO111" s="162"/>
      <c r="AP111" s="162"/>
      <c r="AQ111" s="162"/>
      <c r="AR111" s="162"/>
      <c r="AS111" s="162"/>
      <c r="AT111" s="155" t="s">
        <v>157</v>
      </c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23">
        <f>BJ112</f>
        <v>154400</v>
      </c>
      <c r="BK111" s="123"/>
      <c r="BL111" s="123"/>
      <c r="BM111" s="123"/>
      <c r="BN111" s="123"/>
      <c r="BO111" s="123"/>
      <c r="BP111" s="123"/>
      <c r="BQ111" s="123"/>
      <c r="BR111" s="123"/>
      <c r="BS111" s="123"/>
      <c r="BT111" s="123"/>
      <c r="BU111" s="123"/>
      <c r="BV111" s="123"/>
      <c r="BW111" s="123"/>
      <c r="BX111" s="123"/>
      <c r="BY111" s="123"/>
      <c r="BZ111" s="123"/>
      <c r="CA111" s="123"/>
      <c r="CB111" s="123"/>
      <c r="CC111" s="123"/>
      <c r="CD111" s="123"/>
      <c r="CE111" s="123"/>
      <c r="CF111" s="123">
        <f>CF112</f>
        <v>154400</v>
      </c>
      <c r="CG111" s="123"/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8"/>
      <c r="CX111" s="128"/>
      <c r="CY111" s="128"/>
      <c r="CZ111" s="128"/>
      <c r="DA111" s="128"/>
      <c r="DB111" s="128"/>
      <c r="DC111" s="128"/>
      <c r="DD111" s="128"/>
      <c r="DE111" s="128"/>
      <c r="DF111" s="128"/>
      <c r="DG111" s="128"/>
      <c r="DH111" s="128"/>
      <c r="DI111" s="128"/>
      <c r="DJ111" s="128"/>
      <c r="DK111" s="128"/>
      <c r="DL111" s="128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  <c r="EC111" s="128"/>
      <c r="ED111" s="128"/>
      <c r="EE111" s="123">
        <f t="shared" si="8"/>
        <v>154400</v>
      </c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87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9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  <c r="IK111" s="10"/>
      <c r="IL111" s="10"/>
      <c r="IM111" s="10"/>
      <c r="IN111" s="10"/>
      <c r="IO111" s="10"/>
      <c r="IP111" s="10"/>
      <c r="IQ111" s="10"/>
      <c r="IR111" s="10"/>
      <c r="IS111" s="10"/>
      <c r="IT111" s="10"/>
      <c r="IU111" s="10"/>
      <c r="IV111" s="10"/>
    </row>
    <row r="112" spans="1:256" s="15" customFormat="1" ht="42.75" customHeight="1">
      <c r="A112" s="97" t="s">
        <v>171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191"/>
      <c r="AO112" s="191"/>
      <c r="AP112" s="191"/>
      <c r="AQ112" s="191"/>
      <c r="AR112" s="191"/>
      <c r="AS112" s="191"/>
      <c r="AT112" s="157" t="s">
        <v>98</v>
      </c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62">
        <v>154400</v>
      </c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>
        <v>154400</v>
      </c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DI112" s="129"/>
      <c r="DJ112" s="129"/>
      <c r="DK112" s="129"/>
      <c r="DL112" s="129"/>
      <c r="DM112" s="129"/>
      <c r="DN112" s="129"/>
      <c r="DO112" s="129"/>
      <c r="DP112" s="129"/>
      <c r="DQ112" s="129"/>
      <c r="DR112" s="129"/>
      <c r="DS112" s="129"/>
      <c r="DT112" s="129"/>
      <c r="DU112" s="129"/>
      <c r="DV112" s="129"/>
      <c r="DW112" s="129"/>
      <c r="DX112" s="129"/>
      <c r="DY112" s="129"/>
      <c r="DZ112" s="129"/>
      <c r="EA112" s="129"/>
      <c r="EB112" s="129"/>
      <c r="EC112" s="129"/>
      <c r="ED112" s="129"/>
      <c r="EE112" s="62">
        <f t="shared" si="8"/>
        <v>154400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125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7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166" s="10" customFormat="1" ht="56.25" customHeight="1">
      <c r="A113" s="145" t="s">
        <v>176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62"/>
      <c r="AO113" s="162"/>
      <c r="AP113" s="162"/>
      <c r="AQ113" s="162"/>
      <c r="AR113" s="162"/>
      <c r="AS113" s="162"/>
      <c r="AT113" s="155" t="s">
        <v>175</v>
      </c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23">
        <f>BJ114</f>
        <v>200</v>
      </c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/>
      <c r="CF113" s="123">
        <f>CF114</f>
        <v>200</v>
      </c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8"/>
      <c r="CX113" s="128"/>
      <c r="CY113" s="128"/>
      <c r="CZ113" s="128"/>
      <c r="DA113" s="128"/>
      <c r="DB113" s="128"/>
      <c r="DC113" s="128"/>
      <c r="DD113" s="128"/>
      <c r="DE113" s="128"/>
      <c r="DF113" s="128"/>
      <c r="DG113" s="128"/>
      <c r="DH113" s="128"/>
      <c r="DI113" s="128"/>
      <c r="DJ113" s="128"/>
      <c r="DK113" s="128"/>
      <c r="DL113" s="128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  <c r="EC113" s="128"/>
      <c r="ED113" s="128"/>
      <c r="EE113" s="123">
        <f>CF113</f>
        <v>200</v>
      </c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8"/>
      <c r="EU113" s="128"/>
      <c r="EV113" s="128"/>
      <c r="EW113" s="128"/>
      <c r="EX113" s="128"/>
      <c r="EY113" s="128"/>
      <c r="EZ113" s="128"/>
      <c r="FA113" s="128"/>
      <c r="FB113" s="128"/>
      <c r="FC113" s="128"/>
      <c r="FD113" s="128"/>
      <c r="FE113" s="128"/>
      <c r="FF113" s="128"/>
      <c r="FG113" s="128"/>
      <c r="FH113" s="36"/>
      <c r="FI113" s="36"/>
      <c r="FJ113" s="36"/>
    </row>
    <row r="114" spans="1:166" s="5" customFormat="1" ht="57" customHeight="1">
      <c r="A114" s="97" t="s">
        <v>176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191"/>
      <c r="AO114" s="191"/>
      <c r="AP114" s="191"/>
      <c r="AQ114" s="191"/>
      <c r="AR114" s="191"/>
      <c r="AS114" s="191"/>
      <c r="AT114" s="157" t="s">
        <v>174</v>
      </c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62">
        <v>200</v>
      </c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>
        <v>200</v>
      </c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DI114" s="129"/>
      <c r="DJ114" s="129"/>
      <c r="DK114" s="129"/>
      <c r="DL114" s="129"/>
      <c r="DM114" s="129"/>
      <c r="DN114" s="129"/>
      <c r="DO114" s="129"/>
      <c r="DP114" s="129"/>
      <c r="DQ114" s="129"/>
      <c r="DR114" s="129"/>
      <c r="DS114" s="129"/>
      <c r="DT114" s="129"/>
      <c r="DU114" s="129"/>
      <c r="DV114" s="129"/>
      <c r="DW114" s="129"/>
      <c r="DX114" s="129"/>
      <c r="DY114" s="129"/>
      <c r="DZ114" s="129"/>
      <c r="EA114" s="129"/>
      <c r="EB114" s="129"/>
      <c r="EC114" s="129"/>
      <c r="ED114" s="129"/>
      <c r="EE114" s="62">
        <f>CF114</f>
        <v>200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129"/>
      <c r="EU114" s="129"/>
      <c r="EV114" s="129"/>
      <c r="EW114" s="129"/>
      <c r="EX114" s="129"/>
      <c r="EY114" s="129"/>
      <c r="EZ114" s="129"/>
      <c r="FA114" s="129"/>
      <c r="FB114" s="129"/>
      <c r="FC114" s="129"/>
      <c r="FD114" s="129"/>
      <c r="FE114" s="129"/>
      <c r="FF114" s="129"/>
      <c r="FG114" s="129"/>
      <c r="FH114" s="37"/>
      <c r="FI114" s="37"/>
      <c r="FJ114" s="37"/>
    </row>
    <row r="115" spans="1:167" s="11" customFormat="1" ht="72.75" customHeight="1">
      <c r="A115" s="145" t="s">
        <v>273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62"/>
      <c r="AO115" s="162"/>
      <c r="AP115" s="162"/>
      <c r="AQ115" s="162"/>
      <c r="AR115" s="162"/>
      <c r="AS115" s="162"/>
      <c r="AT115" s="155" t="s">
        <v>274</v>
      </c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23">
        <f>BJ116</f>
        <v>600000</v>
      </c>
      <c r="BK115" s="123"/>
      <c r="BL115" s="123"/>
      <c r="BM115" s="123"/>
      <c r="BN115" s="123"/>
      <c r="BO115" s="123"/>
      <c r="BP115" s="123"/>
      <c r="BQ115" s="123"/>
      <c r="BR115" s="123"/>
      <c r="BS115" s="123"/>
      <c r="BT115" s="123"/>
      <c r="BU115" s="123"/>
      <c r="BV115" s="123"/>
      <c r="BW115" s="123"/>
      <c r="BX115" s="123"/>
      <c r="BY115" s="123"/>
      <c r="BZ115" s="123"/>
      <c r="CA115" s="123"/>
      <c r="CB115" s="123"/>
      <c r="CC115" s="123"/>
      <c r="CD115" s="123"/>
      <c r="CE115" s="123"/>
      <c r="CF115" s="123">
        <f>CF116</f>
        <v>600000</v>
      </c>
      <c r="CG115" s="123"/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3">
        <f>CF115</f>
        <v>600000</v>
      </c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87"/>
      <c r="EU115" s="188"/>
      <c r="EV115" s="188"/>
      <c r="EW115" s="188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9"/>
      <c r="FK115" s="10"/>
    </row>
    <row r="116" spans="1:167" s="4" customFormat="1" ht="73.5" customHeight="1">
      <c r="A116" s="97" t="s">
        <v>273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191"/>
      <c r="AO116" s="191"/>
      <c r="AP116" s="191"/>
      <c r="AQ116" s="191"/>
      <c r="AR116" s="191"/>
      <c r="AS116" s="191"/>
      <c r="AT116" s="157" t="s">
        <v>275</v>
      </c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62">
        <v>600000</v>
      </c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>
        <v>600000</v>
      </c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DI116" s="129"/>
      <c r="DJ116" s="129"/>
      <c r="DK116" s="129"/>
      <c r="DL116" s="129"/>
      <c r="DM116" s="129"/>
      <c r="DN116" s="129"/>
      <c r="DO116" s="129"/>
      <c r="DP116" s="129"/>
      <c r="DQ116" s="129"/>
      <c r="DR116" s="129"/>
      <c r="DS116" s="129"/>
      <c r="DT116" s="129"/>
      <c r="DU116" s="129"/>
      <c r="DV116" s="129"/>
      <c r="DW116" s="129"/>
      <c r="DX116" s="129"/>
      <c r="DY116" s="129"/>
      <c r="DZ116" s="129"/>
      <c r="EA116" s="129"/>
      <c r="EB116" s="129"/>
      <c r="EC116" s="129"/>
      <c r="ED116" s="129"/>
      <c r="EE116" s="62">
        <f>CF116</f>
        <v>600000</v>
      </c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125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7"/>
      <c r="FK116" s="5"/>
    </row>
    <row r="117" spans="1:167" s="11" customFormat="1" ht="36" customHeight="1">
      <c r="A117" s="69" t="s">
        <v>172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1"/>
      <c r="AN117" s="162"/>
      <c r="AO117" s="162"/>
      <c r="AP117" s="162"/>
      <c r="AQ117" s="162"/>
      <c r="AR117" s="162"/>
      <c r="AS117" s="162"/>
      <c r="AT117" s="155" t="s">
        <v>130</v>
      </c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23">
        <f>BJ118</f>
        <v>606900</v>
      </c>
      <c r="BK117" s="123"/>
      <c r="BL117" s="123"/>
      <c r="BM117" s="123"/>
      <c r="BN117" s="123"/>
      <c r="BO117" s="123"/>
      <c r="BP117" s="123"/>
      <c r="BQ117" s="123"/>
      <c r="BR117" s="123"/>
      <c r="BS117" s="123"/>
      <c r="BT117" s="123"/>
      <c r="BU117" s="123"/>
      <c r="BV117" s="123"/>
      <c r="BW117" s="123"/>
      <c r="BX117" s="123"/>
      <c r="BY117" s="123"/>
      <c r="BZ117" s="123"/>
      <c r="CA117" s="123"/>
      <c r="CB117" s="123"/>
      <c r="CC117" s="123"/>
      <c r="CD117" s="123"/>
      <c r="CE117" s="123"/>
      <c r="CF117" s="123">
        <f>CF118</f>
        <v>60000</v>
      </c>
      <c r="CG117" s="123"/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8"/>
      <c r="CX117" s="128"/>
      <c r="CY117" s="128"/>
      <c r="CZ117" s="128"/>
      <c r="DA117" s="128"/>
      <c r="DB117" s="128"/>
      <c r="DC117" s="128"/>
      <c r="DD117" s="128"/>
      <c r="DE117" s="128"/>
      <c r="DF117" s="128"/>
      <c r="DG117" s="128"/>
      <c r="DH117" s="128"/>
      <c r="DI117" s="128"/>
      <c r="DJ117" s="128"/>
      <c r="DK117" s="128"/>
      <c r="DL117" s="128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  <c r="EC117" s="128"/>
      <c r="ED117" s="128"/>
      <c r="EE117" s="123">
        <f t="shared" si="8"/>
        <v>60000</v>
      </c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87"/>
      <c r="EU117" s="188"/>
      <c r="EV117" s="188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9"/>
      <c r="FK117" s="10"/>
    </row>
    <row r="118" spans="1:167" s="32" customFormat="1" ht="37.5" customHeight="1">
      <c r="A118" s="201" t="s">
        <v>129</v>
      </c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13"/>
      <c r="AO118" s="213"/>
      <c r="AP118" s="213"/>
      <c r="AQ118" s="213"/>
      <c r="AR118" s="213"/>
      <c r="AS118" s="213"/>
      <c r="AT118" s="192" t="s">
        <v>99</v>
      </c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192"/>
      <c r="BI118" s="192"/>
      <c r="BJ118" s="73">
        <v>606900</v>
      </c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>
        <v>60000</v>
      </c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224"/>
      <c r="CX118" s="224"/>
      <c r="CY118" s="224"/>
      <c r="CZ118" s="224"/>
      <c r="DA118" s="224"/>
      <c r="DB118" s="224"/>
      <c r="DC118" s="224"/>
      <c r="DD118" s="224"/>
      <c r="DE118" s="224"/>
      <c r="DF118" s="224"/>
      <c r="DG118" s="224"/>
      <c r="DH118" s="224"/>
      <c r="DI118" s="224"/>
      <c r="DJ118" s="224"/>
      <c r="DK118" s="224"/>
      <c r="DL118" s="224"/>
      <c r="DM118" s="224"/>
      <c r="DN118" s="224"/>
      <c r="DO118" s="224"/>
      <c r="DP118" s="224"/>
      <c r="DQ118" s="224"/>
      <c r="DR118" s="224"/>
      <c r="DS118" s="224"/>
      <c r="DT118" s="224"/>
      <c r="DU118" s="224"/>
      <c r="DV118" s="224"/>
      <c r="DW118" s="224"/>
      <c r="DX118" s="224"/>
      <c r="DY118" s="224"/>
      <c r="DZ118" s="224"/>
      <c r="EA118" s="224"/>
      <c r="EB118" s="224"/>
      <c r="EC118" s="224"/>
      <c r="ED118" s="224"/>
      <c r="EE118" s="73">
        <f>CF118</f>
        <v>60000</v>
      </c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244"/>
      <c r="EU118" s="245"/>
      <c r="EV118" s="245"/>
      <c r="EW118" s="245"/>
      <c r="EX118" s="245"/>
      <c r="EY118" s="245"/>
      <c r="EZ118" s="245"/>
      <c r="FA118" s="245"/>
      <c r="FB118" s="245"/>
      <c r="FC118" s="245"/>
      <c r="FD118" s="245"/>
      <c r="FE118" s="245"/>
      <c r="FF118" s="245"/>
      <c r="FG118" s="245"/>
      <c r="FH118" s="245"/>
      <c r="FI118" s="245"/>
      <c r="FJ118" s="246"/>
      <c r="FK118" s="33"/>
    </row>
    <row r="119" spans="1:167" s="4" customFormat="1" ht="18.75">
      <c r="A119" s="169"/>
      <c r="B119" s="170"/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1"/>
      <c r="FH119" s="12"/>
      <c r="FI119" s="12"/>
      <c r="FJ119" s="16" t="s">
        <v>39</v>
      </c>
      <c r="FK119" s="5"/>
    </row>
    <row r="120" spans="1:167" s="4" customFormat="1" ht="18.75">
      <c r="A120" s="169" t="s">
        <v>81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1"/>
      <c r="FK120" s="5"/>
    </row>
    <row r="121" spans="1:167" s="4" customFormat="1" ht="18" customHeight="1">
      <c r="A121" s="124" t="s">
        <v>8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 t="s">
        <v>23</v>
      </c>
      <c r="AL121" s="124"/>
      <c r="AM121" s="124"/>
      <c r="AN121" s="124"/>
      <c r="AO121" s="124"/>
      <c r="AP121" s="124"/>
      <c r="AQ121" s="17" t="s">
        <v>35</v>
      </c>
      <c r="AR121" s="17"/>
      <c r="AS121" s="17"/>
      <c r="AT121" s="238"/>
      <c r="AU121" s="239"/>
      <c r="AV121" s="239"/>
      <c r="AW121" s="239"/>
      <c r="AX121" s="239"/>
      <c r="AY121" s="239"/>
      <c r="AZ121" s="239"/>
      <c r="BA121" s="239"/>
      <c r="BB121" s="240"/>
      <c r="BC121" s="124" t="s">
        <v>137</v>
      </c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 t="s">
        <v>37</v>
      </c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 t="s">
        <v>24</v>
      </c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226" t="s">
        <v>29</v>
      </c>
      <c r="EL121" s="227"/>
      <c r="EM121" s="227"/>
      <c r="EN121" s="227"/>
      <c r="EO121" s="227"/>
      <c r="EP121" s="227"/>
      <c r="EQ121" s="227"/>
      <c r="ER121" s="227"/>
      <c r="ES121" s="227"/>
      <c r="ET121" s="227"/>
      <c r="EU121" s="227"/>
      <c r="EV121" s="227"/>
      <c r="EW121" s="227"/>
      <c r="EX121" s="227"/>
      <c r="EY121" s="227"/>
      <c r="EZ121" s="227"/>
      <c r="FA121" s="227"/>
      <c r="FB121" s="227"/>
      <c r="FC121" s="227"/>
      <c r="FD121" s="227"/>
      <c r="FE121" s="227"/>
      <c r="FF121" s="227"/>
      <c r="FG121" s="227"/>
      <c r="FH121" s="227"/>
      <c r="FI121" s="227"/>
      <c r="FJ121" s="228"/>
      <c r="FK121" s="5"/>
    </row>
    <row r="122" spans="1:167" s="4" customFormat="1" ht="78.75" customHeight="1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7"/>
      <c r="AR122" s="17"/>
      <c r="AS122" s="17"/>
      <c r="AT122" s="241"/>
      <c r="AU122" s="242"/>
      <c r="AV122" s="242"/>
      <c r="AW122" s="242"/>
      <c r="AX122" s="242"/>
      <c r="AY122" s="242"/>
      <c r="AZ122" s="242"/>
      <c r="BA122" s="242"/>
      <c r="BB122" s="243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 t="s">
        <v>45</v>
      </c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 t="s">
        <v>25</v>
      </c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 t="s">
        <v>26</v>
      </c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  <c r="DX122" s="124" t="s">
        <v>27</v>
      </c>
      <c r="DY122" s="124"/>
      <c r="DZ122" s="124"/>
      <c r="EA122" s="124"/>
      <c r="EB122" s="124"/>
      <c r="EC122" s="124"/>
      <c r="ED122" s="124"/>
      <c r="EE122" s="124"/>
      <c r="EF122" s="124"/>
      <c r="EG122" s="124"/>
      <c r="EH122" s="124"/>
      <c r="EI122" s="124"/>
      <c r="EJ122" s="124"/>
      <c r="EK122" s="124" t="s">
        <v>38</v>
      </c>
      <c r="EL122" s="124"/>
      <c r="EM122" s="124"/>
      <c r="EN122" s="124"/>
      <c r="EO122" s="124"/>
      <c r="EP122" s="124"/>
      <c r="EQ122" s="124"/>
      <c r="ER122" s="124"/>
      <c r="ES122" s="124"/>
      <c r="ET122" s="124"/>
      <c r="EU122" s="124"/>
      <c r="EV122" s="124"/>
      <c r="EW122" s="124"/>
      <c r="EX122" s="226" t="s">
        <v>46</v>
      </c>
      <c r="EY122" s="227"/>
      <c r="EZ122" s="227"/>
      <c r="FA122" s="227"/>
      <c r="FB122" s="227"/>
      <c r="FC122" s="227"/>
      <c r="FD122" s="227"/>
      <c r="FE122" s="227"/>
      <c r="FF122" s="227"/>
      <c r="FG122" s="227"/>
      <c r="FH122" s="227"/>
      <c r="FI122" s="227"/>
      <c r="FJ122" s="228"/>
      <c r="FK122" s="5"/>
    </row>
    <row r="123" spans="1:167" s="4" customFormat="1" ht="18.75">
      <c r="A123" s="64">
        <v>1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>
        <v>2</v>
      </c>
      <c r="AL123" s="64"/>
      <c r="AM123" s="64"/>
      <c r="AN123" s="64"/>
      <c r="AO123" s="64"/>
      <c r="AP123" s="64"/>
      <c r="AQ123" s="64">
        <v>3</v>
      </c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>
        <v>4</v>
      </c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>
        <v>5</v>
      </c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>
        <v>6</v>
      </c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>
        <v>7</v>
      </c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>
        <v>8</v>
      </c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>
        <v>9</v>
      </c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>
        <v>10</v>
      </c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134">
        <v>11</v>
      </c>
      <c r="EY123" s="135"/>
      <c r="EZ123" s="135"/>
      <c r="FA123" s="135"/>
      <c r="FB123" s="135"/>
      <c r="FC123" s="135"/>
      <c r="FD123" s="135"/>
      <c r="FE123" s="135"/>
      <c r="FF123" s="135"/>
      <c r="FG123" s="135"/>
      <c r="FH123" s="135"/>
      <c r="FI123" s="135"/>
      <c r="FJ123" s="136"/>
      <c r="FK123" s="5"/>
    </row>
    <row r="124" spans="1:167" s="11" customFormat="1" ht="19.5" customHeight="1">
      <c r="A124" s="146" t="s">
        <v>32</v>
      </c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  <c r="S124" s="146"/>
      <c r="T124" s="146"/>
      <c r="U124" s="146"/>
      <c r="V124" s="146"/>
      <c r="W124" s="146"/>
      <c r="X124" s="146"/>
      <c r="Y124" s="146"/>
      <c r="Z124" s="146"/>
      <c r="AA124" s="146"/>
      <c r="AB124" s="146"/>
      <c r="AC124" s="146"/>
      <c r="AD124" s="146"/>
      <c r="AE124" s="146"/>
      <c r="AF124" s="146"/>
      <c r="AG124" s="146"/>
      <c r="AH124" s="146"/>
      <c r="AI124" s="146"/>
      <c r="AJ124" s="146"/>
      <c r="AK124" s="147" t="s">
        <v>33</v>
      </c>
      <c r="AL124" s="147"/>
      <c r="AM124" s="147"/>
      <c r="AN124" s="147"/>
      <c r="AO124" s="147"/>
      <c r="AP124" s="147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3">
        <f>BC130+BC134</f>
        <v>764200</v>
      </c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>
        <f>BU130+BU134</f>
        <v>634186.93</v>
      </c>
      <c r="BV124" s="123"/>
      <c r="BW124" s="123"/>
      <c r="BX124" s="123"/>
      <c r="BY124" s="123"/>
      <c r="BZ124" s="123"/>
      <c r="CA124" s="123"/>
      <c r="CB124" s="123"/>
      <c r="CC124" s="123"/>
      <c r="CD124" s="123"/>
      <c r="CE124" s="123"/>
      <c r="CF124" s="123"/>
      <c r="CG124" s="123"/>
      <c r="CH124" s="131">
        <f>CH130+CH134</f>
        <v>634186.93</v>
      </c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1"/>
      <c r="CY124" s="131"/>
      <c r="CZ124" s="131"/>
      <c r="DA124" s="131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1"/>
      <c r="DL124" s="131"/>
      <c r="DM124" s="131"/>
      <c r="DN124" s="131"/>
      <c r="DO124" s="131"/>
      <c r="DP124" s="131"/>
      <c r="DQ124" s="131"/>
      <c r="DR124" s="131"/>
      <c r="DS124" s="131"/>
      <c r="DT124" s="131"/>
      <c r="DU124" s="131"/>
      <c r="DV124" s="131"/>
      <c r="DW124" s="131"/>
      <c r="DX124" s="131">
        <f>DX130+DX134</f>
        <v>634186.93</v>
      </c>
      <c r="DY124" s="131"/>
      <c r="DZ124" s="131"/>
      <c r="EA124" s="131"/>
      <c r="EB124" s="131"/>
      <c r="EC124" s="131"/>
      <c r="ED124" s="131"/>
      <c r="EE124" s="131"/>
      <c r="EF124" s="131"/>
      <c r="EG124" s="131"/>
      <c r="EH124" s="131"/>
      <c r="EI124" s="131"/>
      <c r="EJ124" s="131"/>
      <c r="EK124" s="181">
        <f>EK131+EK134</f>
        <v>0</v>
      </c>
      <c r="EL124" s="181"/>
      <c r="EM124" s="181"/>
      <c r="EN124" s="181"/>
      <c r="EO124" s="181"/>
      <c r="EP124" s="181"/>
      <c r="EQ124" s="181"/>
      <c r="ER124" s="181"/>
      <c r="ES124" s="181"/>
      <c r="ET124" s="181"/>
      <c r="EU124" s="181"/>
      <c r="EV124" s="181"/>
      <c r="EW124" s="181"/>
      <c r="EX124" s="116">
        <f>EX130</f>
        <v>0</v>
      </c>
      <c r="EY124" s="117"/>
      <c r="EZ124" s="117"/>
      <c r="FA124" s="117"/>
      <c r="FB124" s="117"/>
      <c r="FC124" s="117"/>
      <c r="FD124" s="117"/>
      <c r="FE124" s="117"/>
      <c r="FF124" s="117"/>
      <c r="FG124" s="117"/>
      <c r="FH124" s="117"/>
      <c r="FI124" s="117"/>
      <c r="FJ124" s="86"/>
      <c r="FK124" s="10"/>
    </row>
    <row r="125" spans="1:167" s="4" customFormat="1" ht="20.25" customHeight="1">
      <c r="A125" s="310" t="s">
        <v>140</v>
      </c>
      <c r="B125" s="310"/>
      <c r="C125" s="310"/>
      <c r="D125" s="310"/>
      <c r="E125" s="310"/>
      <c r="F125" s="310"/>
      <c r="G125" s="310"/>
      <c r="H125" s="310"/>
      <c r="I125" s="310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  <c r="AA125" s="310"/>
      <c r="AB125" s="310"/>
      <c r="AC125" s="310"/>
      <c r="AD125" s="310"/>
      <c r="AE125" s="310"/>
      <c r="AF125" s="310"/>
      <c r="AG125" s="310"/>
      <c r="AH125" s="310"/>
      <c r="AI125" s="310"/>
      <c r="AJ125" s="310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101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3"/>
      <c r="FK125" s="5"/>
    </row>
    <row r="126" spans="1:167" s="20" customFormat="1" ht="15" customHeight="1" hidden="1">
      <c r="A126" s="68" t="s">
        <v>134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195" t="s">
        <v>52</v>
      </c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82">
        <f>SUM(BC127:BT129)</f>
        <v>116900</v>
      </c>
      <c r="BD126" s="182"/>
      <c r="BE126" s="182"/>
      <c r="BF126" s="182"/>
      <c r="BG126" s="182"/>
      <c r="BH126" s="182"/>
      <c r="BI126" s="182"/>
      <c r="BJ126" s="182"/>
      <c r="BK126" s="182"/>
      <c r="BL126" s="182"/>
      <c r="BM126" s="182"/>
      <c r="BN126" s="182"/>
      <c r="BO126" s="182"/>
      <c r="BP126" s="182"/>
      <c r="BQ126" s="182"/>
      <c r="BR126" s="182"/>
      <c r="BS126" s="182"/>
      <c r="BT126" s="182"/>
      <c r="BU126" s="182">
        <f>BU129+BU128+BU127</f>
        <v>116769.88</v>
      </c>
      <c r="BV126" s="182"/>
      <c r="BW126" s="182"/>
      <c r="BX126" s="182"/>
      <c r="BY126" s="182"/>
      <c r="BZ126" s="182"/>
      <c r="CA126" s="182"/>
      <c r="CB126" s="182"/>
      <c r="CC126" s="182"/>
      <c r="CD126" s="182"/>
      <c r="CE126" s="182"/>
      <c r="CF126" s="182"/>
      <c r="CG126" s="182"/>
      <c r="CH126" s="130">
        <f>SUM(CH127:CW129)</f>
        <v>116769.88</v>
      </c>
      <c r="CI126" s="130"/>
      <c r="CJ126" s="130"/>
      <c r="CK126" s="130"/>
      <c r="CL126" s="130"/>
      <c r="CM126" s="130"/>
      <c r="CN126" s="130"/>
      <c r="CO126" s="130"/>
      <c r="CP126" s="130"/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0"/>
      <c r="DF126" s="130"/>
      <c r="DG126" s="130"/>
      <c r="DH126" s="130"/>
      <c r="DI126" s="130"/>
      <c r="DJ126" s="130"/>
      <c r="DK126" s="130"/>
      <c r="DL126" s="130"/>
      <c r="DM126" s="130"/>
      <c r="DN126" s="130"/>
      <c r="DO126" s="130"/>
      <c r="DP126" s="130"/>
      <c r="DQ126" s="130"/>
      <c r="DR126" s="130"/>
      <c r="DS126" s="130"/>
      <c r="DT126" s="130"/>
      <c r="DU126" s="130"/>
      <c r="DV126" s="130"/>
      <c r="DW126" s="130"/>
      <c r="DX126" s="130">
        <f>SUM(DX127:EJ129)</f>
        <v>116769.88</v>
      </c>
      <c r="DY126" s="130"/>
      <c r="DZ126" s="130"/>
      <c r="EA126" s="130"/>
      <c r="EB126" s="130"/>
      <c r="EC126" s="130"/>
      <c r="ED126" s="130"/>
      <c r="EE126" s="130"/>
      <c r="EF126" s="130"/>
      <c r="EG126" s="130"/>
      <c r="EH126" s="130"/>
      <c r="EI126" s="130"/>
      <c r="EJ126" s="130"/>
      <c r="EK126" s="130">
        <f>SUM(EK127:EW129)</f>
        <v>130.12000000000262</v>
      </c>
      <c r="EL126" s="130"/>
      <c r="EM126" s="130"/>
      <c r="EN126" s="130"/>
      <c r="EO126" s="130"/>
      <c r="EP126" s="130"/>
      <c r="EQ126" s="130"/>
      <c r="ER126" s="130"/>
      <c r="ES126" s="130"/>
      <c r="ET126" s="130"/>
      <c r="EU126" s="130"/>
      <c r="EV126" s="130"/>
      <c r="EW126" s="130"/>
      <c r="EX126" s="175">
        <v>0</v>
      </c>
      <c r="EY126" s="176"/>
      <c r="EZ126" s="176"/>
      <c r="FA126" s="176"/>
      <c r="FB126" s="176"/>
      <c r="FC126" s="176"/>
      <c r="FD126" s="176"/>
      <c r="FE126" s="176"/>
      <c r="FF126" s="176"/>
      <c r="FG126" s="176"/>
      <c r="FH126" s="176"/>
      <c r="FI126" s="176"/>
      <c r="FJ126" s="177"/>
      <c r="FK126" s="19"/>
    </row>
    <row r="127" spans="1:167" s="4" customFormat="1" ht="15" customHeight="1" hidden="1">
      <c r="A127" s="194" t="s">
        <v>56</v>
      </c>
      <c r="B127" s="194"/>
      <c r="C127" s="194"/>
      <c r="D127" s="194"/>
      <c r="E127" s="194"/>
      <c r="F127" s="194"/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194"/>
      <c r="R127" s="194"/>
      <c r="S127" s="194"/>
      <c r="T127" s="194"/>
      <c r="U127" s="194"/>
      <c r="V127" s="194"/>
      <c r="W127" s="194"/>
      <c r="X127" s="194"/>
      <c r="Y127" s="194"/>
      <c r="Z127" s="194"/>
      <c r="AA127" s="194"/>
      <c r="AB127" s="194"/>
      <c r="AC127" s="194"/>
      <c r="AD127" s="194"/>
      <c r="AE127" s="194"/>
      <c r="AF127" s="194"/>
      <c r="AG127" s="194"/>
      <c r="AH127" s="194"/>
      <c r="AI127" s="194"/>
      <c r="AJ127" s="194"/>
      <c r="AK127" s="98" t="s">
        <v>53</v>
      </c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62">
        <v>82900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>
        <v>82880.2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96">
        <v>82880.2</v>
      </c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>
        <f>CH127</f>
        <v>82880.2</v>
      </c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40">
        <f>BC127-BU127</f>
        <v>19.80000000000291</v>
      </c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101">
        <f>BU127-CH127</f>
        <v>0</v>
      </c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3"/>
      <c r="FK127" s="5"/>
    </row>
    <row r="128" spans="1:167" s="4" customFormat="1" ht="15" customHeight="1" hidden="1">
      <c r="A128" s="194" t="s">
        <v>57</v>
      </c>
      <c r="B128" s="194"/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194"/>
      <c r="O128" s="194"/>
      <c r="P128" s="194"/>
      <c r="Q128" s="194"/>
      <c r="R128" s="194"/>
      <c r="S128" s="194"/>
      <c r="T128" s="194"/>
      <c r="U128" s="194"/>
      <c r="V128" s="194"/>
      <c r="W128" s="194"/>
      <c r="X128" s="194"/>
      <c r="Y128" s="194"/>
      <c r="Z128" s="194"/>
      <c r="AA128" s="194"/>
      <c r="AB128" s="194"/>
      <c r="AC128" s="194"/>
      <c r="AD128" s="194"/>
      <c r="AE128" s="194"/>
      <c r="AF128" s="194"/>
      <c r="AG128" s="194"/>
      <c r="AH128" s="194"/>
      <c r="AI128" s="194"/>
      <c r="AJ128" s="194"/>
      <c r="AK128" s="98" t="s">
        <v>54</v>
      </c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62">
        <v>13200</v>
      </c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>
        <v>13172</v>
      </c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96">
        <v>13172</v>
      </c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>
        <f>CH128</f>
        <v>13172</v>
      </c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>
        <f>BC128-BU128</f>
        <v>28</v>
      </c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101">
        <f>BU128-CH128</f>
        <v>0</v>
      </c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3"/>
      <c r="FK128" s="5"/>
    </row>
    <row r="129" spans="1:167" s="4" customFormat="1" ht="16.5" customHeight="1" hidden="1">
      <c r="A129" s="194" t="s">
        <v>58</v>
      </c>
      <c r="B129" s="194"/>
      <c r="C129" s="194"/>
      <c r="D129" s="194"/>
      <c r="E129" s="19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  <c r="U129" s="194"/>
      <c r="V129" s="194"/>
      <c r="W129" s="194"/>
      <c r="X129" s="194"/>
      <c r="Y129" s="194"/>
      <c r="Z129" s="194"/>
      <c r="AA129" s="194"/>
      <c r="AB129" s="194"/>
      <c r="AC129" s="194"/>
      <c r="AD129" s="194"/>
      <c r="AE129" s="194"/>
      <c r="AF129" s="194"/>
      <c r="AG129" s="194"/>
      <c r="AH129" s="194"/>
      <c r="AI129" s="194"/>
      <c r="AJ129" s="194"/>
      <c r="AK129" s="98" t="s">
        <v>55</v>
      </c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62">
        <v>20800</v>
      </c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>
        <v>20717.68</v>
      </c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96">
        <v>20717.68</v>
      </c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>
        <f>CH129</f>
        <v>20717.68</v>
      </c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>
        <f>BC129-BU129</f>
        <v>82.31999999999971</v>
      </c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101">
        <f>BU129-CH129</f>
        <v>0</v>
      </c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3"/>
      <c r="FK129" s="5"/>
    </row>
    <row r="130" spans="1:167" s="4" customFormat="1" ht="21" customHeight="1">
      <c r="A130" s="309" t="s">
        <v>139</v>
      </c>
      <c r="B130" s="309"/>
      <c r="C130" s="309"/>
      <c r="D130" s="309"/>
      <c r="E130" s="309"/>
      <c r="F130" s="309"/>
      <c r="G130" s="309"/>
      <c r="H130" s="309"/>
      <c r="I130" s="309"/>
      <c r="J130" s="309"/>
      <c r="K130" s="309"/>
      <c r="L130" s="309"/>
      <c r="M130" s="309"/>
      <c r="N130" s="309"/>
      <c r="O130" s="309"/>
      <c r="P130" s="309"/>
      <c r="Q130" s="309"/>
      <c r="R130" s="309"/>
      <c r="S130" s="309"/>
      <c r="T130" s="309"/>
      <c r="U130" s="309"/>
      <c r="V130" s="309"/>
      <c r="W130" s="309"/>
      <c r="X130" s="309"/>
      <c r="Y130" s="309"/>
      <c r="Z130" s="309"/>
      <c r="AA130" s="309"/>
      <c r="AB130" s="309"/>
      <c r="AC130" s="309"/>
      <c r="AD130" s="309"/>
      <c r="AE130" s="309"/>
      <c r="AF130" s="309"/>
      <c r="AG130" s="309"/>
      <c r="AH130" s="309"/>
      <c r="AI130" s="309"/>
      <c r="AJ130" s="309"/>
      <c r="AK130" s="122"/>
      <c r="AL130" s="122"/>
      <c r="AM130" s="122"/>
      <c r="AN130" s="122"/>
      <c r="AO130" s="122"/>
      <c r="AP130" s="122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123">
        <f>BC131</f>
        <v>694000</v>
      </c>
      <c r="BD130" s="128"/>
      <c r="BE130" s="128"/>
      <c r="BF130" s="128"/>
      <c r="BG130" s="128"/>
      <c r="BH130" s="128"/>
      <c r="BI130" s="128"/>
      <c r="BJ130" s="128"/>
      <c r="BK130" s="128"/>
      <c r="BL130" s="128"/>
      <c r="BM130" s="128"/>
      <c r="BN130" s="128"/>
      <c r="BO130" s="128"/>
      <c r="BP130" s="128"/>
      <c r="BQ130" s="128"/>
      <c r="BR130" s="128"/>
      <c r="BS130" s="128"/>
      <c r="BT130" s="128"/>
      <c r="BU130" s="123">
        <f>BU131</f>
        <v>585073.3300000001</v>
      </c>
      <c r="BV130" s="123"/>
      <c r="BW130" s="123"/>
      <c r="BX130" s="123"/>
      <c r="BY130" s="123"/>
      <c r="BZ130" s="123"/>
      <c r="CA130" s="123"/>
      <c r="CB130" s="123"/>
      <c r="CC130" s="123"/>
      <c r="CD130" s="123"/>
      <c r="CE130" s="123"/>
      <c r="CF130" s="123"/>
      <c r="CG130" s="123"/>
      <c r="CH130" s="131">
        <f>CH131</f>
        <v>585073.3300000001</v>
      </c>
      <c r="CI130" s="131"/>
      <c r="CJ130" s="131"/>
      <c r="CK130" s="131"/>
      <c r="CL130" s="131"/>
      <c r="CM130" s="131"/>
      <c r="CN130" s="131"/>
      <c r="CO130" s="131"/>
      <c r="CP130" s="131"/>
      <c r="CQ130" s="131"/>
      <c r="CR130" s="131"/>
      <c r="CS130" s="131"/>
      <c r="CT130" s="131"/>
      <c r="CU130" s="131"/>
      <c r="CV130" s="131"/>
      <c r="CW130" s="131"/>
      <c r="CX130" s="225"/>
      <c r="CY130" s="225"/>
      <c r="CZ130" s="225"/>
      <c r="DA130" s="225"/>
      <c r="DB130" s="225"/>
      <c r="DC130" s="225"/>
      <c r="DD130" s="225"/>
      <c r="DE130" s="225"/>
      <c r="DF130" s="225"/>
      <c r="DG130" s="225"/>
      <c r="DH130" s="225"/>
      <c r="DI130" s="225"/>
      <c r="DJ130" s="225"/>
      <c r="DK130" s="225"/>
      <c r="DL130" s="225"/>
      <c r="DM130" s="225"/>
      <c r="DN130" s="225"/>
      <c r="DO130" s="225"/>
      <c r="DP130" s="225"/>
      <c r="DQ130" s="225"/>
      <c r="DR130" s="225"/>
      <c r="DS130" s="225"/>
      <c r="DT130" s="225"/>
      <c r="DU130" s="225"/>
      <c r="DV130" s="225"/>
      <c r="DW130" s="225"/>
      <c r="DX130" s="133">
        <f>DX131</f>
        <v>585073.3300000001</v>
      </c>
      <c r="DY130" s="133"/>
      <c r="DZ130" s="133"/>
      <c r="EA130" s="133"/>
      <c r="EB130" s="133"/>
      <c r="EC130" s="133"/>
      <c r="ED130" s="133"/>
      <c r="EE130" s="133"/>
      <c r="EF130" s="133"/>
      <c r="EG130" s="133"/>
      <c r="EH130" s="133"/>
      <c r="EI130" s="133"/>
      <c r="EJ130" s="133"/>
      <c r="EK130" s="133">
        <f>EK132+EK133+EK136</f>
        <v>0</v>
      </c>
      <c r="EL130" s="133"/>
      <c r="EM130" s="133"/>
      <c r="EN130" s="133"/>
      <c r="EO130" s="133"/>
      <c r="EP130" s="133"/>
      <c r="EQ130" s="133"/>
      <c r="ER130" s="133"/>
      <c r="ES130" s="133"/>
      <c r="ET130" s="133"/>
      <c r="EU130" s="133"/>
      <c r="EV130" s="133"/>
      <c r="EW130" s="133"/>
      <c r="EX130" s="107">
        <v>0</v>
      </c>
      <c r="EY130" s="108"/>
      <c r="EZ130" s="108"/>
      <c r="FA130" s="108"/>
      <c r="FB130" s="108"/>
      <c r="FC130" s="108"/>
      <c r="FD130" s="108"/>
      <c r="FE130" s="108"/>
      <c r="FF130" s="108"/>
      <c r="FG130" s="108"/>
      <c r="FH130" s="108"/>
      <c r="FI130" s="108"/>
      <c r="FJ130" s="109"/>
      <c r="FK130" s="5"/>
    </row>
    <row r="131" spans="1:167" s="4" customFormat="1" ht="22.5" customHeight="1">
      <c r="A131" s="68" t="s">
        <v>289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84" t="s">
        <v>195</v>
      </c>
      <c r="AL131" s="75"/>
      <c r="AM131" s="75"/>
      <c r="AN131" s="75"/>
      <c r="AO131" s="75"/>
      <c r="AP131" s="76"/>
      <c r="AQ131" s="39"/>
      <c r="AR131" s="39"/>
      <c r="AS131" s="110"/>
      <c r="AT131" s="111"/>
      <c r="AU131" s="111"/>
      <c r="AV131" s="111"/>
      <c r="AW131" s="111"/>
      <c r="AX131" s="111"/>
      <c r="AY131" s="111"/>
      <c r="AZ131" s="111"/>
      <c r="BA131" s="111"/>
      <c r="BB131" s="112"/>
      <c r="BC131" s="123">
        <f>BC132+BC133</f>
        <v>694000</v>
      </c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36"/>
      <c r="BT131" s="36"/>
      <c r="BU131" s="123">
        <f>BU132+BU133</f>
        <v>585073.3300000001</v>
      </c>
      <c r="BV131" s="123"/>
      <c r="BW131" s="123"/>
      <c r="BX131" s="123"/>
      <c r="BY131" s="123"/>
      <c r="BZ131" s="123"/>
      <c r="CA131" s="123"/>
      <c r="CB131" s="123"/>
      <c r="CC131" s="123"/>
      <c r="CD131" s="123"/>
      <c r="CE131" s="123"/>
      <c r="CF131" s="123"/>
      <c r="CG131" s="123"/>
      <c r="CH131" s="131">
        <f>CH132+CH133</f>
        <v>585073.3300000001</v>
      </c>
      <c r="CI131" s="131"/>
      <c r="CJ131" s="131"/>
      <c r="CK131" s="131"/>
      <c r="CL131" s="131"/>
      <c r="CM131" s="131"/>
      <c r="CN131" s="131"/>
      <c r="CO131" s="131"/>
      <c r="CP131" s="131"/>
      <c r="CQ131" s="131"/>
      <c r="CR131" s="131"/>
      <c r="CS131" s="131"/>
      <c r="CT131" s="131"/>
      <c r="CU131" s="131"/>
      <c r="CV131" s="131"/>
      <c r="CW131" s="131"/>
      <c r="CX131" s="225"/>
      <c r="CY131" s="225"/>
      <c r="CZ131" s="225"/>
      <c r="DA131" s="225"/>
      <c r="DB131" s="225"/>
      <c r="DC131" s="225"/>
      <c r="DD131" s="225"/>
      <c r="DE131" s="225"/>
      <c r="DF131" s="225"/>
      <c r="DG131" s="225"/>
      <c r="DH131" s="225"/>
      <c r="DI131" s="225"/>
      <c r="DJ131" s="225"/>
      <c r="DK131" s="225"/>
      <c r="DL131" s="225"/>
      <c r="DM131" s="225"/>
      <c r="DN131" s="225"/>
      <c r="DO131" s="225"/>
      <c r="DP131" s="225"/>
      <c r="DQ131" s="225"/>
      <c r="DR131" s="225"/>
      <c r="DS131" s="225"/>
      <c r="DT131" s="225"/>
      <c r="DU131" s="225"/>
      <c r="DV131" s="225"/>
      <c r="DW131" s="225"/>
      <c r="DX131" s="133">
        <f>DX132+DX133</f>
        <v>585073.3300000001</v>
      </c>
      <c r="DY131" s="133"/>
      <c r="DZ131" s="133"/>
      <c r="EA131" s="133"/>
      <c r="EB131" s="133"/>
      <c r="EC131" s="133"/>
      <c r="ED131" s="133"/>
      <c r="EE131" s="133"/>
      <c r="EF131" s="133"/>
      <c r="EG131" s="133"/>
      <c r="EH131" s="133"/>
      <c r="EI131" s="133"/>
      <c r="EJ131" s="133"/>
      <c r="EK131" s="133">
        <f>EK132+EK133+EK136</f>
        <v>0</v>
      </c>
      <c r="EL131" s="133"/>
      <c r="EM131" s="133"/>
      <c r="EN131" s="133"/>
      <c r="EO131" s="133"/>
      <c r="EP131" s="133"/>
      <c r="EQ131" s="133"/>
      <c r="ER131" s="133"/>
      <c r="ES131" s="133"/>
      <c r="ET131" s="133"/>
      <c r="EU131" s="133"/>
      <c r="EV131" s="133"/>
      <c r="EW131" s="133"/>
      <c r="EX131" s="133"/>
      <c r="EY131" s="133"/>
      <c r="EZ131" s="133"/>
      <c r="FA131" s="133"/>
      <c r="FB131" s="133"/>
      <c r="FC131" s="133"/>
      <c r="FD131" s="133"/>
      <c r="FE131" s="133"/>
      <c r="FF131" s="133"/>
      <c r="FG131" s="133"/>
      <c r="FH131" s="46"/>
      <c r="FI131" s="46"/>
      <c r="FJ131" s="46"/>
      <c r="FK131" s="5"/>
    </row>
    <row r="132" spans="1:167" s="4" customFormat="1" ht="21" customHeight="1">
      <c r="A132" s="194" t="s">
        <v>56</v>
      </c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/>
      <c r="W132" s="194"/>
      <c r="X132" s="194"/>
      <c r="Y132" s="194"/>
      <c r="Z132" s="194"/>
      <c r="AA132" s="194"/>
      <c r="AB132" s="194"/>
      <c r="AC132" s="194"/>
      <c r="AD132" s="194"/>
      <c r="AE132" s="194"/>
      <c r="AF132" s="194"/>
      <c r="AG132" s="194"/>
      <c r="AH132" s="194"/>
      <c r="AI132" s="194"/>
      <c r="AJ132" s="194"/>
      <c r="AK132" s="98" t="s">
        <v>53</v>
      </c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62">
        <v>532500</v>
      </c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>
        <v>454900.7</v>
      </c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96">
        <v>454900.7</v>
      </c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>
        <f>CH132</f>
        <v>454900.7</v>
      </c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>
        <v>0</v>
      </c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104">
        <f>BU132-CH132</f>
        <v>0</v>
      </c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6"/>
      <c r="FK132" s="5"/>
    </row>
    <row r="133" spans="1:167" s="4" customFormat="1" ht="21" customHeight="1">
      <c r="A133" s="194" t="s">
        <v>58</v>
      </c>
      <c r="B133" s="194"/>
      <c r="C133" s="194"/>
      <c r="D133" s="194"/>
      <c r="E133" s="194"/>
      <c r="F133" s="194"/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194"/>
      <c r="R133" s="194"/>
      <c r="S133" s="194"/>
      <c r="T133" s="194"/>
      <c r="U133" s="194"/>
      <c r="V133" s="194"/>
      <c r="W133" s="194"/>
      <c r="X133" s="194"/>
      <c r="Y133" s="194"/>
      <c r="Z133" s="194"/>
      <c r="AA133" s="194"/>
      <c r="AB133" s="194"/>
      <c r="AC133" s="194"/>
      <c r="AD133" s="194"/>
      <c r="AE133" s="194"/>
      <c r="AF133" s="194"/>
      <c r="AG133" s="194"/>
      <c r="AH133" s="194"/>
      <c r="AI133" s="194"/>
      <c r="AJ133" s="194"/>
      <c r="AK133" s="98" t="s">
        <v>55</v>
      </c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62">
        <v>161500</v>
      </c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>
        <v>130172.63</v>
      </c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96">
        <v>130172.63</v>
      </c>
      <c r="CI133" s="96"/>
      <c r="CJ133" s="96"/>
      <c r="CK133" s="96"/>
      <c r="CL133" s="96"/>
      <c r="CM133" s="96"/>
      <c r="CN133" s="96"/>
      <c r="CO133" s="96"/>
      <c r="CP133" s="96"/>
      <c r="CQ133" s="96"/>
      <c r="CR133" s="96"/>
      <c r="CS133" s="96"/>
      <c r="CT133" s="96"/>
      <c r="CU133" s="96"/>
      <c r="CV133" s="96"/>
      <c r="CW133" s="96"/>
      <c r="CX133" s="96"/>
      <c r="CY133" s="96"/>
      <c r="CZ133" s="96"/>
      <c r="DA133" s="96"/>
      <c r="DB133" s="96"/>
      <c r="DC133" s="96"/>
      <c r="DD133" s="96"/>
      <c r="DE133" s="96"/>
      <c r="DF133" s="96"/>
      <c r="DG133" s="96"/>
      <c r="DH133" s="96"/>
      <c r="DI133" s="96"/>
      <c r="DJ133" s="96"/>
      <c r="DK133" s="96"/>
      <c r="DL133" s="96"/>
      <c r="DM133" s="96"/>
      <c r="DN133" s="96"/>
      <c r="DO133" s="96"/>
      <c r="DP133" s="96"/>
      <c r="DQ133" s="96"/>
      <c r="DR133" s="96"/>
      <c r="DS133" s="96"/>
      <c r="DT133" s="96"/>
      <c r="DU133" s="96"/>
      <c r="DV133" s="96"/>
      <c r="DW133" s="96"/>
      <c r="DX133" s="96">
        <f>CH133</f>
        <v>130172.63</v>
      </c>
      <c r="DY133" s="96"/>
      <c r="DZ133" s="96"/>
      <c r="EA133" s="96"/>
      <c r="EB133" s="96"/>
      <c r="EC133" s="96"/>
      <c r="ED133" s="96"/>
      <c r="EE133" s="96"/>
      <c r="EF133" s="96"/>
      <c r="EG133" s="96"/>
      <c r="EH133" s="96"/>
      <c r="EI133" s="96"/>
      <c r="EJ133" s="96"/>
      <c r="EK133" s="96">
        <v>0</v>
      </c>
      <c r="EL133" s="96"/>
      <c r="EM133" s="96"/>
      <c r="EN133" s="96"/>
      <c r="EO133" s="96"/>
      <c r="EP133" s="96"/>
      <c r="EQ133" s="96"/>
      <c r="ER133" s="96"/>
      <c r="ES133" s="96"/>
      <c r="ET133" s="96"/>
      <c r="EU133" s="96"/>
      <c r="EV133" s="96"/>
      <c r="EW133" s="96"/>
      <c r="EX133" s="104">
        <v>0</v>
      </c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6"/>
      <c r="FK133" s="5"/>
    </row>
    <row r="134" spans="1:167" s="4" customFormat="1" ht="23.25" customHeight="1">
      <c r="A134" s="68" t="s">
        <v>290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84" t="s">
        <v>196</v>
      </c>
      <c r="AL134" s="75"/>
      <c r="AM134" s="75"/>
      <c r="AN134" s="75"/>
      <c r="AO134" s="75"/>
      <c r="AP134" s="76"/>
      <c r="AQ134" s="39"/>
      <c r="AR134" s="39"/>
      <c r="AS134" s="110"/>
      <c r="AT134" s="111"/>
      <c r="AU134" s="111"/>
      <c r="AV134" s="111"/>
      <c r="AW134" s="111"/>
      <c r="AX134" s="111"/>
      <c r="AY134" s="111"/>
      <c r="AZ134" s="111"/>
      <c r="BA134" s="111"/>
      <c r="BB134" s="112"/>
      <c r="BC134" s="123">
        <f>BC135+BC136</f>
        <v>70200</v>
      </c>
      <c r="BD134" s="123"/>
      <c r="BE134" s="123"/>
      <c r="BF134" s="123"/>
      <c r="BG134" s="123"/>
      <c r="BH134" s="123"/>
      <c r="BI134" s="123"/>
      <c r="BJ134" s="123"/>
      <c r="BK134" s="123"/>
      <c r="BL134" s="123"/>
      <c r="BM134" s="123"/>
      <c r="BN134" s="123"/>
      <c r="BO134" s="123"/>
      <c r="BP134" s="123"/>
      <c r="BQ134" s="123"/>
      <c r="BR134" s="123"/>
      <c r="BS134" s="36"/>
      <c r="BT134" s="36"/>
      <c r="BU134" s="123">
        <f>BU135+BU136</f>
        <v>49113.6</v>
      </c>
      <c r="BV134" s="123"/>
      <c r="BW134" s="123"/>
      <c r="BX134" s="123"/>
      <c r="BY134" s="123"/>
      <c r="BZ134" s="123"/>
      <c r="CA134" s="123"/>
      <c r="CB134" s="123"/>
      <c r="CC134" s="123"/>
      <c r="CD134" s="123"/>
      <c r="CE134" s="123"/>
      <c r="CF134" s="123"/>
      <c r="CG134" s="123"/>
      <c r="CH134" s="131">
        <f>CH135+CH136</f>
        <v>49113.6</v>
      </c>
      <c r="CI134" s="131"/>
      <c r="CJ134" s="131"/>
      <c r="CK134" s="131"/>
      <c r="CL134" s="131"/>
      <c r="CM134" s="131"/>
      <c r="CN134" s="131"/>
      <c r="CO134" s="131"/>
      <c r="CP134" s="131"/>
      <c r="CQ134" s="131"/>
      <c r="CR134" s="131"/>
      <c r="CS134" s="131"/>
      <c r="CT134" s="131"/>
      <c r="CU134" s="131"/>
      <c r="CV134" s="131"/>
      <c r="CW134" s="131"/>
      <c r="CX134" s="225"/>
      <c r="CY134" s="225"/>
      <c r="CZ134" s="225"/>
      <c r="DA134" s="225"/>
      <c r="DB134" s="225"/>
      <c r="DC134" s="225"/>
      <c r="DD134" s="225"/>
      <c r="DE134" s="225"/>
      <c r="DF134" s="225"/>
      <c r="DG134" s="225"/>
      <c r="DH134" s="225"/>
      <c r="DI134" s="225"/>
      <c r="DJ134" s="225"/>
      <c r="DK134" s="225"/>
      <c r="DL134" s="225"/>
      <c r="DM134" s="225"/>
      <c r="DN134" s="225"/>
      <c r="DO134" s="225"/>
      <c r="DP134" s="225"/>
      <c r="DQ134" s="225"/>
      <c r="DR134" s="225"/>
      <c r="DS134" s="225"/>
      <c r="DT134" s="225"/>
      <c r="DU134" s="225"/>
      <c r="DV134" s="225"/>
      <c r="DW134" s="225"/>
      <c r="DX134" s="133">
        <f>DX135+DX136+DX138</f>
        <v>49113.6</v>
      </c>
      <c r="DY134" s="133"/>
      <c r="DZ134" s="133"/>
      <c r="EA134" s="133"/>
      <c r="EB134" s="133"/>
      <c r="EC134" s="133"/>
      <c r="ED134" s="133"/>
      <c r="EE134" s="133"/>
      <c r="EF134" s="133"/>
      <c r="EG134" s="133"/>
      <c r="EH134" s="133"/>
      <c r="EI134" s="133"/>
      <c r="EJ134" s="133"/>
      <c r="EK134" s="133">
        <f>EK135+EK136</f>
        <v>0</v>
      </c>
      <c r="EL134" s="133"/>
      <c r="EM134" s="133"/>
      <c r="EN134" s="133"/>
      <c r="EO134" s="133"/>
      <c r="EP134" s="133"/>
      <c r="EQ134" s="133"/>
      <c r="ER134" s="133"/>
      <c r="ES134" s="133"/>
      <c r="ET134" s="133"/>
      <c r="EU134" s="133"/>
      <c r="EV134" s="133"/>
      <c r="EW134" s="133"/>
      <c r="EX134" s="133"/>
      <c r="EY134" s="133"/>
      <c r="EZ134" s="133"/>
      <c r="FA134" s="133"/>
      <c r="FB134" s="133"/>
      <c r="FC134" s="133"/>
      <c r="FD134" s="133"/>
      <c r="FE134" s="133"/>
      <c r="FF134" s="133"/>
      <c r="FG134" s="133"/>
      <c r="FH134" s="46"/>
      <c r="FI134" s="46"/>
      <c r="FJ134" s="46"/>
      <c r="FK134" s="5"/>
    </row>
    <row r="135" spans="1:167" s="4" customFormat="1" ht="20.25" customHeight="1">
      <c r="A135" s="194" t="s">
        <v>57</v>
      </c>
      <c r="B135" s="194"/>
      <c r="C135" s="194"/>
      <c r="D135" s="194"/>
      <c r="E135" s="19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  <c r="U135" s="194"/>
      <c r="V135" s="194"/>
      <c r="W135" s="194"/>
      <c r="X135" s="194"/>
      <c r="Y135" s="194"/>
      <c r="Z135" s="194"/>
      <c r="AA135" s="194"/>
      <c r="AB135" s="194"/>
      <c r="AC135" s="194"/>
      <c r="AD135" s="194"/>
      <c r="AE135" s="194"/>
      <c r="AF135" s="194"/>
      <c r="AG135" s="194"/>
      <c r="AH135" s="194"/>
      <c r="AI135" s="194"/>
      <c r="AJ135" s="194"/>
      <c r="AK135" s="98" t="s">
        <v>54</v>
      </c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62">
        <v>49200</v>
      </c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>
        <v>49113.6</v>
      </c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96">
        <v>49113.6</v>
      </c>
      <c r="CI135" s="96"/>
      <c r="CJ135" s="96"/>
      <c r="CK135" s="96"/>
      <c r="CL135" s="96"/>
      <c r="CM135" s="96"/>
      <c r="CN135" s="96"/>
      <c r="CO135" s="96"/>
      <c r="CP135" s="96"/>
      <c r="CQ135" s="96"/>
      <c r="CR135" s="96"/>
      <c r="CS135" s="96"/>
      <c r="CT135" s="96"/>
      <c r="CU135" s="96"/>
      <c r="CV135" s="96"/>
      <c r="CW135" s="96"/>
      <c r="CX135" s="96"/>
      <c r="CY135" s="96"/>
      <c r="CZ135" s="96"/>
      <c r="DA135" s="96"/>
      <c r="DB135" s="96"/>
      <c r="DC135" s="96"/>
      <c r="DD135" s="96"/>
      <c r="DE135" s="96"/>
      <c r="DF135" s="96"/>
      <c r="DG135" s="96"/>
      <c r="DH135" s="96"/>
      <c r="DI135" s="96"/>
      <c r="DJ135" s="96"/>
      <c r="DK135" s="96"/>
      <c r="DL135" s="96"/>
      <c r="DM135" s="96"/>
      <c r="DN135" s="96"/>
      <c r="DO135" s="96"/>
      <c r="DP135" s="96"/>
      <c r="DQ135" s="96"/>
      <c r="DR135" s="96"/>
      <c r="DS135" s="96"/>
      <c r="DT135" s="96"/>
      <c r="DU135" s="96"/>
      <c r="DV135" s="96"/>
      <c r="DW135" s="96"/>
      <c r="DX135" s="96">
        <f>CH135</f>
        <v>49113.6</v>
      </c>
      <c r="DY135" s="96"/>
      <c r="DZ135" s="96"/>
      <c r="EA135" s="96"/>
      <c r="EB135" s="96"/>
      <c r="EC135" s="96"/>
      <c r="ED135" s="96"/>
      <c r="EE135" s="96"/>
      <c r="EF135" s="96"/>
      <c r="EG135" s="96"/>
      <c r="EH135" s="96"/>
      <c r="EI135" s="96"/>
      <c r="EJ135" s="96"/>
      <c r="EK135" s="96">
        <v>0</v>
      </c>
      <c r="EL135" s="96"/>
      <c r="EM135" s="96"/>
      <c r="EN135" s="96"/>
      <c r="EO135" s="96"/>
      <c r="EP135" s="96"/>
      <c r="EQ135" s="96"/>
      <c r="ER135" s="96"/>
      <c r="ES135" s="96"/>
      <c r="ET135" s="96"/>
      <c r="EU135" s="96"/>
      <c r="EV135" s="96"/>
      <c r="EW135" s="96"/>
      <c r="EX135" s="104">
        <f>BU135-CH135</f>
        <v>0</v>
      </c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6"/>
      <c r="FK135" s="5"/>
    </row>
    <row r="136" spans="1:167" s="4" customFormat="1" ht="20.25" customHeight="1">
      <c r="A136" s="194" t="s">
        <v>201</v>
      </c>
      <c r="B136" s="194"/>
      <c r="C136" s="194"/>
      <c r="D136" s="194"/>
      <c r="E136" s="19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  <c r="U136" s="194"/>
      <c r="V136" s="194"/>
      <c r="W136" s="194"/>
      <c r="X136" s="194"/>
      <c r="Y136" s="194"/>
      <c r="Z136" s="194"/>
      <c r="AA136" s="194"/>
      <c r="AB136" s="194"/>
      <c r="AC136" s="194"/>
      <c r="AD136" s="194"/>
      <c r="AE136" s="194"/>
      <c r="AF136" s="194"/>
      <c r="AG136" s="194"/>
      <c r="AH136" s="194"/>
      <c r="AI136" s="194"/>
      <c r="AJ136" s="194"/>
      <c r="AK136" s="98" t="s">
        <v>55</v>
      </c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62">
        <v>21000</v>
      </c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>
        <v>0</v>
      </c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96">
        <v>0</v>
      </c>
      <c r="CI136" s="96"/>
      <c r="CJ136" s="96"/>
      <c r="CK136" s="96"/>
      <c r="CL136" s="96"/>
      <c r="CM136" s="96"/>
      <c r="CN136" s="96"/>
      <c r="CO136" s="96"/>
      <c r="CP136" s="96"/>
      <c r="CQ136" s="96"/>
      <c r="CR136" s="96"/>
      <c r="CS136" s="96"/>
      <c r="CT136" s="96"/>
      <c r="CU136" s="96"/>
      <c r="CV136" s="96"/>
      <c r="CW136" s="96"/>
      <c r="CX136" s="96"/>
      <c r="CY136" s="96"/>
      <c r="CZ136" s="96"/>
      <c r="DA136" s="96"/>
      <c r="DB136" s="96"/>
      <c r="DC136" s="96"/>
      <c r="DD136" s="96"/>
      <c r="DE136" s="96"/>
      <c r="DF136" s="96"/>
      <c r="DG136" s="96"/>
      <c r="DH136" s="96"/>
      <c r="DI136" s="96"/>
      <c r="DJ136" s="96"/>
      <c r="DK136" s="96"/>
      <c r="DL136" s="96"/>
      <c r="DM136" s="96"/>
      <c r="DN136" s="96"/>
      <c r="DO136" s="96"/>
      <c r="DP136" s="96"/>
      <c r="DQ136" s="96"/>
      <c r="DR136" s="96"/>
      <c r="DS136" s="96"/>
      <c r="DT136" s="96"/>
      <c r="DU136" s="96"/>
      <c r="DV136" s="96"/>
      <c r="DW136" s="96"/>
      <c r="DX136" s="96">
        <f>CH136</f>
        <v>0</v>
      </c>
      <c r="DY136" s="96"/>
      <c r="DZ136" s="96"/>
      <c r="EA136" s="96"/>
      <c r="EB136" s="96"/>
      <c r="EC136" s="96"/>
      <c r="ED136" s="96"/>
      <c r="EE136" s="96"/>
      <c r="EF136" s="96"/>
      <c r="EG136" s="96"/>
      <c r="EH136" s="96"/>
      <c r="EI136" s="96"/>
      <c r="EJ136" s="96"/>
      <c r="EK136" s="96">
        <v>0</v>
      </c>
      <c r="EL136" s="96"/>
      <c r="EM136" s="96"/>
      <c r="EN136" s="96"/>
      <c r="EO136" s="96"/>
      <c r="EP136" s="96"/>
      <c r="EQ136" s="96"/>
      <c r="ER136" s="96"/>
      <c r="ES136" s="96"/>
      <c r="ET136" s="96"/>
      <c r="EU136" s="96"/>
      <c r="EV136" s="96"/>
      <c r="EW136" s="96"/>
      <c r="EX136" s="104">
        <v>0</v>
      </c>
      <c r="EY136" s="105"/>
      <c r="EZ136" s="105"/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6"/>
      <c r="FK136" s="5"/>
    </row>
    <row r="137" spans="1:167" s="4" customFormat="1" ht="18.75">
      <c r="A137" s="169"/>
      <c r="B137" s="170"/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1"/>
      <c r="CG137" s="237" t="s">
        <v>81</v>
      </c>
      <c r="CH137" s="237"/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134"/>
      <c r="CZ137" s="135"/>
      <c r="DA137" s="135"/>
      <c r="DB137" s="135"/>
      <c r="DC137" s="135"/>
      <c r="DD137" s="135"/>
      <c r="DE137" s="135"/>
      <c r="DF137" s="135"/>
      <c r="DG137" s="135"/>
      <c r="DH137" s="135"/>
      <c r="DI137" s="135"/>
      <c r="DJ137" s="135"/>
      <c r="DK137" s="135"/>
      <c r="DL137" s="135"/>
      <c r="DM137" s="135"/>
      <c r="DN137" s="135"/>
      <c r="DO137" s="135"/>
      <c r="DP137" s="135"/>
      <c r="DQ137" s="135"/>
      <c r="DR137" s="135"/>
      <c r="DS137" s="135"/>
      <c r="DT137" s="135"/>
      <c r="DU137" s="135"/>
      <c r="DV137" s="135"/>
      <c r="DW137" s="135"/>
      <c r="DX137" s="135"/>
      <c r="DY137" s="135"/>
      <c r="DZ137" s="135"/>
      <c r="EA137" s="135"/>
      <c r="EB137" s="135"/>
      <c r="EC137" s="135"/>
      <c r="ED137" s="135"/>
      <c r="EE137" s="135"/>
      <c r="EF137" s="135"/>
      <c r="EG137" s="135"/>
      <c r="EH137" s="135"/>
      <c r="EI137" s="135"/>
      <c r="EJ137" s="135"/>
      <c r="EK137" s="135"/>
      <c r="EL137" s="135"/>
      <c r="EM137" s="135"/>
      <c r="EN137" s="135"/>
      <c r="EO137" s="135"/>
      <c r="EP137" s="135"/>
      <c r="EQ137" s="135"/>
      <c r="ER137" s="135"/>
      <c r="ES137" s="135"/>
      <c r="ET137" s="135"/>
      <c r="EU137" s="135"/>
      <c r="EV137" s="135"/>
      <c r="EW137" s="135"/>
      <c r="EX137" s="135"/>
      <c r="EY137" s="135"/>
      <c r="EZ137" s="135"/>
      <c r="FA137" s="135"/>
      <c r="FB137" s="135"/>
      <c r="FC137" s="135"/>
      <c r="FD137" s="135"/>
      <c r="FE137" s="135"/>
      <c r="FF137" s="135"/>
      <c r="FG137" s="136"/>
      <c r="FH137" s="12"/>
      <c r="FI137" s="12"/>
      <c r="FJ137" s="16" t="s">
        <v>39</v>
      </c>
      <c r="FK137" s="5"/>
    </row>
    <row r="138" spans="1:167" s="4" customFormat="1" ht="19.5" customHeight="1">
      <c r="A138" s="124" t="s">
        <v>8</v>
      </c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 t="s">
        <v>23</v>
      </c>
      <c r="AL138" s="124"/>
      <c r="AM138" s="124"/>
      <c r="AN138" s="124"/>
      <c r="AO138" s="124"/>
      <c r="AP138" s="124"/>
      <c r="AQ138" s="124" t="s">
        <v>35</v>
      </c>
      <c r="AR138" s="124"/>
      <c r="AS138" s="124"/>
      <c r="AT138" s="124"/>
      <c r="AU138" s="124"/>
      <c r="AV138" s="124"/>
      <c r="AW138" s="124"/>
      <c r="AX138" s="124"/>
      <c r="AY138" s="124"/>
      <c r="AZ138" s="124"/>
      <c r="BA138" s="124"/>
      <c r="BB138" s="124"/>
      <c r="BC138" s="124" t="s">
        <v>36</v>
      </c>
      <c r="BD138" s="124"/>
      <c r="BE138" s="124"/>
      <c r="BF138" s="124"/>
      <c r="BG138" s="124"/>
      <c r="BH138" s="124"/>
      <c r="BI138" s="124"/>
      <c r="BJ138" s="124"/>
      <c r="BK138" s="124"/>
      <c r="BL138" s="124"/>
      <c r="BM138" s="124"/>
      <c r="BN138" s="124"/>
      <c r="BO138" s="124"/>
      <c r="BP138" s="124"/>
      <c r="BQ138" s="124"/>
      <c r="BR138" s="124"/>
      <c r="BS138" s="124"/>
      <c r="BT138" s="124"/>
      <c r="BU138" s="124" t="s">
        <v>37</v>
      </c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 t="s">
        <v>24</v>
      </c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124"/>
      <c r="DG138" s="124"/>
      <c r="DH138" s="124"/>
      <c r="DI138" s="124"/>
      <c r="DJ138" s="124"/>
      <c r="DK138" s="124"/>
      <c r="DL138" s="124"/>
      <c r="DM138" s="124"/>
      <c r="DN138" s="124"/>
      <c r="DO138" s="124"/>
      <c r="DP138" s="124"/>
      <c r="DQ138" s="124"/>
      <c r="DR138" s="124"/>
      <c r="DS138" s="124"/>
      <c r="DT138" s="124"/>
      <c r="DU138" s="124"/>
      <c r="DV138" s="124"/>
      <c r="DW138" s="124"/>
      <c r="DX138" s="124"/>
      <c r="DY138" s="124"/>
      <c r="DZ138" s="124"/>
      <c r="EA138" s="124"/>
      <c r="EB138" s="124"/>
      <c r="EC138" s="124"/>
      <c r="ED138" s="124"/>
      <c r="EE138" s="124"/>
      <c r="EF138" s="124"/>
      <c r="EG138" s="124"/>
      <c r="EH138" s="124"/>
      <c r="EI138" s="124"/>
      <c r="EJ138" s="124"/>
      <c r="EK138" s="226" t="s">
        <v>29</v>
      </c>
      <c r="EL138" s="227"/>
      <c r="EM138" s="227"/>
      <c r="EN138" s="227"/>
      <c r="EO138" s="227"/>
      <c r="EP138" s="227"/>
      <c r="EQ138" s="227"/>
      <c r="ER138" s="227"/>
      <c r="ES138" s="227"/>
      <c r="ET138" s="227"/>
      <c r="EU138" s="227"/>
      <c r="EV138" s="227"/>
      <c r="EW138" s="227"/>
      <c r="EX138" s="227"/>
      <c r="EY138" s="227"/>
      <c r="EZ138" s="227"/>
      <c r="FA138" s="227"/>
      <c r="FB138" s="227"/>
      <c r="FC138" s="227"/>
      <c r="FD138" s="227"/>
      <c r="FE138" s="227"/>
      <c r="FF138" s="227"/>
      <c r="FG138" s="227"/>
      <c r="FH138" s="227"/>
      <c r="FI138" s="227"/>
      <c r="FJ138" s="228"/>
      <c r="FK138" s="5"/>
    </row>
    <row r="139" spans="1:167" s="4" customFormat="1" ht="78.75" customHeight="1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 t="s">
        <v>45</v>
      </c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 t="s">
        <v>25</v>
      </c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 t="s">
        <v>26</v>
      </c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 t="s">
        <v>27</v>
      </c>
      <c r="DY139" s="124"/>
      <c r="DZ139" s="124"/>
      <c r="EA139" s="124"/>
      <c r="EB139" s="124"/>
      <c r="EC139" s="124"/>
      <c r="ED139" s="124"/>
      <c r="EE139" s="124"/>
      <c r="EF139" s="124"/>
      <c r="EG139" s="124"/>
      <c r="EH139" s="124"/>
      <c r="EI139" s="124"/>
      <c r="EJ139" s="124"/>
      <c r="EK139" s="124" t="s">
        <v>38</v>
      </c>
      <c r="EL139" s="124"/>
      <c r="EM139" s="124"/>
      <c r="EN139" s="124"/>
      <c r="EO139" s="124"/>
      <c r="EP139" s="124"/>
      <c r="EQ139" s="124"/>
      <c r="ER139" s="124"/>
      <c r="ES139" s="124"/>
      <c r="ET139" s="124"/>
      <c r="EU139" s="124"/>
      <c r="EV139" s="124"/>
      <c r="EW139" s="124"/>
      <c r="EX139" s="226" t="s">
        <v>46</v>
      </c>
      <c r="EY139" s="227"/>
      <c r="EZ139" s="227"/>
      <c r="FA139" s="227"/>
      <c r="FB139" s="227"/>
      <c r="FC139" s="227"/>
      <c r="FD139" s="227"/>
      <c r="FE139" s="227"/>
      <c r="FF139" s="227"/>
      <c r="FG139" s="227"/>
      <c r="FH139" s="227"/>
      <c r="FI139" s="227"/>
      <c r="FJ139" s="228"/>
      <c r="FK139" s="5"/>
    </row>
    <row r="140" spans="1:167" s="4" customFormat="1" ht="18.75">
      <c r="A140" s="64">
        <v>1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>
        <v>2</v>
      </c>
      <c r="AL140" s="64"/>
      <c r="AM140" s="64"/>
      <c r="AN140" s="64"/>
      <c r="AO140" s="64"/>
      <c r="AP140" s="64"/>
      <c r="AQ140" s="64">
        <v>3</v>
      </c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>
        <v>4</v>
      </c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>
        <v>5</v>
      </c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>
        <v>6</v>
      </c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>
        <v>7</v>
      </c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>
        <v>8</v>
      </c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>
        <v>9</v>
      </c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>
        <v>10</v>
      </c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134">
        <v>11</v>
      </c>
      <c r="EY140" s="135"/>
      <c r="EZ140" s="135"/>
      <c r="FA140" s="135"/>
      <c r="FB140" s="135"/>
      <c r="FC140" s="135"/>
      <c r="FD140" s="135"/>
      <c r="FE140" s="135"/>
      <c r="FF140" s="135"/>
      <c r="FG140" s="135"/>
      <c r="FH140" s="135"/>
      <c r="FI140" s="135"/>
      <c r="FJ140" s="136"/>
      <c r="FK140" s="5"/>
    </row>
    <row r="141" spans="1:167" s="11" customFormat="1" ht="21" customHeight="1">
      <c r="A141" s="146" t="s">
        <v>101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  <c r="W141" s="146"/>
      <c r="X141" s="146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7" t="s">
        <v>33</v>
      </c>
      <c r="AL141" s="147"/>
      <c r="AM141" s="147"/>
      <c r="AN141" s="147"/>
      <c r="AO141" s="147"/>
      <c r="AP141" s="147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3">
        <f>BC145+BC154+BC151</f>
        <v>2409250</v>
      </c>
      <c r="BD141" s="123"/>
      <c r="BE141" s="123"/>
      <c r="BF141" s="123"/>
      <c r="BG141" s="123"/>
      <c r="BH141" s="123"/>
      <c r="BI141" s="123"/>
      <c r="BJ141" s="123"/>
      <c r="BK141" s="123"/>
      <c r="BL141" s="123"/>
      <c r="BM141" s="123"/>
      <c r="BN141" s="123"/>
      <c r="BO141" s="123"/>
      <c r="BP141" s="123"/>
      <c r="BQ141" s="123"/>
      <c r="BR141" s="123"/>
      <c r="BS141" s="123"/>
      <c r="BT141" s="123"/>
      <c r="BU141" s="123">
        <f>BU145+BU151+BU154</f>
        <v>1957916.78</v>
      </c>
      <c r="BV141" s="123"/>
      <c r="BW141" s="123"/>
      <c r="BX141" s="123"/>
      <c r="BY141" s="123"/>
      <c r="BZ141" s="123"/>
      <c r="CA141" s="123"/>
      <c r="CB141" s="123"/>
      <c r="CC141" s="123"/>
      <c r="CD141" s="123"/>
      <c r="CE141" s="123"/>
      <c r="CF141" s="123"/>
      <c r="CG141" s="123"/>
      <c r="CH141" s="131">
        <f>CH145+CH151+CH154</f>
        <v>1957916.78</v>
      </c>
      <c r="CI141" s="131"/>
      <c r="CJ141" s="131"/>
      <c r="CK141" s="131"/>
      <c r="CL141" s="131"/>
      <c r="CM141" s="131"/>
      <c r="CN141" s="131"/>
      <c r="CO141" s="131"/>
      <c r="CP141" s="131"/>
      <c r="CQ141" s="131"/>
      <c r="CR141" s="131"/>
      <c r="CS141" s="131"/>
      <c r="CT141" s="131"/>
      <c r="CU141" s="131"/>
      <c r="CV141" s="131"/>
      <c r="CW141" s="131"/>
      <c r="CX141" s="131"/>
      <c r="CY141" s="131"/>
      <c r="CZ141" s="131"/>
      <c r="DA141" s="131"/>
      <c r="DB141" s="131"/>
      <c r="DC141" s="131"/>
      <c r="DD141" s="131"/>
      <c r="DE141" s="131"/>
      <c r="DF141" s="131"/>
      <c r="DG141" s="131"/>
      <c r="DH141" s="131"/>
      <c r="DI141" s="131"/>
      <c r="DJ141" s="131"/>
      <c r="DK141" s="131"/>
      <c r="DL141" s="131"/>
      <c r="DM141" s="131"/>
      <c r="DN141" s="131"/>
      <c r="DO141" s="131"/>
      <c r="DP141" s="131"/>
      <c r="DQ141" s="131"/>
      <c r="DR141" s="131"/>
      <c r="DS141" s="131"/>
      <c r="DT141" s="131"/>
      <c r="DU141" s="131"/>
      <c r="DV141" s="131"/>
      <c r="DW141" s="131"/>
      <c r="DX141" s="131">
        <f>DX145+DX151+DX154</f>
        <v>1957916.78</v>
      </c>
      <c r="DY141" s="131"/>
      <c r="DZ141" s="131"/>
      <c r="EA141" s="131"/>
      <c r="EB141" s="131"/>
      <c r="EC141" s="131"/>
      <c r="ED141" s="131"/>
      <c r="EE141" s="131"/>
      <c r="EF141" s="131"/>
      <c r="EG141" s="131"/>
      <c r="EH141" s="131"/>
      <c r="EI141" s="131"/>
      <c r="EJ141" s="131"/>
      <c r="EK141" s="181">
        <f>EK145+EK151+EK154</f>
        <v>451333.2200000001</v>
      </c>
      <c r="EL141" s="181"/>
      <c r="EM141" s="181"/>
      <c r="EN141" s="181"/>
      <c r="EO141" s="181"/>
      <c r="EP141" s="181"/>
      <c r="EQ141" s="181"/>
      <c r="ER141" s="181"/>
      <c r="ES141" s="181"/>
      <c r="ET141" s="181"/>
      <c r="EU141" s="181"/>
      <c r="EV141" s="181"/>
      <c r="EW141" s="181"/>
      <c r="EX141" s="116">
        <f>EX145+EX151+EX154</f>
        <v>0</v>
      </c>
      <c r="EY141" s="117"/>
      <c r="EZ141" s="117"/>
      <c r="FA141" s="117"/>
      <c r="FB141" s="117"/>
      <c r="FC141" s="117"/>
      <c r="FD141" s="117"/>
      <c r="FE141" s="117"/>
      <c r="FF141" s="117"/>
      <c r="FG141" s="117"/>
      <c r="FH141" s="117"/>
      <c r="FI141" s="117"/>
      <c r="FJ141" s="86"/>
      <c r="FK141" s="10"/>
    </row>
    <row r="142" spans="1:167" s="4" customFormat="1" ht="14.25" customHeight="1">
      <c r="A142" s="199" t="s">
        <v>22</v>
      </c>
      <c r="B142" s="199"/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8"/>
      <c r="AL142" s="198"/>
      <c r="AM142" s="198"/>
      <c r="AN142" s="198"/>
      <c r="AO142" s="198"/>
      <c r="AP142" s="1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96"/>
      <c r="CI142" s="96"/>
      <c r="CJ142" s="96"/>
      <c r="CK142" s="96"/>
      <c r="CL142" s="96"/>
      <c r="CM142" s="96"/>
      <c r="CN142" s="96"/>
      <c r="CO142" s="96"/>
      <c r="CP142" s="96"/>
      <c r="CQ142" s="96"/>
      <c r="CR142" s="96"/>
      <c r="CS142" s="96"/>
      <c r="CT142" s="96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101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3"/>
      <c r="FK142" s="5"/>
    </row>
    <row r="143" spans="1:166" s="4" customFormat="1" ht="20.25" customHeight="1">
      <c r="A143" s="311" t="s">
        <v>141</v>
      </c>
      <c r="B143" s="311"/>
      <c r="C143" s="311"/>
      <c r="D143" s="311"/>
      <c r="E143" s="311"/>
      <c r="F143" s="311"/>
      <c r="G143" s="311"/>
      <c r="H143" s="311"/>
      <c r="I143" s="311"/>
      <c r="J143" s="311"/>
      <c r="K143" s="311"/>
      <c r="L143" s="311"/>
      <c r="M143" s="311"/>
      <c r="N143" s="311"/>
      <c r="O143" s="311"/>
      <c r="P143" s="311"/>
      <c r="Q143" s="311"/>
      <c r="R143" s="311"/>
      <c r="S143" s="311"/>
      <c r="T143" s="311"/>
      <c r="U143" s="311"/>
      <c r="V143" s="311"/>
      <c r="W143" s="311"/>
      <c r="X143" s="311"/>
      <c r="Y143" s="311"/>
      <c r="Z143" s="311"/>
      <c r="AA143" s="311"/>
      <c r="AB143" s="311"/>
      <c r="AC143" s="311"/>
      <c r="AD143" s="311"/>
      <c r="AE143" s="311"/>
      <c r="AF143" s="311"/>
      <c r="AG143" s="311"/>
      <c r="AH143" s="311"/>
      <c r="AI143" s="311"/>
      <c r="AJ143" s="311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  <c r="DF143" s="96"/>
      <c r="DG143" s="96"/>
      <c r="DH143" s="96"/>
      <c r="DI143" s="96"/>
      <c r="DJ143" s="96"/>
      <c r="DK143" s="96"/>
      <c r="DL143" s="96"/>
      <c r="DM143" s="96"/>
      <c r="DN143" s="96"/>
      <c r="DO143" s="96"/>
      <c r="DP143" s="96"/>
      <c r="DQ143" s="96"/>
      <c r="DR143" s="96"/>
      <c r="DS143" s="96"/>
      <c r="DT143" s="96"/>
      <c r="DU143" s="96"/>
      <c r="DV143" s="96"/>
      <c r="DW143" s="96"/>
      <c r="DX143" s="96"/>
      <c r="DY143" s="96"/>
      <c r="DZ143" s="96"/>
      <c r="EA143" s="96"/>
      <c r="EB143" s="96"/>
      <c r="EC143" s="96"/>
      <c r="ED143" s="96"/>
      <c r="EE143" s="96"/>
      <c r="EF143" s="96"/>
      <c r="EG143" s="96"/>
      <c r="EH143" s="96"/>
      <c r="EI143" s="96"/>
      <c r="EJ143" s="96"/>
      <c r="EK143" s="96"/>
      <c r="EL143" s="96"/>
      <c r="EM143" s="96"/>
      <c r="EN143" s="96"/>
      <c r="EO143" s="96"/>
      <c r="EP143" s="96"/>
      <c r="EQ143" s="96"/>
      <c r="ER143" s="96"/>
      <c r="ES143" s="96"/>
      <c r="ET143" s="96"/>
      <c r="EU143" s="96"/>
      <c r="EV143" s="96"/>
      <c r="EW143" s="96"/>
      <c r="EX143" s="165"/>
      <c r="EY143" s="165"/>
      <c r="EZ143" s="165"/>
      <c r="FA143" s="165"/>
      <c r="FB143" s="165"/>
      <c r="FC143" s="165"/>
      <c r="FD143" s="165"/>
      <c r="FE143" s="165"/>
      <c r="FF143" s="165"/>
      <c r="FG143" s="165"/>
      <c r="FH143" s="47"/>
      <c r="FI143" s="47"/>
      <c r="FJ143" s="47"/>
    </row>
    <row r="144" spans="1:166" s="4" customFormat="1" ht="18" customHeight="1">
      <c r="A144" s="68" t="s">
        <v>291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195"/>
      <c r="AL144" s="195"/>
      <c r="AM144" s="195"/>
      <c r="AN144" s="195"/>
      <c r="AO144" s="195"/>
      <c r="AP144" s="195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96"/>
      <c r="CI144" s="96"/>
      <c r="CJ144" s="96"/>
      <c r="CK144" s="96"/>
      <c r="CL144" s="96"/>
      <c r="CM144" s="96"/>
      <c r="CN144" s="96"/>
      <c r="CO144" s="96"/>
      <c r="CP144" s="96"/>
      <c r="CQ144" s="96"/>
      <c r="CR144" s="96"/>
      <c r="CS144" s="96"/>
      <c r="CT144" s="96"/>
      <c r="CU144" s="96"/>
      <c r="CV144" s="96"/>
      <c r="CW144" s="96"/>
      <c r="CX144" s="96"/>
      <c r="CY144" s="96"/>
      <c r="CZ144" s="96"/>
      <c r="DA144" s="96"/>
      <c r="DB144" s="96"/>
      <c r="DC144" s="96"/>
      <c r="DD144" s="96"/>
      <c r="DE144" s="96"/>
      <c r="DF144" s="96"/>
      <c r="DG144" s="96"/>
      <c r="DH144" s="96"/>
      <c r="DI144" s="96"/>
      <c r="DJ144" s="96"/>
      <c r="DK144" s="96"/>
      <c r="DL144" s="96"/>
      <c r="DM144" s="96"/>
      <c r="DN144" s="96"/>
      <c r="DO144" s="96"/>
      <c r="DP144" s="96"/>
      <c r="DQ144" s="96"/>
      <c r="DR144" s="96"/>
      <c r="DS144" s="96"/>
      <c r="DT144" s="96"/>
      <c r="DU144" s="96"/>
      <c r="DV144" s="96"/>
      <c r="DW144" s="96"/>
      <c r="DX144" s="96"/>
      <c r="DY144" s="96"/>
      <c r="DZ144" s="96"/>
      <c r="EA144" s="96"/>
      <c r="EB144" s="96"/>
      <c r="EC144" s="96"/>
      <c r="ED144" s="96"/>
      <c r="EE144" s="96"/>
      <c r="EF144" s="96"/>
      <c r="EG144" s="96"/>
      <c r="EH144" s="96"/>
      <c r="EI144" s="96"/>
      <c r="EJ144" s="96"/>
      <c r="EK144" s="96"/>
      <c r="EL144" s="96"/>
      <c r="EM144" s="96"/>
      <c r="EN144" s="96"/>
      <c r="EO144" s="96"/>
      <c r="EP144" s="96"/>
      <c r="EQ144" s="96"/>
      <c r="ER144" s="96"/>
      <c r="ES144" s="96"/>
      <c r="ET144" s="96"/>
      <c r="EU144" s="96"/>
      <c r="EV144" s="96"/>
      <c r="EW144" s="96"/>
      <c r="EX144" s="101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3"/>
    </row>
    <row r="145" spans="1:166" s="20" customFormat="1" ht="19.5" customHeight="1">
      <c r="A145" s="97" t="s">
        <v>139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195" t="s">
        <v>52</v>
      </c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23">
        <f>BC146+BC147</f>
        <v>1641400</v>
      </c>
      <c r="BD145" s="123"/>
      <c r="BE145" s="123"/>
      <c r="BF145" s="123"/>
      <c r="BG145" s="123"/>
      <c r="BH145" s="123"/>
      <c r="BI145" s="123"/>
      <c r="BJ145" s="123"/>
      <c r="BK145" s="123"/>
      <c r="BL145" s="123"/>
      <c r="BM145" s="123"/>
      <c r="BN145" s="123"/>
      <c r="BO145" s="123"/>
      <c r="BP145" s="123"/>
      <c r="BQ145" s="123"/>
      <c r="BR145" s="123"/>
      <c r="BS145" s="123"/>
      <c r="BT145" s="123"/>
      <c r="BU145" s="182">
        <f>SUM(BU146:CG147)</f>
        <v>1388903.27</v>
      </c>
      <c r="BV145" s="182"/>
      <c r="BW145" s="182"/>
      <c r="BX145" s="182"/>
      <c r="BY145" s="182"/>
      <c r="BZ145" s="182"/>
      <c r="CA145" s="182"/>
      <c r="CB145" s="182"/>
      <c r="CC145" s="182"/>
      <c r="CD145" s="182"/>
      <c r="CE145" s="182"/>
      <c r="CF145" s="182"/>
      <c r="CG145" s="182"/>
      <c r="CH145" s="130">
        <f>SUM(CH146:CW147)</f>
        <v>1388903.27</v>
      </c>
      <c r="CI145" s="130"/>
      <c r="CJ145" s="130"/>
      <c r="CK145" s="130"/>
      <c r="CL145" s="130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>
        <f>SUM(DX146:EJ147)</f>
        <v>1388903.27</v>
      </c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>
        <f>EK146+EK147</f>
        <v>252496.72999999998</v>
      </c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75">
        <f>EX146+EX147</f>
        <v>0</v>
      </c>
      <c r="EY145" s="176"/>
      <c r="EZ145" s="176"/>
      <c r="FA145" s="176"/>
      <c r="FB145" s="176"/>
      <c r="FC145" s="176"/>
      <c r="FD145" s="176"/>
      <c r="FE145" s="176"/>
      <c r="FF145" s="176"/>
      <c r="FG145" s="176"/>
      <c r="FH145" s="176"/>
      <c r="FI145" s="176"/>
      <c r="FJ145" s="177"/>
    </row>
    <row r="146" spans="1:166" s="4" customFormat="1" ht="21" customHeight="1">
      <c r="A146" s="194" t="s">
        <v>56</v>
      </c>
      <c r="B146" s="194"/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194"/>
      <c r="S146" s="194"/>
      <c r="T146" s="194"/>
      <c r="U146" s="194"/>
      <c r="V146" s="194"/>
      <c r="W146" s="194"/>
      <c r="X146" s="194"/>
      <c r="Y146" s="194"/>
      <c r="Z146" s="194"/>
      <c r="AA146" s="194"/>
      <c r="AB146" s="194"/>
      <c r="AC146" s="194"/>
      <c r="AD146" s="194"/>
      <c r="AE146" s="194"/>
      <c r="AF146" s="194"/>
      <c r="AG146" s="194"/>
      <c r="AH146" s="194"/>
      <c r="AI146" s="194"/>
      <c r="AJ146" s="194"/>
      <c r="AK146" s="98" t="s">
        <v>53</v>
      </c>
      <c r="AL146" s="98"/>
      <c r="AM146" s="98"/>
      <c r="AN146" s="98"/>
      <c r="AO146" s="98"/>
      <c r="AP146" s="98"/>
      <c r="AQ146" s="98" t="s">
        <v>119</v>
      </c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62">
        <v>1266800</v>
      </c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>
        <v>1051844.05</v>
      </c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96">
        <v>1051844.05</v>
      </c>
      <c r="CI146" s="96"/>
      <c r="CJ146" s="96"/>
      <c r="CK146" s="96"/>
      <c r="CL146" s="96"/>
      <c r="CM146" s="96"/>
      <c r="CN146" s="96"/>
      <c r="CO146" s="96"/>
      <c r="CP146" s="96"/>
      <c r="CQ146" s="96"/>
      <c r="CR146" s="96"/>
      <c r="CS146" s="96"/>
      <c r="CT146" s="96"/>
      <c r="CU146" s="96"/>
      <c r="CV146" s="96"/>
      <c r="CW146" s="96"/>
      <c r="CX146" s="96"/>
      <c r="CY146" s="96"/>
      <c r="CZ146" s="96"/>
      <c r="DA146" s="96"/>
      <c r="DB146" s="96"/>
      <c r="DC146" s="96"/>
      <c r="DD146" s="96"/>
      <c r="DE146" s="96"/>
      <c r="DF146" s="96"/>
      <c r="DG146" s="96"/>
      <c r="DH146" s="96"/>
      <c r="DI146" s="96"/>
      <c r="DJ146" s="96"/>
      <c r="DK146" s="96"/>
      <c r="DL146" s="96"/>
      <c r="DM146" s="96"/>
      <c r="DN146" s="96"/>
      <c r="DO146" s="96"/>
      <c r="DP146" s="96"/>
      <c r="DQ146" s="96"/>
      <c r="DR146" s="96"/>
      <c r="DS146" s="96"/>
      <c r="DT146" s="96"/>
      <c r="DU146" s="96"/>
      <c r="DV146" s="96"/>
      <c r="DW146" s="96"/>
      <c r="DX146" s="96">
        <f aca="true" t="shared" si="9" ref="DX146:DX152">CH146</f>
        <v>1051844.05</v>
      </c>
      <c r="DY146" s="96"/>
      <c r="DZ146" s="96"/>
      <c r="EA146" s="96"/>
      <c r="EB146" s="96"/>
      <c r="EC146" s="96"/>
      <c r="ED146" s="96"/>
      <c r="EE146" s="96"/>
      <c r="EF146" s="96"/>
      <c r="EG146" s="96"/>
      <c r="EH146" s="96"/>
      <c r="EI146" s="96"/>
      <c r="EJ146" s="96"/>
      <c r="EK146" s="96">
        <f>BC146-BU146</f>
        <v>214955.94999999995</v>
      </c>
      <c r="EL146" s="96"/>
      <c r="EM146" s="96"/>
      <c r="EN146" s="96"/>
      <c r="EO146" s="96"/>
      <c r="EP146" s="96"/>
      <c r="EQ146" s="96"/>
      <c r="ER146" s="96"/>
      <c r="ES146" s="96"/>
      <c r="ET146" s="96"/>
      <c r="EU146" s="96"/>
      <c r="EV146" s="96"/>
      <c r="EW146" s="96"/>
      <c r="EX146" s="101">
        <f aca="true" t="shared" si="10" ref="EX146:EX153">BU146-CH146</f>
        <v>0</v>
      </c>
      <c r="EY146" s="102"/>
      <c r="EZ146" s="102"/>
      <c r="FA146" s="102"/>
      <c r="FB146" s="102"/>
      <c r="FC146" s="102"/>
      <c r="FD146" s="102"/>
      <c r="FE146" s="102"/>
      <c r="FF146" s="102"/>
      <c r="FG146" s="102"/>
      <c r="FH146" s="102"/>
      <c r="FI146" s="102"/>
      <c r="FJ146" s="103"/>
    </row>
    <row r="147" spans="1:166" s="4" customFormat="1" ht="22.5" customHeight="1">
      <c r="A147" s="194" t="s">
        <v>58</v>
      </c>
      <c r="B147" s="194"/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194"/>
      <c r="S147" s="194"/>
      <c r="T147" s="194"/>
      <c r="U147" s="194"/>
      <c r="V147" s="194"/>
      <c r="W147" s="194"/>
      <c r="X147" s="194"/>
      <c r="Y147" s="194"/>
      <c r="Z147" s="194"/>
      <c r="AA147" s="194"/>
      <c r="AB147" s="194"/>
      <c r="AC147" s="194"/>
      <c r="AD147" s="194"/>
      <c r="AE147" s="194"/>
      <c r="AF147" s="194"/>
      <c r="AG147" s="194"/>
      <c r="AH147" s="194"/>
      <c r="AI147" s="194"/>
      <c r="AJ147" s="194"/>
      <c r="AK147" s="98" t="s">
        <v>55</v>
      </c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62">
        <v>374600</v>
      </c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>
        <v>337059.22</v>
      </c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96">
        <v>337059.22</v>
      </c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  <c r="DF147" s="96"/>
      <c r="DG147" s="96"/>
      <c r="DH147" s="96"/>
      <c r="DI147" s="96"/>
      <c r="DJ147" s="96"/>
      <c r="DK147" s="96"/>
      <c r="DL147" s="96"/>
      <c r="DM147" s="96"/>
      <c r="DN147" s="96"/>
      <c r="DO147" s="96"/>
      <c r="DP147" s="96"/>
      <c r="DQ147" s="96"/>
      <c r="DR147" s="96"/>
      <c r="DS147" s="96"/>
      <c r="DT147" s="96"/>
      <c r="DU147" s="96"/>
      <c r="DV147" s="96"/>
      <c r="DW147" s="96"/>
      <c r="DX147" s="96">
        <f t="shared" si="9"/>
        <v>337059.22</v>
      </c>
      <c r="DY147" s="96"/>
      <c r="DZ147" s="96"/>
      <c r="EA147" s="96"/>
      <c r="EB147" s="96"/>
      <c r="EC147" s="96"/>
      <c r="ED147" s="96"/>
      <c r="EE147" s="96"/>
      <c r="EF147" s="96"/>
      <c r="EG147" s="96"/>
      <c r="EH147" s="96"/>
      <c r="EI147" s="96"/>
      <c r="EJ147" s="96"/>
      <c r="EK147" s="96">
        <f>BC147-BU147</f>
        <v>37540.78000000003</v>
      </c>
      <c r="EL147" s="96"/>
      <c r="EM147" s="96"/>
      <c r="EN147" s="96"/>
      <c r="EO147" s="96"/>
      <c r="EP147" s="96"/>
      <c r="EQ147" s="96"/>
      <c r="ER147" s="96"/>
      <c r="ES147" s="96"/>
      <c r="ET147" s="96"/>
      <c r="EU147" s="96"/>
      <c r="EV147" s="96"/>
      <c r="EW147" s="96"/>
      <c r="EX147" s="101">
        <f t="shared" si="10"/>
        <v>0</v>
      </c>
      <c r="EY147" s="102"/>
      <c r="EZ147" s="102"/>
      <c r="FA147" s="102"/>
      <c r="FB147" s="102"/>
      <c r="FC147" s="102"/>
      <c r="FD147" s="102"/>
      <c r="FE147" s="102"/>
      <c r="FF147" s="102"/>
      <c r="FG147" s="102"/>
      <c r="FH147" s="102"/>
      <c r="FI147" s="102"/>
      <c r="FJ147" s="103"/>
    </row>
    <row r="148" spans="1:166" s="11" customFormat="1" ht="23.25" customHeight="1">
      <c r="A148" s="66" t="s">
        <v>241</v>
      </c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122"/>
      <c r="AL148" s="122"/>
      <c r="AM148" s="122"/>
      <c r="AN148" s="122"/>
      <c r="AO148" s="122"/>
      <c r="AP148" s="122"/>
      <c r="AQ148" s="122"/>
      <c r="AR148" s="122"/>
      <c r="AS148" s="122"/>
      <c r="AT148" s="122"/>
      <c r="AU148" s="122"/>
      <c r="AV148" s="122"/>
      <c r="AW148" s="122"/>
      <c r="AX148" s="122"/>
      <c r="AY148" s="122"/>
      <c r="AZ148" s="122"/>
      <c r="BA148" s="122"/>
      <c r="BB148" s="122"/>
      <c r="BC148" s="123">
        <f>BC149+BC150</f>
        <v>1458000</v>
      </c>
      <c r="BD148" s="128"/>
      <c r="BE148" s="128"/>
      <c r="BF148" s="128"/>
      <c r="BG148" s="128"/>
      <c r="BH148" s="128"/>
      <c r="BI148" s="128"/>
      <c r="BJ148" s="128"/>
      <c r="BK148" s="128"/>
      <c r="BL148" s="128"/>
      <c r="BM148" s="128"/>
      <c r="BN148" s="128"/>
      <c r="BO148" s="128"/>
      <c r="BP148" s="128"/>
      <c r="BQ148" s="128"/>
      <c r="BR148" s="128"/>
      <c r="BS148" s="128"/>
      <c r="BT148" s="128"/>
      <c r="BU148" s="123">
        <f>BU149+BU150</f>
        <v>1248719.25</v>
      </c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31">
        <f>CH149+CH150</f>
        <v>1248719.25</v>
      </c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1">
        <f t="shared" si="9"/>
        <v>1248719.25</v>
      </c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1">
        <f aca="true" t="shared" si="11" ref="EK148:EK153">BC148-CH148</f>
        <v>209280.75</v>
      </c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16">
        <f t="shared" si="10"/>
        <v>0</v>
      </c>
      <c r="EY148" s="117"/>
      <c r="EZ148" s="117"/>
      <c r="FA148" s="117"/>
      <c r="FB148" s="117"/>
      <c r="FC148" s="117"/>
      <c r="FD148" s="117"/>
      <c r="FE148" s="117"/>
      <c r="FF148" s="117"/>
      <c r="FG148" s="117"/>
      <c r="FH148" s="117"/>
      <c r="FI148" s="117"/>
      <c r="FJ148" s="86"/>
    </row>
    <row r="149" spans="1:166" s="4" customFormat="1" ht="21" customHeight="1">
      <c r="A149" s="194" t="s">
        <v>56</v>
      </c>
      <c r="B149" s="194"/>
      <c r="C149" s="194"/>
      <c r="D149" s="194"/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4"/>
      <c r="AK149" s="98" t="s">
        <v>53</v>
      </c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62">
        <v>1123400</v>
      </c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>
        <v>944630.9</v>
      </c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96">
        <v>944630.9</v>
      </c>
      <c r="CI149" s="96"/>
      <c r="CJ149" s="96"/>
      <c r="CK149" s="96"/>
      <c r="CL149" s="96"/>
      <c r="CM149" s="96"/>
      <c r="CN149" s="96"/>
      <c r="CO149" s="96"/>
      <c r="CP149" s="96"/>
      <c r="CQ149" s="96"/>
      <c r="CR149" s="96"/>
      <c r="CS149" s="96"/>
      <c r="CT149" s="96"/>
      <c r="CU149" s="96"/>
      <c r="CV149" s="96"/>
      <c r="CW149" s="96"/>
      <c r="CX149" s="96"/>
      <c r="CY149" s="96"/>
      <c r="CZ149" s="96"/>
      <c r="DA149" s="96"/>
      <c r="DB149" s="96"/>
      <c r="DC149" s="96"/>
      <c r="DD149" s="96"/>
      <c r="DE149" s="96"/>
      <c r="DF149" s="96"/>
      <c r="DG149" s="96"/>
      <c r="DH149" s="96"/>
      <c r="DI149" s="96"/>
      <c r="DJ149" s="96"/>
      <c r="DK149" s="96"/>
      <c r="DL149" s="96"/>
      <c r="DM149" s="96"/>
      <c r="DN149" s="96"/>
      <c r="DO149" s="96"/>
      <c r="DP149" s="96"/>
      <c r="DQ149" s="96"/>
      <c r="DR149" s="96"/>
      <c r="DS149" s="96"/>
      <c r="DT149" s="96"/>
      <c r="DU149" s="96"/>
      <c r="DV149" s="96"/>
      <c r="DW149" s="96"/>
      <c r="DX149" s="96">
        <f t="shared" si="9"/>
        <v>944630.9</v>
      </c>
      <c r="DY149" s="96"/>
      <c r="DZ149" s="96"/>
      <c r="EA149" s="96"/>
      <c r="EB149" s="96"/>
      <c r="EC149" s="96"/>
      <c r="ED149" s="96"/>
      <c r="EE149" s="96"/>
      <c r="EF149" s="96"/>
      <c r="EG149" s="96"/>
      <c r="EH149" s="96"/>
      <c r="EI149" s="96"/>
      <c r="EJ149" s="96"/>
      <c r="EK149" s="96">
        <f t="shared" si="11"/>
        <v>178769.09999999998</v>
      </c>
      <c r="EL149" s="96"/>
      <c r="EM149" s="96"/>
      <c r="EN149" s="96"/>
      <c r="EO149" s="96"/>
      <c r="EP149" s="96"/>
      <c r="EQ149" s="96"/>
      <c r="ER149" s="96"/>
      <c r="ES149" s="96"/>
      <c r="ET149" s="96"/>
      <c r="EU149" s="96"/>
      <c r="EV149" s="96"/>
      <c r="EW149" s="96"/>
      <c r="EX149" s="104">
        <f t="shared" si="10"/>
        <v>0</v>
      </c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6"/>
    </row>
    <row r="150" spans="1:166" s="4" customFormat="1" ht="18" customHeight="1">
      <c r="A150" s="194" t="s">
        <v>58</v>
      </c>
      <c r="B150" s="194"/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194"/>
      <c r="AK150" s="98" t="s">
        <v>55</v>
      </c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62">
        <v>334600</v>
      </c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>
        <v>304088.35</v>
      </c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96">
        <v>304088.35</v>
      </c>
      <c r="CI150" s="96"/>
      <c r="CJ150" s="96"/>
      <c r="CK150" s="96"/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  <c r="DE150" s="96"/>
      <c r="DF150" s="96"/>
      <c r="DG150" s="96"/>
      <c r="DH150" s="96"/>
      <c r="DI150" s="96"/>
      <c r="DJ150" s="96"/>
      <c r="DK150" s="96"/>
      <c r="DL150" s="96"/>
      <c r="DM150" s="96"/>
      <c r="DN150" s="96"/>
      <c r="DO150" s="96"/>
      <c r="DP150" s="96"/>
      <c r="DQ150" s="96"/>
      <c r="DR150" s="96"/>
      <c r="DS150" s="96"/>
      <c r="DT150" s="96"/>
      <c r="DU150" s="96"/>
      <c r="DV150" s="96"/>
      <c r="DW150" s="96"/>
      <c r="DX150" s="96">
        <f t="shared" si="9"/>
        <v>304088.35</v>
      </c>
      <c r="DY150" s="96"/>
      <c r="DZ150" s="96"/>
      <c r="EA150" s="96"/>
      <c r="EB150" s="96"/>
      <c r="EC150" s="96"/>
      <c r="ED150" s="96"/>
      <c r="EE150" s="96"/>
      <c r="EF150" s="96"/>
      <c r="EG150" s="96"/>
      <c r="EH150" s="96"/>
      <c r="EI150" s="96"/>
      <c r="EJ150" s="96"/>
      <c r="EK150" s="96">
        <f t="shared" si="11"/>
        <v>30511.650000000023</v>
      </c>
      <c r="EL150" s="96"/>
      <c r="EM150" s="96"/>
      <c r="EN150" s="96"/>
      <c r="EO150" s="96"/>
      <c r="EP150" s="96"/>
      <c r="EQ150" s="96"/>
      <c r="ER150" s="96"/>
      <c r="ES150" s="96"/>
      <c r="ET150" s="96"/>
      <c r="EU150" s="96"/>
      <c r="EV150" s="96"/>
      <c r="EW150" s="96"/>
      <c r="EX150" s="104">
        <f t="shared" si="10"/>
        <v>0</v>
      </c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6"/>
    </row>
    <row r="151" spans="1:166" s="20" customFormat="1" ht="21.75" customHeight="1">
      <c r="A151" s="68" t="s">
        <v>292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195" t="s">
        <v>52</v>
      </c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23">
        <f>SUM(BC152:BT153)</f>
        <v>207200</v>
      </c>
      <c r="BD151" s="123"/>
      <c r="BE151" s="123"/>
      <c r="BF151" s="123"/>
      <c r="BG151" s="123"/>
      <c r="BH151" s="123"/>
      <c r="BI151" s="123"/>
      <c r="BJ151" s="123"/>
      <c r="BK151" s="123"/>
      <c r="BL151" s="123"/>
      <c r="BM151" s="123"/>
      <c r="BN151" s="123"/>
      <c r="BO151" s="123"/>
      <c r="BP151" s="123"/>
      <c r="BQ151" s="123"/>
      <c r="BR151" s="123"/>
      <c r="BS151" s="123"/>
      <c r="BT151" s="123"/>
      <c r="BU151" s="182">
        <f>SUM(BU152:CG153)</f>
        <v>25459.37</v>
      </c>
      <c r="BV151" s="182"/>
      <c r="BW151" s="182"/>
      <c r="BX151" s="182"/>
      <c r="BY151" s="182"/>
      <c r="BZ151" s="182"/>
      <c r="CA151" s="182"/>
      <c r="CB151" s="182"/>
      <c r="CC151" s="182"/>
      <c r="CD151" s="182"/>
      <c r="CE151" s="182"/>
      <c r="CF151" s="182"/>
      <c r="CG151" s="182"/>
      <c r="CH151" s="130">
        <f>SUM(CH152:CW153)</f>
        <v>25459.37</v>
      </c>
      <c r="CI151" s="130"/>
      <c r="CJ151" s="130"/>
      <c r="CK151" s="130"/>
      <c r="CL151" s="130"/>
      <c r="CM151" s="130"/>
      <c r="CN151" s="130"/>
      <c r="CO151" s="130"/>
      <c r="CP151" s="130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0"/>
      <c r="DF151" s="130"/>
      <c r="DG151" s="130"/>
      <c r="DH151" s="130"/>
      <c r="DI151" s="130"/>
      <c r="DJ151" s="130"/>
      <c r="DK151" s="130"/>
      <c r="DL151" s="130"/>
      <c r="DM151" s="130"/>
      <c r="DN151" s="130"/>
      <c r="DO151" s="130"/>
      <c r="DP151" s="130"/>
      <c r="DQ151" s="130"/>
      <c r="DR151" s="130"/>
      <c r="DS151" s="130"/>
      <c r="DT151" s="130"/>
      <c r="DU151" s="130"/>
      <c r="DV151" s="130"/>
      <c r="DW151" s="130"/>
      <c r="DX151" s="130">
        <f t="shared" si="9"/>
        <v>25459.37</v>
      </c>
      <c r="DY151" s="130"/>
      <c r="DZ151" s="130"/>
      <c r="EA151" s="130"/>
      <c r="EB151" s="130"/>
      <c r="EC151" s="130"/>
      <c r="ED151" s="130"/>
      <c r="EE151" s="130"/>
      <c r="EF151" s="130"/>
      <c r="EG151" s="130"/>
      <c r="EH151" s="130"/>
      <c r="EI151" s="130"/>
      <c r="EJ151" s="130"/>
      <c r="EK151" s="130">
        <f t="shared" si="11"/>
        <v>181740.63</v>
      </c>
      <c r="EL151" s="130"/>
      <c r="EM151" s="130"/>
      <c r="EN151" s="130"/>
      <c r="EO151" s="130"/>
      <c r="EP151" s="130"/>
      <c r="EQ151" s="130"/>
      <c r="ER151" s="130"/>
      <c r="ES151" s="130"/>
      <c r="ET151" s="130"/>
      <c r="EU151" s="130"/>
      <c r="EV151" s="130"/>
      <c r="EW151" s="130"/>
      <c r="EX151" s="175">
        <f t="shared" si="10"/>
        <v>0</v>
      </c>
      <c r="EY151" s="176"/>
      <c r="EZ151" s="176"/>
      <c r="FA151" s="176"/>
      <c r="FB151" s="176"/>
      <c r="FC151" s="176"/>
      <c r="FD151" s="176"/>
      <c r="FE151" s="176"/>
      <c r="FF151" s="176"/>
      <c r="FG151" s="176"/>
      <c r="FH151" s="176"/>
      <c r="FI151" s="176"/>
      <c r="FJ151" s="177"/>
    </row>
    <row r="152" spans="1:166" s="4" customFormat="1" ht="21.75" customHeight="1">
      <c r="A152" s="194" t="s">
        <v>57</v>
      </c>
      <c r="B152" s="194"/>
      <c r="C152" s="194"/>
      <c r="D152" s="194"/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194"/>
      <c r="AK152" s="98" t="s">
        <v>54</v>
      </c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62">
        <v>158900</v>
      </c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>
        <v>10190.4</v>
      </c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96">
        <v>10190.4</v>
      </c>
      <c r="CI152" s="96"/>
      <c r="CJ152" s="96"/>
      <c r="CK152" s="96"/>
      <c r="CL152" s="96"/>
      <c r="CM152" s="96"/>
      <c r="CN152" s="96"/>
      <c r="CO152" s="96"/>
      <c r="CP152" s="96"/>
      <c r="CQ152" s="96"/>
      <c r="CR152" s="96"/>
      <c r="CS152" s="96"/>
      <c r="CT152" s="96"/>
      <c r="CU152" s="96"/>
      <c r="CV152" s="96"/>
      <c r="CW152" s="96"/>
      <c r="CX152" s="96"/>
      <c r="CY152" s="96"/>
      <c r="CZ152" s="96"/>
      <c r="DA152" s="96"/>
      <c r="DB152" s="96"/>
      <c r="DC152" s="96"/>
      <c r="DD152" s="96"/>
      <c r="DE152" s="96"/>
      <c r="DF152" s="96"/>
      <c r="DG152" s="96"/>
      <c r="DH152" s="96"/>
      <c r="DI152" s="96"/>
      <c r="DJ152" s="96"/>
      <c r="DK152" s="96"/>
      <c r="DL152" s="96"/>
      <c r="DM152" s="96"/>
      <c r="DN152" s="96"/>
      <c r="DO152" s="96"/>
      <c r="DP152" s="96"/>
      <c r="DQ152" s="96"/>
      <c r="DR152" s="96"/>
      <c r="DS152" s="96"/>
      <c r="DT152" s="96"/>
      <c r="DU152" s="96"/>
      <c r="DV152" s="96"/>
      <c r="DW152" s="96"/>
      <c r="DX152" s="96">
        <f t="shared" si="9"/>
        <v>10190.4</v>
      </c>
      <c r="DY152" s="96"/>
      <c r="DZ152" s="96"/>
      <c r="EA152" s="96"/>
      <c r="EB152" s="96"/>
      <c r="EC152" s="96"/>
      <c r="ED152" s="96"/>
      <c r="EE152" s="96"/>
      <c r="EF152" s="96"/>
      <c r="EG152" s="96"/>
      <c r="EH152" s="96"/>
      <c r="EI152" s="96"/>
      <c r="EJ152" s="96"/>
      <c r="EK152" s="96">
        <f t="shared" si="11"/>
        <v>148709.6</v>
      </c>
      <c r="EL152" s="96"/>
      <c r="EM152" s="96"/>
      <c r="EN152" s="96"/>
      <c r="EO152" s="96"/>
      <c r="EP152" s="96"/>
      <c r="EQ152" s="96"/>
      <c r="ER152" s="96"/>
      <c r="ES152" s="96"/>
      <c r="ET152" s="96"/>
      <c r="EU152" s="96"/>
      <c r="EV152" s="96"/>
      <c r="EW152" s="96"/>
      <c r="EX152" s="104">
        <f t="shared" si="10"/>
        <v>0</v>
      </c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6"/>
    </row>
    <row r="153" spans="1:166" s="4" customFormat="1" ht="20.25" customHeight="1">
      <c r="A153" s="194" t="s">
        <v>201</v>
      </c>
      <c r="B153" s="194"/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98" t="s">
        <v>55</v>
      </c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62">
        <v>48300</v>
      </c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>
        <v>15268.97</v>
      </c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96">
        <v>15268.97</v>
      </c>
      <c r="CI153" s="96"/>
      <c r="CJ153" s="96"/>
      <c r="CK153" s="96"/>
      <c r="CL153" s="96"/>
      <c r="CM153" s="96"/>
      <c r="CN153" s="96"/>
      <c r="CO153" s="96"/>
      <c r="CP153" s="96"/>
      <c r="CQ153" s="96"/>
      <c r="CR153" s="96"/>
      <c r="CS153" s="96"/>
      <c r="CT153" s="96"/>
      <c r="CU153" s="96"/>
      <c r="CV153" s="96"/>
      <c r="CW153" s="96"/>
      <c r="CX153" s="96"/>
      <c r="CY153" s="96"/>
      <c r="CZ153" s="96"/>
      <c r="DA153" s="96"/>
      <c r="DB153" s="96"/>
      <c r="DC153" s="96"/>
      <c r="DD153" s="96"/>
      <c r="DE153" s="96"/>
      <c r="DF153" s="96"/>
      <c r="DG153" s="96"/>
      <c r="DH153" s="96"/>
      <c r="DI153" s="96"/>
      <c r="DJ153" s="96"/>
      <c r="DK153" s="96"/>
      <c r="DL153" s="96"/>
      <c r="DM153" s="96"/>
      <c r="DN153" s="96"/>
      <c r="DO153" s="96"/>
      <c r="DP153" s="96"/>
      <c r="DQ153" s="96"/>
      <c r="DR153" s="96"/>
      <c r="DS153" s="96"/>
      <c r="DT153" s="96"/>
      <c r="DU153" s="96"/>
      <c r="DV153" s="96"/>
      <c r="DW153" s="96"/>
      <c r="DX153" s="96">
        <v>15268.97</v>
      </c>
      <c r="DY153" s="96"/>
      <c r="DZ153" s="96"/>
      <c r="EA153" s="96"/>
      <c r="EB153" s="96"/>
      <c r="EC153" s="96"/>
      <c r="ED153" s="96"/>
      <c r="EE153" s="96"/>
      <c r="EF153" s="96"/>
      <c r="EG153" s="96"/>
      <c r="EH153" s="96"/>
      <c r="EI153" s="96"/>
      <c r="EJ153" s="96"/>
      <c r="EK153" s="96">
        <f t="shared" si="11"/>
        <v>33031.03</v>
      </c>
      <c r="EL153" s="96"/>
      <c r="EM153" s="96"/>
      <c r="EN153" s="96"/>
      <c r="EO153" s="96"/>
      <c r="EP153" s="96"/>
      <c r="EQ153" s="96"/>
      <c r="ER153" s="96"/>
      <c r="ES153" s="96"/>
      <c r="ET153" s="96"/>
      <c r="EU153" s="96"/>
      <c r="EV153" s="96"/>
      <c r="EW153" s="96"/>
      <c r="EX153" s="104">
        <f t="shared" si="10"/>
        <v>0</v>
      </c>
      <c r="EY153" s="105"/>
      <c r="EZ153" s="105"/>
      <c r="FA153" s="105"/>
      <c r="FB153" s="105"/>
      <c r="FC153" s="105"/>
      <c r="FD153" s="105"/>
      <c r="FE153" s="105"/>
      <c r="FF153" s="105"/>
      <c r="FG153" s="105"/>
      <c r="FH153" s="105"/>
      <c r="FI153" s="105"/>
      <c r="FJ153" s="106"/>
    </row>
    <row r="154" spans="1:166" s="20" customFormat="1" ht="18.75" customHeight="1">
      <c r="A154" s="66" t="s">
        <v>159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23">
        <f>BC155+BC162</f>
        <v>560650</v>
      </c>
      <c r="BD154" s="123"/>
      <c r="BE154" s="123"/>
      <c r="BF154" s="123"/>
      <c r="BG154" s="123"/>
      <c r="BH154" s="123"/>
      <c r="BI154" s="123"/>
      <c r="BJ154" s="123"/>
      <c r="BK154" s="123"/>
      <c r="BL154" s="123"/>
      <c r="BM154" s="123"/>
      <c r="BN154" s="123"/>
      <c r="BO154" s="123"/>
      <c r="BP154" s="123"/>
      <c r="BQ154" s="123"/>
      <c r="BR154" s="123"/>
      <c r="BS154" s="123"/>
      <c r="BT154" s="123"/>
      <c r="BU154" s="182">
        <f>BU155+BU162</f>
        <v>543554.1399999999</v>
      </c>
      <c r="BV154" s="182"/>
      <c r="BW154" s="182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2"/>
      <c r="CH154" s="130">
        <f>CH155+CH162</f>
        <v>543554.1399999999</v>
      </c>
      <c r="CI154" s="130"/>
      <c r="CJ154" s="130"/>
      <c r="CK154" s="130"/>
      <c r="CL154" s="130"/>
      <c r="CM154" s="130"/>
      <c r="CN154" s="130"/>
      <c r="CO154" s="130"/>
      <c r="CP154" s="130"/>
      <c r="CQ154" s="130"/>
      <c r="CR154" s="130"/>
      <c r="CS154" s="130"/>
      <c r="CT154" s="130"/>
      <c r="CU154" s="130"/>
      <c r="CV154" s="130"/>
      <c r="CW154" s="130"/>
      <c r="CX154" s="130"/>
      <c r="CY154" s="130"/>
      <c r="CZ154" s="130"/>
      <c r="DA154" s="130"/>
      <c r="DB154" s="130"/>
      <c r="DC154" s="130"/>
      <c r="DD154" s="130"/>
      <c r="DE154" s="130"/>
      <c r="DF154" s="130"/>
      <c r="DG154" s="130"/>
      <c r="DH154" s="130"/>
      <c r="DI154" s="130"/>
      <c r="DJ154" s="130"/>
      <c r="DK154" s="130"/>
      <c r="DL154" s="130"/>
      <c r="DM154" s="130"/>
      <c r="DN154" s="130"/>
      <c r="DO154" s="130"/>
      <c r="DP154" s="130"/>
      <c r="DQ154" s="130"/>
      <c r="DR154" s="130"/>
      <c r="DS154" s="130"/>
      <c r="DT154" s="130"/>
      <c r="DU154" s="130"/>
      <c r="DV154" s="130"/>
      <c r="DW154" s="130"/>
      <c r="DX154" s="130">
        <f>CH154</f>
        <v>543554.1399999999</v>
      </c>
      <c r="DY154" s="130"/>
      <c r="DZ154" s="130"/>
      <c r="EA154" s="130"/>
      <c r="EB154" s="130"/>
      <c r="EC154" s="130"/>
      <c r="ED154" s="130"/>
      <c r="EE154" s="130"/>
      <c r="EF154" s="130"/>
      <c r="EG154" s="130"/>
      <c r="EH154" s="130"/>
      <c r="EI154" s="130"/>
      <c r="EJ154" s="130"/>
      <c r="EK154" s="130">
        <f>BC154-CH154</f>
        <v>17095.860000000102</v>
      </c>
      <c r="EL154" s="130"/>
      <c r="EM154" s="130"/>
      <c r="EN154" s="130"/>
      <c r="EO154" s="130"/>
      <c r="EP154" s="130"/>
      <c r="EQ154" s="130"/>
      <c r="ER154" s="130"/>
      <c r="ES154" s="130"/>
      <c r="ET154" s="130"/>
      <c r="EU154" s="130"/>
      <c r="EV154" s="130"/>
      <c r="EW154" s="130"/>
      <c r="EX154" s="175">
        <f>BU154-CH154</f>
        <v>0</v>
      </c>
      <c r="EY154" s="176"/>
      <c r="EZ154" s="176"/>
      <c r="FA154" s="176"/>
      <c r="FB154" s="176"/>
      <c r="FC154" s="176"/>
      <c r="FD154" s="176"/>
      <c r="FE154" s="176"/>
      <c r="FF154" s="176"/>
      <c r="FG154" s="176"/>
      <c r="FH154" s="176"/>
      <c r="FI154" s="176"/>
      <c r="FJ154" s="177"/>
    </row>
    <row r="155" spans="1:166" s="4" customFormat="1" ht="19.5" customHeight="1">
      <c r="A155" s="68" t="s">
        <v>293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23">
        <f>BC156+BC158+BC157+BC159+BC161+BC160</f>
        <v>540050</v>
      </c>
      <c r="BD155" s="123"/>
      <c r="BE155" s="123"/>
      <c r="BF155" s="123"/>
      <c r="BG155" s="123"/>
      <c r="BH155" s="123"/>
      <c r="BI155" s="123"/>
      <c r="BJ155" s="123"/>
      <c r="BK155" s="123"/>
      <c r="BL155" s="123"/>
      <c r="BM155" s="123"/>
      <c r="BN155" s="123"/>
      <c r="BO155" s="123"/>
      <c r="BP155" s="123"/>
      <c r="BQ155" s="123"/>
      <c r="BR155" s="123"/>
      <c r="BS155" s="54"/>
      <c r="BT155" s="54"/>
      <c r="BU155" s="72">
        <f>BU156+BU158+BU157+BU159+BU161+BU160</f>
        <v>522954.13999999996</v>
      </c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131">
        <f>CH156+CH158+CI157+CH159+CH161+CH160</f>
        <v>522954.13999999996</v>
      </c>
      <c r="CI155" s="131"/>
      <c r="CJ155" s="131"/>
      <c r="CK155" s="131"/>
      <c r="CL155" s="131"/>
      <c r="CM155" s="131"/>
      <c r="CN155" s="131"/>
      <c r="CO155" s="131"/>
      <c r="CP155" s="131"/>
      <c r="CQ155" s="131"/>
      <c r="CR155" s="131"/>
      <c r="CS155" s="131"/>
      <c r="CT155" s="131"/>
      <c r="CU155" s="131"/>
      <c r="CV155" s="131"/>
      <c r="CW155" s="131"/>
      <c r="CX155" s="130"/>
      <c r="CY155" s="130"/>
      <c r="CZ155" s="130"/>
      <c r="DA155" s="130"/>
      <c r="DB155" s="130"/>
      <c r="DC155" s="130"/>
      <c r="DD155" s="130"/>
      <c r="DE155" s="130"/>
      <c r="DF155" s="130"/>
      <c r="DG155" s="130"/>
      <c r="DH155" s="130"/>
      <c r="DI155" s="130"/>
      <c r="DJ155" s="130"/>
      <c r="DK155" s="130"/>
      <c r="DL155" s="130"/>
      <c r="DM155" s="130"/>
      <c r="DN155" s="130"/>
      <c r="DO155" s="130"/>
      <c r="DP155" s="130"/>
      <c r="DQ155" s="130"/>
      <c r="DR155" s="130"/>
      <c r="DS155" s="130"/>
      <c r="DT155" s="130"/>
      <c r="DU155" s="130"/>
      <c r="DV155" s="130"/>
      <c r="DW155" s="130"/>
      <c r="DX155" s="131">
        <f>CH155</f>
        <v>522954.13999999996</v>
      </c>
      <c r="DY155" s="131"/>
      <c r="DZ155" s="131"/>
      <c r="EA155" s="131"/>
      <c r="EB155" s="131"/>
      <c r="EC155" s="131"/>
      <c r="ED155" s="131"/>
      <c r="EE155" s="131"/>
      <c r="EF155" s="131"/>
      <c r="EG155" s="131"/>
      <c r="EH155" s="131"/>
      <c r="EI155" s="131"/>
      <c r="EJ155" s="131"/>
      <c r="EK155" s="131">
        <f>EK156+EK158+EK157</f>
        <v>7694.4100000000035</v>
      </c>
      <c r="EL155" s="131"/>
      <c r="EM155" s="131"/>
      <c r="EN155" s="131"/>
      <c r="EO155" s="131"/>
      <c r="EP155" s="131"/>
      <c r="EQ155" s="131"/>
      <c r="ER155" s="131"/>
      <c r="ES155" s="131"/>
      <c r="ET155" s="131"/>
      <c r="EU155" s="131"/>
      <c r="EV155" s="131"/>
      <c r="EW155" s="131"/>
      <c r="EX155" s="131">
        <f>EX156+EX158</f>
        <v>0</v>
      </c>
      <c r="EY155" s="131"/>
      <c r="EZ155" s="131"/>
      <c r="FA155" s="131"/>
      <c r="FB155" s="131"/>
      <c r="FC155" s="131"/>
      <c r="FD155" s="131"/>
      <c r="FE155" s="131"/>
      <c r="FF155" s="131"/>
      <c r="FG155" s="131"/>
      <c r="FH155" s="40"/>
      <c r="FI155" s="40"/>
      <c r="FJ155" s="40"/>
    </row>
    <row r="156" spans="1:166" s="4" customFormat="1" ht="18.75" customHeight="1">
      <c r="A156" s="229" t="s">
        <v>78</v>
      </c>
      <c r="B156" s="229"/>
      <c r="C156" s="229"/>
      <c r="D156" s="229"/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29"/>
      <c r="AE156" s="229"/>
      <c r="AF156" s="229"/>
      <c r="AG156" s="229"/>
      <c r="AH156" s="229"/>
      <c r="AI156" s="229"/>
      <c r="AJ156" s="229"/>
      <c r="AK156" s="98" t="s">
        <v>79</v>
      </c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62">
        <v>56400</v>
      </c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54"/>
      <c r="BT156" s="54"/>
      <c r="BU156" s="73">
        <v>48855.59</v>
      </c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96">
        <v>48855.59</v>
      </c>
      <c r="CI156" s="96"/>
      <c r="CJ156" s="96"/>
      <c r="CK156" s="96"/>
      <c r="CL156" s="96"/>
      <c r="CM156" s="96"/>
      <c r="CN156" s="96"/>
      <c r="CO156" s="96"/>
      <c r="CP156" s="96"/>
      <c r="CQ156" s="96"/>
      <c r="CR156" s="96"/>
      <c r="CS156" s="96"/>
      <c r="CT156" s="96"/>
      <c r="CU156" s="96"/>
      <c r="CV156" s="96"/>
      <c r="CW156" s="96"/>
      <c r="CX156" s="96"/>
      <c r="CY156" s="96"/>
      <c r="CZ156" s="96"/>
      <c r="DA156" s="96"/>
      <c r="DB156" s="96"/>
      <c r="DC156" s="96"/>
      <c r="DD156" s="96"/>
      <c r="DE156" s="96"/>
      <c r="DF156" s="96"/>
      <c r="DG156" s="96"/>
      <c r="DH156" s="96"/>
      <c r="DI156" s="96"/>
      <c r="DJ156" s="96"/>
      <c r="DK156" s="96"/>
      <c r="DL156" s="96"/>
      <c r="DM156" s="96"/>
      <c r="DN156" s="96"/>
      <c r="DO156" s="96"/>
      <c r="DP156" s="96"/>
      <c r="DQ156" s="96"/>
      <c r="DR156" s="96"/>
      <c r="DS156" s="96"/>
      <c r="DT156" s="96"/>
      <c r="DU156" s="96"/>
      <c r="DV156" s="96"/>
      <c r="DW156" s="96"/>
      <c r="DX156" s="96">
        <f>CH156</f>
        <v>48855.59</v>
      </c>
      <c r="DY156" s="96"/>
      <c r="DZ156" s="96"/>
      <c r="EA156" s="96"/>
      <c r="EB156" s="96"/>
      <c r="EC156" s="96"/>
      <c r="ED156" s="96"/>
      <c r="EE156" s="96"/>
      <c r="EF156" s="96"/>
      <c r="EG156" s="96"/>
      <c r="EH156" s="96"/>
      <c r="EI156" s="96"/>
      <c r="EJ156" s="96"/>
      <c r="EK156" s="96">
        <f>BC156-BU156</f>
        <v>7544.4100000000035</v>
      </c>
      <c r="EL156" s="96"/>
      <c r="EM156" s="96"/>
      <c r="EN156" s="96"/>
      <c r="EO156" s="96"/>
      <c r="EP156" s="96"/>
      <c r="EQ156" s="96"/>
      <c r="ER156" s="96"/>
      <c r="ES156" s="96"/>
      <c r="ET156" s="96"/>
      <c r="EU156" s="96"/>
      <c r="EV156" s="96"/>
      <c r="EW156" s="96"/>
      <c r="EX156" s="96">
        <f>BU156-CH156</f>
        <v>0</v>
      </c>
      <c r="EY156" s="96"/>
      <c r="EZ156" s="96"/>
      <c r="FA156" s="96"/>
      <c r="FB156" s="96"/>
      <c r="FC156" s="96"/>
      <c r="FD156" s="96"/>
      <c r="FE156" s="96"/>
      <c r="FF156" s="96"/>
      <c r="FG156" s="96"/>
      <c r="FH156" s="40"/>
      <c r="FI156" s="40"/>
      <c r="FJ156" s="40"/>
    </row>
    <row r="157" spans="1:166" s="32" customFormat="1" ht="21" customHeight="1">
      <c r="A157" s="230" t="s">
        <v>160</v>
      </c>
      <c r="B157" s="231"/>
      <c r="C157" s="231"/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N157" s="231"/>
      <c r="O157" s="231"/>
      <c r="P157" s="231"/>
      <c r="Q157" s="231"/>
      <c r="R157" s="231"/>
      <c r="S157" s="231"/>
      <c r="T157" s="231"/>
      <c r="U157" s="231"/>
      <c r="V157" s="231"/>
      <c r="W157" s="231"/>
      <c r="X157" s="231"/>
      <c r="Y157" s="231"/>
      <c r="Z157" s="231"/>
      <c r="AA157" s="231"/>
      <c r="AB157" s="231"/>
      <c r="AC157" s="231"/>
      <c r="AD157" s="231"/>
      <c r="AE157" s="231"/>
      <c r="AF157" s="231"/>
      <c r="AG157" s="231"/>
      <c r="AH157" s="232"/>
      <c r="AI157" s="58"/>
      <c r="AJ157" s="58"/>
      <c r="AK157" s="233" t="s">
        <v>338</v>
      </c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  <c r="BA157" s="234"/>
      <c r="BB157" s="235"/>
      <c r="BC157" s="59">
        <v>330000</v>
      </c>
      <c r="BD157" s="60"/>
      <c r="BE157" s="60"/>
      <c r="BF157" s="60"/>
      <c r="BG157" s="60"/>
      <c r="BH157" s="60"/>
      <c r="BI157" s="61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9">
        <v>330000</v>
      </c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1"/>
      <c r="CH157" s="45"/>
      <c r="CI157" s="172">
        <v>330000</v>
      </c>
      <c r="CJ157" s="173"/>
      <c r="CK157" s="173"/>
      <c r="CL157" s="173"/>
      <c r="CM157" s="173"/>
      <c r="CN157" s="173"/>
      <c r="CO157" s="173"/>
      <c r="CP157" s="173"/>
      <c r="CQ157" s="173"/>
      <c r="CR157" s="173"/>
      <c r="CS157" s="173"/>
      <c r="CT157" s="173"/>
      <c r="CU157" s="173"/>
      <c r="CV157" s="173"/>
      <c r="CW157" s="174"/>
      <c r="CX157" s="172"/>
      <c r="CY157" s="173"/>
      <c r="CZ157" s="173"/>
      <c r="DA157" s="173"/>
      <c r="DB157" s="173"/>
      <c r="DC157" s="173"/>
      <c r="DD157" s="173"/>
      <c r="DE157" s="173"/>
      <c r="DF157" s="173"/>
      <c r="DG157" s="173"/>
      <c r="DH157" s="173"/>
      <c r="DI157" s="173"/>
      <c r="DJ157" s="173"/>
      <c r="DK157" s="173"/>
      <c r="DL157" s="173"/>
      <c r="DM157" s="173"/>
      <c r="DN157" s="173"/>
      <c r="DO157" s="173"/>
      <c r="DP157" s="173"/>
      <c r="DQ157" s="173"/>
      <c r="DR157" s="174"/>
      <c r="DS157" s="45"/>
      <c r="DT157" s="45"/>
      <c r="DU157" s="45"/>
      <c r="DV157" s="45"/>
      <c r="DW157" s="45"/>
      <c r="DX157" s="172">
        <f>CI157</f>
        <v>330000</v>
      </c>
      <c r="DY157" s="173"/>
      <c r="DZ157" s="173"/>
      <c r="EA157" s="173"/>
      <c r="EB157" s="173"/>
      <c r="EC157" s="173"/>
      <c r="ED157" s="173"/>
      <c r="EE157" s="173"/>
      <c r="EF157" s="173"/>
      <c r="EG157" s="173"/>
      <c r="EH157" s="173"/>
      <c r="EI157" s="173"/>
      <c r="EJ157" s="174"/>
      <c r="EK157" s="172">
        <f>BC157-CI157</f>
        <v>0</v>
      </c>
      <c r="EL157" s="173"/>
      <c r="EM157" s="173"/>
      <c r="EN157" s="173"/>
      <c r="EO157" s="173"/>
      <c r="EP157" s="173"/>
      <c r="EQ157" s="173"/>
      <c r="ER157" s="173"/>
      <c r="ES157" s="173"/>
      <c r="ET157" s="173"/>
      <c r="EU157" s="173"/>
      <c r="EV157" s="173"/>
      <c r="EW157" s="174"/>
      <c r="EX157" s="172">
        <f>BU157-CI157</f>
        <v>0</v>
      </c>
      <c r="EY157" s="173"/>
      <c r="EZ157" s="173"/>
      <c r="FA157" s="173"/>
      <c r="FB157" s="173"/>
      <c r="FC157" s="173"/>
      <c r="FD157" s="173"/>
      <c r="FE157" s="174"/>
      <c r="FF157" s="45"/>
      <c r="FG157" s="45"/>
      <c r="FH157" s="45"/>
      <c r="FI157" s="45"/>
      <c r="FJ157" s="45"/>
    </row>
    <row r="158" spans="1:166" s="4" customFormat="1" ht="22.5" customHeight="1">
      <c r="A158" s="97" t="s">
        <v>204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98" t="s">
        <v>63</v>
      </c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62">
        <v>3550</v>
      </c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54"/>
      <c r="BT158" s="54"/>
      <c r="BU158" s="73">
        <v>3400</v>
      </c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96">
        <v>3400</v>
      </c>
      <c r="CI158" s="96"/>
      <c r="CJ158" s="96"/>
      <c r="CK158" s="96"/>
      <c r="CL158" s="96"/>
      <c r="CM158" s="96"/>
      <c r="CN158" s="96"/>
      <c r="CO158" s="96"/>
      <c r="CP158" s="96"/>
      <c r="CQ158" s="96"/>
      <c r="CR158" s="96"/>
      <c r="CS158" s="96"/>
      <c r="CT158" s="96"/>
      <c r="CU158" s="96"/>
      <c r="CV158" s="96"/>
      <c r="CW158" s="96"/>
      <c r="CX158" s="96"/>
      <c r="CY158" s="96"/>
      <c r="CZ158" s="96"/>
      <c r="DA158" s="96"/>
      <c r="DB158" s="96"/>
      <c r="DC158" s="96"/>
      <c r="DD158" s="96"/>
      <c r="DE158" s="96"/>
      <c r="DF158" s="96"/>
      <c r="DG158" s="96"/>
      <c r="DH158" s="96"/>
      <c r="DI158" s="96"/>
      <c r="DJ158" s="96"/>
      <c r="DK158" s="96"/>
      <c r="DL158" s="96"/>
      <c r="DM158" s="96"/>
      <c r="DN158" s="96"/>
      <c r="DO158" s="96"/>
      <c r="DP158" s="96"/>
      <c r="DQ158" s="96"/>
      <c r="DR158" s="96"/>
      <c r="DS158" s="96"/>
      <c r="DT158" s="96"/>
      <c r="DU158" s="96"/>
      <c r="DV158" s="96"/>
      <c r="DW158" s="96"/>
      <c r="DX158" s="96">
        <f>CH158</f>
        <v>3400</v>
      </c>
      <c r="DY158" s="96"/>
      <c r="DZ158" s="96"/>
      <c r="EA158" s="96"/>
      <c r="EB158" s="96"/>
      <c r="EC158" s="96"/>
      <c r="ED158" s="96"/>
      <c r="EE158" s="96"/>
      <c r="EF158" s="96"/>
      <c r="EG158" s="96"/>
      <c r="EH158" s="96"/>
      <c r="EI158" s="96"/>
      <c r="EJ158" s="96"/>
      <c r="EK158" s="96">
        <f>BC158-BU158</f>
        <v>150</v>
      </c>
      <c r="EL158" s="96"/>
      <c r="EM158" s="96"/>
      <c r="EN158" s="96"/>
      <c r="EO158" s="96"/>
      <c r="EP158" s="96"/>
      <c r="EQ158" s="96"/>
      <c r="ER158" s="96"/>
      <c r="ES158" s="96"/>
      <c r="ET158" s="96"/>
      <c r="EU158" s="96"/>
      <c r="EV158" s="96"/>
      <c r="EW158" s="96"/>
      <c r="EX158" s="96">
        <f>BU158-CH158</f>
        <v>0</v>
      </c>
      <c r="EY158" s="96"/>
      <c r="EZ158" s="96"/>
      <c r="FA158" s="96"/>
      <c r="FB158" s="96"/>
      <c r="FC158" s="96"/>
      <c r="FD158" s="96"/>
      <c r="FE158" s="96"/>
      <c r="FF158" s="96"/>
      <c r="FG158" s="96"/>
      <c r="FH158" s="40"/>
      <c r="FI158" s="40"/>
      <c r="FJ158" s="40"/>
    </row>
    <row r="159" spans="1:166" s="4" customFormat="1" ht="22.5" customHeight="1">
      <c r="A159" s="229" t="s">
        <v>66</v>
      </c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229"/>
      <c r="AI159" s="229"/>
      <c r="AJ159" s="229"/>
      <c r="AK159" s="98" t="s">
        <v>60</v>
      </c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62">
        <v>42000</v>
      </c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54"/>
      <c r="BT159" s="54"/>
      <c r="BU159" s="73">
        <v>40048.55</v>
      </c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96">
        <v>40048.55</v>
      </c>
      <c r="CI159" s="96"/>
      <c r="CJ159" s="96"/>
      <c r="CK159" s="96"/>
      <c r="CL159" s="96"/>
      <c r="CM159" s="96"/>
      <c r="CN159" s="96"/>
      <c r="CO159" s="96"/>
      <c r="CP159" s="96"/>
      <c r="CQ159" s="96"/>
      <c r="CR159" s="96"/>
      <c r="CS159" s="96"/>
      <c r="CT159" s="96"/>
      <c r="CU159" s="96"/>
      <c r="CV159" s="96"/>
      <c r="CW159" s="96"/>
      <c r="CX159" s="96"/>
      <c r="CY159" s="96"/>
      <c r="CZ159" s="96"/>
      <c r="DA159" s="96"/>
      <c r="DB159" s="96"/>
      <c r="DC159" s="96"/>
      <c r="DD159" s="96"/>
      <c r="DE159" s="96"/>
      <c r="DF159" s="96"/>
      <c r="DG159" s="96"/>
      <c r="DH159" s="96"/>
      <c r="DI159" s="96"/>
      <c r="DJ159" s="96"/>
      <c r="DK159" s="96"/>
      <c r="DL159" s="96"/>
      <c r="DM159" s="96"/>
      <c r="DN159" s="96"/>
      <c r="DO159" s="96"/>
      <c r="DP159" s="96"/>
      <c r="DQ159" s="96"/>
      <c r="DR159" s="96"/>
      <c r="DS159" s="96"/>
      <c r="DT159" s="96"/>
      <c r="DU159" s="96"/>
      <c r="DV159" s="96"/>
      <c r="DW159" s="96"/>
      <c r="DX159" s="96">
        <f>CH159</f>
        <v>40048.55</v>
      </c>
      <c r="DY159" s="96"/>
      <c r="DZ159" s="96"/>
      <c r="EA159" s="96"/>
      <c r="EB159" s="96"/>
      <c r="EC159" s="96"/>
      <c r="ED159" s="96"/>
      <c r="EE159" s="96"/>
      <c r="EF159" s="96"/>
      <c r="EG159" s="96"/>
      <c r="EH159" s="96"/>
      <c r="EI159" s="96"/>
      <c r="EJ159" s="96"/>
      <c r="EK159" s="96">
        <f>BC159-BU159</f>
        <v>1951.449999999997</v>
      </c>
      <c r="EL159" s="96"/>
      <c r="EM159" s="96"/>
      <c r="EN159" s="96"/>
      <c r="EO159" s="96"/>
      <c r="EP159" s="96"/>
      <c r="EQ159" s="96"/>
      <c r="ER159" s="96"/>
      <c r="ES159" s="96"/>
      <c r="ET159" s="96"/>
      <c r="EU159" s="96"/>
      <c r="EV159" s="96"/>
      <c r="EW159" s="96"/>
      <c r="EX159" s="96">
        <f>BU159-CH159</f>
        <v>0</v>
      </c>
      <c r="EY159" s="96"/>
      <c r="EZ159" s="96"/>
      <c r="FA159" s="96"/>
      <c r="FB159" s="96"/>
      <c r="FC159" s="96"/>
      <c r="FD159" s="96"/>
      <c r="FE159" s="96"/>
      <c r="FF159" s="96"/>
      <c r="FG159" s="96"/>
      <c r="FH159" s="40"/>
      <c r="FI159" s="40"/>
      <c r="FJ159" s="40"/>
    </row>
    <row r="160" spans="1:166" s="4" customFormat="1" ht="22.5" customHeight="1">
      <c r="A160" s="97" t="s">
        <v>121</v>
      </c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110" t="s">
        <v>62</v>
      </c>
      <c r="AL160" s="111"/>
      <c r="AM160" s="111"/>
      <c r="AN160" s="111"/>
      <c r="AO160" s="111"/>
      <c r="AP160" s="112"/>
      <c r="AQ160" s="110"/>
      <c r="AR160" s="111"/>
      <c r="AS160" s="111"/>
      <c r="AT160" s="111"/>
      <c r="AU160" s="111"/>
      <c r="AV160" s="111"/>
      <c r="AW160" s="111"/>
      <c r="AX160" s="111"/>
      <c r="AY160" s="111"/>
      <c r="AZ160" s="111"/>
      <c r="BA160" s="111"/>
      <c r="BB160" s="112"/>
      <c r="BC160" s="113">
        <v>12000</v>
      </c>
      <c r="BD160" s="114"/>
      <c r="BE160" s="114"/>
      <c r="BF160" s="114"/>
      <c r="BG160" s="114"/>
      <c r="BH160" s="114"/>
      <c r="BI160" s="114"/>
      <c r="BJ160" s="114"/>
      <c r="BK160" s="114"/>
      <c r="BL160" s="114"/>
      <c r="BM160" s="114"/>
      <c r="BN160" s="114"/>
      <c r="BO160" s="114"/>
      <c r="BP160" s="114"/>
      <c r="BQ160" s="114"/>
      <c r="BR160" s="114"/>
      <c r="BS160" s="114"/>
      <c r="BT160" s="115"/>
      <c r="BU160" s="113">
        <v>11400</v>
      </c>
      <c r="BV160" s="114"/>
      <c r="BW160" s="114"/>
      <c r="BX160" s="114"/>
      <c r="BY160" s="114"/>
      <c r="BZ160" s="114"/>
      <c r="CA160" s="114"/>
      <c r="CB160" s="114"/>
      <c r="CC160" s="114"/>
      <c r="CD160" s="114"/>
      <c r="CE160" s="114"/>
      <c r="CF160" s="114"/>
      <c r="CG160" s="115"/>
      <c r="CH160" s="101">
        <v>11400</v>
      </c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3"/>
      <c r="CX160" s="101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3"/>
      <c r="DK160" s="101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3"/>
      <c r="DX160" s="101">
        <f>CH160</f>
        <v>11400</v>
      </c>
      <c r="DY160" s="102"/>
      <c r="DZ160" s="102"/>
      <c r="EA160" s="102"/>
      <c r="EB160" s="102"/>
      <c r="EC160" s="102"/>
      <c r="ED160" s="102"/>
      <c r="EE160" s="102"/>
      <c r="EF160" s="102"/>
      <c r="EG160" s="102"/>
      <c r="EH160" s="102"/>
      <c r="EI160" s="102"/>
      <c r="EJ160" s="103"/>
      <c r="EK160" s="101">
        <f>BC160-CH160</f>
        <v>600</v>
      </c>
      <c r="EL160" s="102"/>
      <c r="EM160" s="102"/>
      <c r="EN160" s="102"/>
      <c r="EO160" s="102"/>
      <c r="EP160" s="102"/>
      <c r="EQ160" s="102"/>
      <c r="ER160" s="102"/>
      <c r="ES160" s="102"/>
      <c r="ET160" s="102"/>
      <c r="EU160" s="102"/>
      <c r="EV160" s="102"/>
      <c r="EW160" s="103"/>
      <c r="EX160" s="104">
        <v>0</v>
      </c>
      <c r="EY160" s="105"/>
      <c r="EZ160" s="105"/>
      <c r="FA160" s="105"/>
      <c r="FB160" s="105"/>
      <c r="FC160" s="105"/>
      <c r="FD160" s="105"/>
      <c r="FE160" s="105"/>
      <c r="FF160" s="105"/>
      <c r="FG160" s="106"/>
      <c r="FH160" s="48"/>
      <c r="FI160" s="48"/>
      <c r="FJ160" s="48"/>
    </row>
    <row r="161" spans="1:166" s="4" customFormat="1" ht="19.5" customHeight="1">
      <c r="A161" s="97" t="s">
        <v>142</v>
      </c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8" t="s">
        <v>61</v>
      </c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62">
        <v>96100</v>
      </c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54"/>
      <c r="BT161" s="54"/>
      <c r="BU161" s="73">
        <v>89250</v>
      </c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96">
        <v>89250</v>
      </c>
      <c r="CI161" s="96"/>
      <c r="CJ161" s="96"/>
      <c r="CK161" s="96"/>
      <c r="CL161" s="96"/>
      <c r="CM161" s="96"/>
      <c r="CN161" s="96"/>
      <c r="CO161" s="96"/>
      <c r="CP161" s="96"/>
      <c r="CQ161" s="96"/>
      <c r="CR161" s="96"/>
      <c r="CS161" s="96"/>
      <c r="CT161" s="96"/>
      <c r="CU161" s="96"/>
      <c r="CV161" s="96"/>
      <c r="CW161" s="96"/>
      <c r="CX161" s="96"/>
      <c r="CY161" s="96"/>
      <c r="CZ161" s="96"/>
      <c r="DA161" s="96"/>
      <c r="DB161" s="96"/>
      <c r="DC161" s="96"/>
      <c r="DD161" s="96"/>
      <c r="DE161" s="96"/>
      <c r="DF161" s="96"/>
      <c r="DG161" s="96"/>
      <c r="DH161" s="96"/>
      <c r="DI161" s="96"/>
      <c r="DJ161" s="96"/>
      <c r="DK161" s="96"/>
      <c r="DL161" s="96"/>
      <c r="DM161" s="96"/>
      <c r="DN161" s="96"/>
      <c r="DO161" s="96"/>
      <c r="DP161" s="96"/>
      <c r="DQ161" s="96"/>
      <c r="DR161" s="96"/>
      <c r="DS161" s="96"/>
      <c r="DT161" s="96"/>
      <c r="DU161" s="96"/>
      <c r="DV161" s="96"/>
      <c r="DW161" s="96"/>
      <c r="DX161" s="96">
        <f>CH161</f>
        <v>89250</v>
      </c>
      <c r="DY161" s="96"/>
      <c r="DZ161" s="96"/>
      <c r="EA161" s="96"/>
      <c r="EB161" s="96"/>
      <c r="EC161" s="96"/>
      <c r="ED161" s="96"/>
      <c r="EE161" s="96"/>
      <c r="EF161" s="96"/>
      <c r="EG161" s="96"/>
      <c r="EH161" s="96"/>
      <c r="EI161" s="96"/>
      <c r="EJ161" s="96"/>
      <c r="EK161" s="96">
        <f>BC161-CH161</f>
        <v>6850</v>
      </c>
      <c r="EL161" s="96"/>
      <c r="EM161" s="96"/>
      <c r="EN161" s="96"/>
      <c r="EO161" s="96"/>
      <c r="EP161" s="96"/>
      <c r="EQ161" s="96"/>
      <c r="ER161" s="96"/>
      <c r="ES161" s="96"/>
      <c r="ET161" s="96"/>
      <c r="EU161" s="96"/>
      <c r="EV161" s="96"/>
      <c r="EW161" s="96"/>
      <c r="EX161" s="96">
        <f>BU161-CH161</f>
        <v>0</v>
      </c>
      <c r="EY161" s="96"/>
      <c r="EZ161" s="96"/>
      <c r="FA161" s="96"/>
      <c r="FB161" s="96"/>
      <c r="FC161" s="96"/>
      <c r="FD161" s="96"/>
      <c r="FE161" s="96"/>
      <c r="FF161" s="96"/>
      <c r="FG161" s="96"/>
      <c r="FH161" s="40"/>
      <c r="FI161" s="40"/>
      <c r="FJ161" s="40"/>
    </row>
    <row r="162" spans="1:166" s="11" customFormat="1" ht="19.5" customHeight="1">
      <c r="A162" s="66" t="s">
        <v>294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122"/>
      <c r="AL162" s="122"/>
      <c r="AM162" s="122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3">
        <f>BC163</f>
        <v>20600</v>
      </c>
      <c r="BD162" s="123"/>
      <c r="BE162" s="123"/>
      <c r="BF162" s="123"/>
      <c r="BG162" s="123"/>
      <c r="BH162" s="123"/>
      <c r="BI162" s="123"/>
      <c r="BJ162" s="123"/>
      <c r="BK162" s="123"/>
      <c r="BL162" s="123"/>
      <c r="BM162" s="123"/>
      <c r="BN162" s="123"/>
      <c r="BO162" s="123"/>
      <c r="BP162" s="123"/>
      <c r="BQ162" s="123"/>
      <c r="BR162" s="123"/>
      <c r="BS162" s="53"/>
      <c r="BT162" s="53"/>
      <c r="BU162" s="72">
        <f>BU163</f>
        <v>20600</v>
      </c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131">
        <f>CH163</f>
        <v>20600</v>
      </c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1"/>
      <c r="CV162" s="131"/>
      <c r="CW162" s="131"/>
      <c r="CX162" s="131"/>
      <c r="CY162" s="131"/>
      <c r="CZ162" s="131"/>
      <c r="DA162" s="131"/>
      <c r="DB162" s="131"/>
      <c r="DC162" s="131"/>
      <c r="DD162" s="131"/>
      <c r="DE162" s="131"/>
      <c r="DF162" s="131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  <c r="DQ162" s="131"/>
      <c r="DR162" s="131"/>
      <c r="DS162" s="131"/>
      <c r="DT162" s="131"/>
      <c r="DU162" s="131"/>
      <c r="DV162" s="131"/>
      <c r="DW162" s="131"/>
      <c r="DX162" s="131">
        <f>DX163</f>
        <v>20600</v>
      </c>
      <c r="DY162" s="131"/>
      <c r="DZ162" s="131"/>
      <c r="EA162" s="131"/>
      <c r="EB162" s="131"/>
      <c r="EC162" s="131"/>
      <c r="ED162" s="131"/>
      <c r="EE162" s="131"/>
      <c r="EF162" s="131"/>
      <c r="EG162" s="131"/>
      <c r="EH162" s="131"/>
      <c r="EI162" s="131"/>
      <c r="EJ162" s="131"/>
      <c r="EK162" s="131">
        <f>EK163</f>
        <v>0</v>
      </c>
      <c r="EL162" s="131"/>
      <c r="EM162" s="131"/>
      <c r="EN162" s="131"/>
      <c r="EO162" s="131"/>
      <c r="EP162" s="131"/>
      <c r="EQ162" s="131"/>
      <c r="ER162" s="131"/>
      <c r="ES162" s="131"/>
      <c r="ET162" s="131"/>
      <c r="EU162" s="131"/>
      <c r="EV162" s="131"/>
      <c r="EW162" s="131"/>
      <c r="EX162" s="131">
        <f>EX163</f>
        <v>0</v>
      </c>
      <c r="EY162" s="131"/>
      <c r="EZ162" s="131"/>
      <c r="FA162" s="131"/>
      <c r="FB162" s="131"/>
      <c r="FC162" s="131"/>
      <c r="FD162" s="131"/>
      <c r="FE162" s="131"/>
      <c r="FF162" s="131"/>
      <c r="FG162" s="131"/>
      <c r="FH162" s="38"/>
      <c r="FI162" s="38"/>
      <c r="FJ162" s="38"/>
    </row>
    <row r="163" spans="1:166" s="4" customFormat="1" ht="34.5" customHeight="1">
      <c r="A163" s="294" t="s">
        <v>197</v>
      </c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  <c r="AA163" s="295"/>
      <c r="AB163" s="295"/>
      <c r="AC163" s="295"/>
      <c r="AD163" s="295"/>
      <c r="AE163" s="295"/>
      <c r="AF163" s="295"/>
      <c r="AG163" s="295"/>
      <c r="AH163" s="295"/>
      <c r="AI163" s="295"/>
      <c r="AJ163" s="296"/>
      <c r="AK163" s="98" t="s">
        <v>64</v>
      </c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62">
        <v>20600</v>
      </c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54"/>
      <c r="BR163" s="54"/>
      <c r="BS163" s="54"/>
      <c r="BT163" s="54"/>
      <c r="BU163" s="73">
        <v>20600</v>
      </c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96">
        <v>20600</v>
      </c>
      <c r="CI163" s="96"/>
      <c r="CJ163" s="96"/>
      <c r="CK163" s="96"/>
      <c r="CL163" s="96"/>
      <c r="CM163" s="96"/>
      <c r="CN163" s="96"/>
      <c r="CO163" s="96"/>
      <c r="CP163" s="96"/>
      <c r="CQ163" s="96"/>
      <c r="CR163" s="96"/>
      <c r="CS163" s="96"/>
      <c r="CT163" s="96"/>
      <c r="CU163" s="96"/>
      <c r="CV163" s="96"/>
      <c r="CW163" s="96"/>
      <c r="CX163" s="96"/>
      <c r="CY163" s="96"/>
      <c r="CZ163" s="96"/>
      <c r="DA163" s="96"/>
      <c r="DB163" s="96"/>
      <c r="DC163" s="96"/>
      <c r="DD163" s="96"/>
      <c r="DE163" s="96"/>
      <c r="DF163" s="96"/>
      <c r="DG163" s="96"/>
      <c r="DH163" s="96"/>
      <c r="DI163" s="96"/>
      <c r="DJ163" s="96"/>
      <c r="DK163" s="96"/>
      <c r="DL163" s="96"/>
      <c r="DM163" s="96"/>
      <c r="DN163" s="96"/>
      <c r="DO163" s="96"/>
      <c r="DP163" s="96"/>
      <c r="DQ163" s="96"/>
      <c r="DR163" s="96"/>
      <c r="DS163" s="96"/>
      <c r="DT163" s="96"/>
      <c r="DU163" s="96"/>
      <c r="DV163" s="96"/>
      <c r="DW163" s="96"/>
      <c r="DX163" s="96">
        <f>CH163</f>
        <v>20600</v>
      </c>
      <c r="DY163" s="96"/>
      <c r="DZ163" s="96"/>
      <c r="EA163" s="96"/>
      <c r="EB163" s="96"/>
      <c r="EC163" s="96"/>
      <c r="ED163" s="96"/>
      <c r="EE163" s="96"/>
      <c r="EF163" s="96"/>
      <c r="EG163" s="96"/>
      <c r="EH163" s="96"/>
      <c r="EI163" s="96"/>
      <c r="EJ163" s="96"/>
      <c r="EK163" s="166">
        <f>BC163-BU163</f>
        <v>0</v>
      </c>
      <c r="EL163" s="165"/>
      <c r="EM163" s="165"/>
      <c r="EN163" s="165"/>
      <c r="EO163" s="165"/>
      <c r="EP163" s="165"/>
      <c r="EQ163" s="165"/>
      <c r="ER163" s="165"/>
      <c r="ES163" s="165"/>
      <c r="ET163" s="165"/>
      <c r="EU163" s="165"/>
      <c r="EV163" s="165"/>
      <c r="EW163" s="165"/>
      <c r="EX163" s="96">
        <f>BU163-CH163</f>
        <v>0</v>
      </c>
      <c r="EY163" s="96"/>
      <c r="EZ163" s="96"/>
      <c r="FA163" s="96"/>
      <c r="FB163" s="96"/>
      <c r="FC163" s="96"/>
      <c r="FD163" s="96"/>
      <c r="FE163" s="96"/>
      <c r="FF163" s="96"/>
      <c r="FG163" s="96"/>
      <c r="FH163" s="40"/>
      <c r="FI163" s="40"/>
      <c r="FJ163" s="40"/>
    </row>
    <row r="164" spans="1:166" s="4" customFormat="1" ht="18.75">
      <c r="A164" s="169"/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1"/>
      <c r="CG164" s="237" t="s">
        <v>81</v>
      </c>
      <c r="CH164" s="237"/>
      <c r="CI164" s="237"/>
      <c r="CJ164" s="237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134"/>
      <c r="CZ164" s="135"/>
      <c r="DA164" s="135"/>
      <c r="DB164" s="135"/>
      <c r="DC164" s="135"/>
      <c r="DD164" s="135"/>
      <c r="DE164" s="135"/>
      <c r="DF164" s="135"/>
      <c r="DG164" s="135"/>
      <c r="DH164" s="135"/>
      <c r="DI164" s="135"/>
      <c r="DJ164" s="135"/>
      <c r="DK164" s="135"/>
      <c r="DL164" s="135"/>
      <c r="DM164" s="135"/>
      <c r="DN164" s="135"/>
      <c r="DO164" s="135"/>
      <c r="DP164" s="135"/>
      <c r="DQ164" s="135"/>
      <c r="DR164" s="135"/>
      <c r="DS164" s="135"/>
      <c r="DT164" s="135"/>
      <c r="DU164" s="135"/>
      <c r="DV164" s="135"/>
      <c r="DW164" s="135"/>
      <c r="DX164" s="135"/>
      <c r="DY164" s="135"/>
      <c r="DZ164" s="135"/>
      <c r="EA164" s="135"/>
      <c r="EB164" s="135"/>
      <c r="EC164" s="135"/>
      <c r="ED164" s="135"/>
      <c r="EE164" s="135"/>
      <c r="EF164" s="135"/>
      <c r="EG164" s="135"/>
      <c r="EH164" s="135"/>
      <c r="EI164" s="135"/>
      <c r="EJ164" s="135"/>
      <c r="EK164" s="135"/>
      <c r="EL164" s="135"/>
      <c r="EM164" s="135"/>
      <c r="EN164" s="135"/>
      <c r="EO164" s="135"/>
      <c r="EP164" s="135"/>
      <c r="EQ164" s="135"/>
      <c r="ER164" s="135"/>
      <c r="ES164" s="135"/>
      <c r="ET164" s="135"/>
      <c r="EU164" s="135"/>
      <c r="EV164" s="135"/>
      <c r="EW164" s="135"/>
      <c r="EX164" s="135"/>
      <c r="EY164" s="135"/>
      <c r="EZ164" s="135"/>
      <c r="FA164" s="135"/>
      <c r="FB164" s="135"/>
      <c r="FC164" s="135"/>
      <c r="FD164" s="135"/>
      <c r="FE164" s="135"/>
      <c r="FF164" s="135"/>
      <c r="FG164" s="136"/>
      <c r="FH164" s="12"/>
      <c r="FI164" s="12"/>
      <c r="FJ164" s="16" t="s">
        <v>39</v>
      </c>
    </row>
    <row r="165" spans="1:166" s="4" customFormat="1" ht="20.25" customHeight="1">
      <c r="A165" s="124" t="s">
        <v>8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4"/>
      <c r="AB165" s="124"/>
      <c r="AC165" s="124"/>
      <c r="AD165" s="124"/>
      <c r="AE165" s="124"/>
      <c r="AF165" s="124"/>
      <c r="AG165" s="124"/>
      <c r="AH165" s="124"/>
      <c r="AI165" s="124"/>
      <c r="AJ165" s="124"/>
      <c r="AK165" s="124" t="s">
        <v>23</v>
      </c>
      <c r="AL165" s="124"/>
      <c r="AM165" s="124"/>
      <c r="AN165" s="124"/>
      <c r="AO165" s="124"/>
      <c r="AP165" s="124"/>
      <c r="AQ165" s="124" t="s">
        <v>35</v>
      </c>
      <c r="AR165" s="124"/>
      <c r="AS165" s="124"/>
      <c r="AT165" s="124"/>
      <c r="AU165" s="124"/>
      <c r="AV165" s="124"/>
      <c r="AW165" s="124"/>
      <c r="AX165" s="124"/>
      <c r="AY165" s="124"/>
      <c r="AZ165" s="124"/>
      <c r="BA165" s="124"/>
      <c r="BB165" s="124"/>
      <c r="BC165" s="124" t="s">
        <v>36</v>
      </c>
      <c r="BD165" s="124"/>
      <c r="BE165" s="124"/>
      <c r="BF165" s="124"/>
      <c r="BG165" s="124"/>
      <c r="BH165" s="124"/>
      <c r="BI165" s="124"/>
      <c r="BJ165" s="124"/>
      <c r="BK165" s="124"/>
      <c r="BL165" s="124"/>
      <c r="BM165" s="124"/>
      <c r="BN165" s="124"/>
      <c r="BO165" s="124"/>
      <c r="BP165" s="124"/>
      <c r="BQ165" s="124"/>
      <c r="BR165" s="124"/>
      <c r="BS165" s="124"/>
      <c r="BT165" s="124"/>
      <c r="BU165" s="124" t="s">
        <v>37</v>
      </c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 t="s">
        <v>24</v>
      </c>
      <c r="CI165" s="124"/>
      <c r="CJ165" s="124"/>
      <c r="CK165" s="124"/>
      <c r="CL165" s="124"/>
      <c r="CM165" s="124"/>
      <c r="CN165" s="124"/>
      <c r="CO165" s="124"/>
      <c r="CP165" s="124"/>
      <c r="CQ165" s="124"/>
      <c r="CR165" s="124"/>
      <c r="CS165" s="124"/>
      <c r="CT165" s="124"/>
      <c r="CU165" s="124"/>
      <c r="CV165" s="124"/>
      <c r="CW165" s="124"/>
      <c r="CX165" s="124"/>
      <c r="CY165" s="124"/>
      <c r="CZ165" s="124"/>
      <c r="DA165" s="124"/>
      <c r="DB165" s="124"/>
      <c r="DC165" s="124"/>
      <c r="DD165" s="124"/>
      <c r="DE165" s="124"/>
      <c r="DF165" s="124"/>
      <c r="DG165" s="124"/>
      <c r="DH165" s="124"/>
      <c r="DI165" s="124"/>
      <c r="DJ165" s="124"/>
      <c r="DK165" s="124"/>
      <c r="DL165" s="124"/>
      <c r="DM165" s="124"/>
      <c r="DN165" s="124"/>
      <c r="DO165" s="124"/>
      <c r="DP165" s="124"/>
      <c r="DQ165" s="124"/>
      <c r="DR165" s="124"/>
      <c r="DS165" s="124"/>
      <c r="DT165" s="124"/>
      <c r="DU165" s="124"/>
      <c r="DV165" s="124"/>
      <c r="DW165" s="124"/>
      <c r="DX165" s="124"/>
      <c r="DY165" s="124"/>
      <c r="DZ165" s="124"/>
      <c r="EA165" s="124"/>
      <c r="EB165" s="124"/>
      <c r="EC165" s="124"/>
      <c r="ED165" s="124"/>
      <c r="EE165" s="124"/>
      <c r="EF165" s="124"/>
      <c r="EG165" s="124"/>
      <c r="EH165" s="124"/>
      <c r="EI165" s="124"/>
      <c r="EJ165" s="124"/>
      <c r="EK165" s="226" t="s">
        <v>29</v>
      </c>
      <c r="EL165" s="227"/>
      <c r="EM165" s="227"/>
      <c r="EN165" s="227"/>
      <c r="EO165" s="227"/>
      <c r="EP165" s="227"/>
      <c r="EQ165" s="227"/>
      <c r="ER165" s="227"/>
      <c r="ES165" s="227"/>
      <c r="ET165" s="227"/>
      <c r="EU165" s="227"/>
      <c r="EV165" s="227"/>
      <c r="EW165" s="227"/>
      <c r="EX165" s="227"/>
      <c r="EY165" s="227"/>
      <c r="EZ165" s="227"/>
      <c r="FA165" s="227"/>
      <c r="FB165" s="227"/>
      <c r="FC165" s="227"/>
      <c r="FD165" s="227"/>
      <c r="FE165" s="227"/>
      <c r="FF165" s="227"/>
      <c r="FG165" s="227"/>
      <c r="FH165" s="227"/>
      <c r="FI165" s="227"/>
      <c r="FJ165" s="228"/>
    </row>
    <row r="166" spans="1:166" s="4" customFormat="1" ht="78.75" customHeight="1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4"/>
      <c r="AQ166" s="124"/>
      <c r="AR166" s="124"/>
      <c r="AS166" s="124"/>
      <c r="AT166" s="124"/>
      <c r="AU166" s="124"/>
      <c r="AV166" s="124"/>
      <c r="AW166" s="124"/>
      <c r="AX166" s="124"/>
      <c r="AY166" s="124"/>
      <c r="AZ166" s="124"/>
      <c r="BA166" s="124"/>
      <c r="BB166" s="124"/>
      <c r="BC166" s="124"/>
      <c r="BD166" s="124"/>
      <c r="BE166" s="124"/>
      <c r="BF166" s="124"/>
      <c r="BG166" s="124"/>
      <c r="BH166" s="124"/>
      <c r="BI166" s="124"/>
      <c r="BJ166" s="124"/>
      <c r="BK166" s="124"/>
      <c r="BL166" s="124"/>
      <c r="BM166" s="124"/>
      <c r="BN166" s="124"/>
      <c r="BO166" s="124"/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 t="s">
        <v>45</v>
      </c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 t="s">
        <v>25</v>
      </c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 t="s">
        <v>26</v>
      </c>
      <c r="DL166" s="124"/>
      <c r="DM166" s="124"/>
      <c r="DN166" s="124"/>
      <c r="DO166" s="124"/>
      <c r="DP166" s="124"/>
      <c r="DQ166" s="124"/>
      <c r="DR166" s="124"/>
      <c r="DS166" s="124"/>
      <c r="DT166" s="124"/>
      <c r="DU166" s="124"/>
      <c r="DV166" s="124"/>
      <c r="DW166" s="124"/>
      <c r="DX166" s="124" t="s">
        <v>27</v>
      </c>
      <c r="DY166" s="124"/>
      <c r="DZ166" s="124"/>
      <c r="EA166" s="124"/>
      <c r="EB166" s="124"/>
      <c r="EC166" s="124"/>
      <c r="ED166" s="124"/>
      <c r="EE166" s="124"/>
      <c r="EF166" s="124"/>
      <c r="EG166" s="124"/>
      <c r="EH166" s="124"/>
      <c r="EI166" s="124"/>
      <c r="EJ166" s="124"/>
      <c r="EK166" s="124" t="s">
        <v>38</v>
      </c>
      <c r="EL166" s="124"/>
      <c r="EM166" s="124"/>
      <c r="EN166" s="124"/>
      <c r="EO166" s="124"/>
      <c r="EP166" s="124"/>
      <c r="EQ166" s="124"/>
      <c r="ER166" s="124"/>
      <c r="ES166" s="124"/>
      <c r="ET166" s="124"/>
      <c r="EU166" s="124"/>
      <c r="EV166" s="124"/>
      <c r="EW166" s="124"/>
      <c r="EX166" s="226" t="s">
        <v>46</v>
      </c>
      <c r="EY166" s="227"/>
      <c r="EZ166" s="227"/>
      <c r="FA166" s="227"/>
      <c r="FB166" s="227"/>
      <c r="FC166" s="227"/>
      <c r="FD166" s="227"/>
      <c r="FE166" s="227"/>
      <c r="FF166" s="227"/>
      <c r="FG166" s="227"/>
      <c r="FH166" s="227"/>
      <c r="FI166" s="227"/>
      <c r="FJ166" s="228"/>
    </row>
    <row r="167" spans="1:166" s="4" customFormat="1" ht="18.75">
      <c r="A167" s="64">
        <v>1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>
        <v>2</v>
      </c>
      <c r="AL167" s="64"/>
      <c r="AM167" s="64"/>
      <c r="AN167" s="64"/>
      <c r="AO167" s="64"/>
      <c r="AP167" s="64"/>
      <c r="AQ167" s="64">
        <v>3</v>
      </c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>
        <v>4</v>
      </c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>
        <v>5</v>
      </c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>
        <v>6</v>
      </c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>
        <v>7</v>
      </c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>
        <v>8</v>
      </c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>
        <v>9</v>
      </c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>
        <v>10</v>
      </c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134">
        <v>11</v>
      </c>
      <c r="EY167" s="135"/>
      <c r="EZ167" s="135"/>
      <c r="FA167" s="135"/>
      <c r="FB167" s="135"/>
      <c r="FC167" s="135"/>
      <c r="FD167" s="135"/>
      <c r="FE167" s="135"/>
      <c r="FF167" s="135"/>
      <c r="FG167" s="135"/>
      <c r="FH167" s="135"/>
      <c r="FI167" s="135"/>
      <c r="FJ167" s="136"/>
    </row>
    <row r="168" spans="1:166" s="4" customFormat="1" ht="18.75" customHeight="1">
      <c r="A168" s="236" t="s">
        <v>32</v>
      </c>
      <c r="B168" s="236"/>
      <c r="C168" s="236"/>
      <c r="D168" s="236"/>
      <c r="E168" s="236"/>
      <c r="F168" s="236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98" t="s">
        <v>33</v>
      </c>
      <c r="AL168" s="98"/>
      <c r="AM168" s="98"/>
      <c r="AN168" s="98"/>
      <c r="AO168" s="98"/>
      <c r="AP168" s="98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23">
        <f>BC171</f>
        <v>200</v>
      </c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54"/>
      <c r="BT168" s="54"/>
      <c r="BU168" s="72">
        <f>BU171</f>
        <v>200</v>
      </c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131">
        <f>CH171</f>
        <v>200</v>
      </c>
      <c r="CI168" s="131"/>
      <c r="CJ168" s="131"/>
      <c r="CK168" s="131"/>
      <c r="CL168" s="131"/>
      <c r="CM168" s="131"/>
      <c r="CN168" s="131"/>
      <c r="CO168" s="131"/>
      <c r="CP168" s="131"/>
      <c r="CQ168" s="131"/>
      <c r="CR168" s="131"/>
      <c r="CS168" s="131"/>
      <c r="CT168" s="131"/>
      <c r="CU168" s="131"/>
      <c r="CV168" s="131"/>
      <c r="CW168" s="131"/>
      <c r="CX168" s="130"/>
      <c r="CY168" s="130"/>
      <c r="CZ168" s="130"/>
      <c r="DA168" s="130"/>
      <c r="DB168" s="130"/>
      <c r="DC168" s="130"/>
      <c r="DD168" s="130"/>
      <c r="DE168" s="130"/>
      <c r="DF168" s="130"/>
      <c r="DG168" s="130"/>
      <c r="DH168" s="130"/>
      <c r="DI168" s="130"/>
      <c r="DJ168" s="130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31">
        <f>DX171</f>
        <v>200</v>
      </c>
      <c r="DY168" s="131"/>
      <c r="DZ168" s="131"/>
      <c r="EA168" s="131"/>
      <c r="EB168" s="131"/>
      <c r="EC168" s="131"/>
      <c r="ED168" s="131"/>
      <c r="EE168" s="131"/>
      <c r="EF168" s="131"/>
      <c r="EG168" s="131"/>
      <c r="EH168" s="131"/>
      <c r="EI168" s="131"/>
      <c r="EJ168" s="131"/>
      <c r="EK168" s="131">
        <f>BU168-CH168</f>
        <v>0</v>
      </c>
      <c r="EL168" s="131"/>
      <c r="EM168" s="131"/>
      <c r="EN168" s="131"/>
      <c r="EO168" s="131"/>
      <c r="EP168" s="131"/>
      <c r="EQ168" s="131"/>
      <c r="ER168" s="131"/>
      <c r="ES168" s="131"/>
      <c r="ET168" s="131"/>
      <c r="EU168" s="131"/>
      <c r="EV168" s="131"/>
      <c r="EW168" s="131"/>
      <c r="EX168" s="137">
        <f>EX171</f>
        <v>0</v>
      </c>
      <c r="EY168" s="138"/>
      <c r="EZ168" s="138"/>
      <c r="FA168" s="138"/>
      <c r="FB168" s="138"/>
      <c r="FC168" s="138"/>
      <c r="FD168" s="138"/>
      <c r="FE168" s="138"/>
      <c r="FF168" s="138"/>
      <c r="FG168" s="138"/>
      <c r="FH168" s="139"/>
      <c r="FI168" s="13"/>
      <c r="FJ168" s="13"/>
    </row>
    <row r="169" spans="1:166" s="4" customFormat="1" ht="18.75" customHeight="1">
      <c r="A169" s="194" t="s">
        <v>22</v>
      </c>
      <c r="B169" s="194"/>
      <c r="C169" s="194"/>
      <c r="D169" s="194"/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194"/>
      <c r="AK169" s="98" t="s">
        <v>34</v>
      </c>
      <c r="AL169" s="98"/>
      <c r="AM169" s="98"/>
      <c r="AN169" s="98"/>
      <c r="AO169" s="98"/>
      <c r="AP169" s="98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  <c r="BV169" s="182"/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30"/>
      <c r="CI169" s="130"/>
      <c r="CJ169" s="130"/>
      <c r="CK169" s="130"/>
      <c r="CL169" s="130"/>
      <c r="CM169" s="130"/>
      <c r="CN169" s="130"/>
      <c r="CO169" s="130"/>
      <c r="CP169" s="130"/>
      <c r="CQ169" s="130"/>
      <c r="CR169" s="130"/>
      <c r="CS169" s="130"/>
      <c r="CT169" s="130"/>
      <c r="CU169" s="130"/>
      <c r="CV169" s="130"/>
      <c r="CW169" s="130"/>
      <c r="CX169" s="130"/>
      <c r="CY169" s="130"/>
      <c r="CZ169" s="130"/>
      <c r="DA169" s="130"/>
      <c r="DB169" s="130"/>
      <c r="DC169" s="130"/>
      <c r="DD169" s="130"/>
      <c r="DE169" s="130"/>
      <c r="DF169" s="130"/>
      <c r="DG169" s="130"/>
      <c r="DH169" s="130"/>
      <c r="DI169" s="130"/>
      <c r="DJ169" s="130"/>
      <c r="DK169" s="130"/>
      <c r="DL169" s="130"/>
      <c r="DM169" s="130"/>
      <c r="DN169" s="130"/>
      <c r="DO169" s="130"/>
      <c r="DP169" s="130"/>
      <c r="DQ169" s="130"/>
      <c r="DR169" s="130"/>
      <c r="DS169" s="130"/>
      <c r="DT169" s="130"/>
      <c r="DU169" s="130"/>
      <c r="DV169" s="130"/>
      <c r="DW169" s="130"/>
      <c r="DX169" s="130"/>
      <c r="DY169" s="130"/>
      <c r="DZ169" s="130"/>
      <c r="EA169" s="130"/>
      <c r="EB169" s="130"/>
      <c r="EC169" s="130"/>
      <c r="ED169" s="130"/>
      <c r="EE169" s="130"/>
      <c r="EF169" s="130"/>
      <c r="EG169" s="130"/>
      <c r="EH169" s="130"/>
      <c r="EI169" s="130"/>
      <c r="EJ169" s="130"/>
      <c r="EK169" s="130"/>
      <c r="EL169" s="130"/>
      <c r="EM169" s="130"/>
      <c r="EN169" s="130"/>
      <c r="EO169" s="130"/>
      <c r="EP169" s="130"/>
      <c r="EQ169" s="130"/>
      <c r="ER169" s="130"/>
      <c r="ES169" s="130"/>
      <c r="ET169" s="130"/>
      <c r="EU169" s="130"/>
      <c r="EV169" s="130"/>
      <c r="EW169" s="130"/>
      <c r="EX169" s="320"/>
      <c r="EY169" s="320"/>
      <c r="EZ169" s="320"/>
      <c r="FA169" s="320"/>
      <c r="FB169" s="320"/>
      <c r="FC169" s="320"/>
      <c r="FD169" s="320"/>
      <c r="FE169" s="320"/>
      <c r="FF169" s="320"/>
      <c r="FG169" s="320"/>
      <c r="FH169" s="13"/>
      <c r="FI169" s="13"/>
      <c r="FJ169" s="13"/>
    </row>
    <row r="170" spans="1:166" s="20" customFormat="1" ht="150" customHeight="1">
      <c r="A170" s="97" t="s">
        <v>203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82"/>
      <c r="BD170" s="182"/>
      <c r="BE170" s="182"/>
      <c r="BF170" s="182"/>
      <c r="BG170" s="182"/>
      <c r="BH170" s="182"/>
      <c r="BI170" s="182"/>
      <c r="BJ170" s="182"/>
      <c r="BK170" s="182"/>
      <c r="BL170" s="182"/>
      <c r="BM170" s="182"/>
      <c r="BN170" s="182"/>
      <c r="BO170" s="182"/>
      <c r="BP170" s="182"/>
      <c r="BQ170" s="182"/>
      <c r="BR170" s="182"/>
      <c r="BS170" s="55"/>
      <c r="BT170" s="55"/>
      <c r="BU170" s="182"/>
      <c r="BV170" s="182"/>
      <c r="BW170" s="182"/>
      <c r="BX170" s="182"/>
      <c r="BY170" s="182"/>
      <c r="BZ170" s="182"/>
      <c r="CA170" s="182"/>
      <c r="CB170" s="182"/>
      <c r="CC170" s="182"/>
      <c r="CD170" s="182"/>
      <c r="CE170" s="182"/>
      <c r="CF170" s="182"/>
      <c r="CG170" s="182"/>
      <c r="CH170" s="130"/>
      <c r="CI170" s="130"/>
      <c r="CJ170" s="130"/>
      <c r="CK170" s="130"/>
      <c r="CL170" s="130"/>
      <c r="CM170" s="130"/>
      <c r="CN170" s="130"/>
      <c r="CO170" s="130"/>
      <c r="CP170" s="130"/>
      <c r="CQ170" s="130"/>
      <c r="CR170" s="130"/>
      <c r="CS170" s="130"/>
      <c r="CT170" s="130"/>
      <c r="CU170" s="130"/>
      <c r="CV170" s="130"/>
      <c r="CW170" s="130"/>
      <c r="CX170" s="130"/>
      <c r="CY170" s="130"/>
      <c r="CZ170" s="130"/>
      <c r="DA170" s="130"/>
      <c r="DB170" s="130"/>
      <c r="DC170" s="130"/>
      <c r="DD170" s="130"/>
      <c r="DE170" s="130"/>
      <c r="DF170" s="130"/>
      <c r="DG170" s="130"/>
      <c r="DH170" s="130"/>
      <c r="DI170" s="130"/>
      <c r="DJ170" s="130"/>
      <c r="DK170" s="130"/>
      <c r="DL170" s="130"/>
      <c r="DM170" s="130"/>
      <c r="DN170" s="130"/>
      <c r="DO170" s="130"/>
      <c r="DP170" s="130"/>
      <c r="DQ170" s="130"/>
      <c r="DR170" s="130"/>
      <c r="DS170" s="130"/>
      <c r="DT170" s="130"/>
      <c r="DU170" s="130"/>
      <c r="DV170" s="130"/>
      <c r="DW170" s="130"/>
      <c r="DX170" s="130"/>
      <c r="DY170" s="130"/>
      <c r="DZ170" s="130"/>
      <c r="EA170" s="130"/>
      <c r="EB170" s="130"/>
      <c r="EC170" s="130"/>
      <c r="ED170" s="130"/>
      <c r="EE170" s="130"/>
      <c r="EF170" s="130"/>
      <c r="EG170" s="130"/>
      <c r="EH170" s="130"/>
      <c r="EI170" s="130"/>
      <c r="EJ170" s="130"/>
      <c r="EK170" s="130"/>
      <c r="EL170" s="130"/>
      <c r="EM170" s="130"/>
      <c r="EN170" s="130"/>
      <c r="EO170" s="130"/>
      <c r="EP170" s="130"/>
      <c r="EQ170" s="130"/>
      <c r="ER170" s="130"/>
      <c r="ES170" s="130"/>
      <c r="ET170" s="130"/>
      <c r="EU170" s="130"/>
      <c r="EV170" s="130"/>
      <c r="EW170" s="130"/>
      <c r="EX170" s="312"/>
      <c r="EY170" s="312"/>
      <c r="EZ170" s="312"/>
      <c r="FA170" s="312"/>
      <c r="FB170" s="312"/>
      <c r="FC170" s="312"/>
      <c r="FD170" s="312"/>
      <c r="FE170" s="312"/>
      <c r="FF170" s="312"/>
      <c r="FG170" s="312"/>
      <c r="FH170" s="18"/>
      <c r="FI170" s="18"/>
      <c r="FJ170" s="18"/>
    </row>
    <row r="171" spans="1:166" s="4" customFormat="1" ht="19.5" customHeight="1">
      <c r="A171" s="68" t="s">
        <v>295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123">
        <f>BC172</f>
        <v>200</v>
      </c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>
        <f>BU172</f>
        <v>200</v>
      </c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31">
        <f>CH172</f>
        <v>200</v>
      </c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  <c r="DQ171" s="131"/>
      <c r="DR171" s="131"/>
      <c r="DS171" s="131"/>
      <c r="DT171" s="131"/>
      <c r="DU171" s="131"/>
      <c r="DV171" s="131"/>
      <c r="DW171" s="131"/>
      <c r="DX171" s="131">
        <f>DX172</f>
        <v>200</v>
      </c>
      <c r="DY171" s="131"/>
      <c r="DZ171" s="131"/>
      <c r="EA171" s="131"/>
      <c r="EB171" s="131"/>
      <c r="EC171" s="131"/>
      <c r="ED171" s="131"/>
      <c r="EE171" s="131"/>
      <c r="EF171" s="131"/>
      <c r="EG171" s="131"/>
      <c r="EH171" s="131"/>
      <c r="EI171" s="131"/>
      <c r="EJ171" s="131"/>
      <c r="EK171" s="131">
        <f>BC171-CH171</f>
        <v>0</v>
      </c>
      <c r="EL171" s="131"/>
      <c r="EM171" s="131"/>
      <c r="EN171" s="131"/>
      <c r="EO171" s="131"/>
      <c r="EP171" s="131"/>
      <c r="EQ171" s="131"/>
      <c r="ER171" s="131"/>
      <c r="ES171" s="131"/>
      <c r="ET171" s="131"/>
      <c r="EU171" s="131"/>
      <c r="EV171" s="131"/>
      <c r="EW171" s="131"/>
      <c r="EX171" s="137">
        <f>EX172</f>
        <v>0</v>
      </c>
      <c r="EY171" s="138"/>
      <c r="EZ171" s="138"/>
      <c r="FA171" s="138"/>
      <c r="FB171" s="138"/>
      <c r="FC171" s="138"/>
      <c r="FD171" s="138"/>
      <c r="FE171" s="138"/>
      <c r="FF171" s="138"/>
      <c r="FG171" s="138"/>
      <c r="FH171" s="138"/>
      <c r="FI171" s="138"/>
      <c r="FJ171" s="139"/>
    </row>
    <row r="172" spans="1:166" s="20" customFormat="1" ht="24" customHeight="1">
      <c r="A172" s="218" t="s">
        <v>142</v>
      </c>
      <c r="B172" s="218"/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98" t="s">
        <v>61</v>
      </c>
      <c r="AL172" s="98"/>
      <c r="AM172" s="98"/>
      <c r="AN172" s="98"/>
      <c r="AO172" s="98"/>
      <c r="AP172" s="98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62">
        <v>200</v>
      </c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>
        <v>200</v>
      </c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96">
        <v>200</v>
      </c>
      <c r="CI172" s="96"/>
      <c r="CJ172" s="96"/>
      <c r="CK172" s="96"/>
      <c r="CL172" s="96"/>
      <c r="CM172" s="96"/>
      <c r="CN172" s="96"/>
      <c r="CO172" s="96"/>
      <c r="CP172" s="96"/>
      <c r="CQ172" s="96"/>
      <c r="CR172" s="96"/>
      <c r="CS172" s="96"/>
      <c r="CT172" s="96"/>
      <c r="CU172" s="96"/>
      <c r="CV172" s="96"/>
      <c r="CW172" s="96"/>
      <c r="CX172" s="96"/>
      <c r="CY172" s="96"/>
      <c r="CZ172" s="96"/>
      <c r="DA172" s="96"/>
      <c r="DB172" s="96"/>
      <c r="DC172" s="96"/>
      <c r="DD172" s="96"/>
      <c r="DE172" s="96"/>
      <c r="DF172" s="96"/>
      <c r="DG172" s="96"/>
      <c r="DH172" s="96"/>
      <c r="DI172" s="96"/>
      <c r="DJ172" s="96"/>
      <c r="DK172" s="96"/>
      <c r="DL172" s="96"/>
      <c r="DM172" s="96"/>
      <c r="DN172" s="96"/>
      <c r="DO172" s="96"/>
      <c r="DP172" s="96"/>
      <c r="DQ172" s="96"/>
      <c r="DR172" s="96"/>
      <c r="DS172" s="96"/>
      <c r="DT172" s="96"/>
      <c r="DU172" s="96"/>
      <c r="DV172" s="96"/>
      <c r="DW172" s="96"/>
      <c r="DX172" s="96">
        <f>CH172</f>
        <v>200</v>
      </c>
      <c r="DY172" s="96"/>
      <c r="DZ172" s="96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>
        <f>BC172-CH172</f>
        <v>0</v>
      </c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140">
        <f>BU172-CH172</f>
        <v>0</v>
      </c>
      <c r="EY172" s="141"/>
      <c r="EZ172" s="141"/>
      <c r="FA172" s="141"/>
      <c r="FB172" s="141"/>
      <c r="FC172" s="141"/>
      <c r="FD172" s="141"/>
      <c r="FE172" s="141"/>
      <c r="FF172" s="141"/>
      <c r="FG172" s="141"/>
      <c r="FH172" s="141"/>
      <c r="FI172" s="141"/>
      <c r="FJ172" s="142"/>
    </row>
    <row r="173" spans="1:166" s="4" customFormat="1" ht="15" customHeight="1">
      <c r="A173" s="169"/>
      <c r="B173" s="170"/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1"/>
      <c r="CE173" s="12"/>
      <c r="CF173" s="12"/>
      <c r="CG173" s="237" t="s">
        <v>81</v>
      </c>
      <c r="CH173" s="237"/>
      <c r="CI173" s="237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12"/>
      <c r="FI173" s="12"/>
      <c r="FJ173" s="16" t="s">
        <v>39</v>
      </c>
    </row>
    <row r="174" spans="1:166" s="4" customFormat="1" ht="32.25" customHeight="1">
      <c r="A174" s="124" t="s">
        <v>8</v>
      </c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 t="s">
        <v>23</v>
      </c>
      <c r="AL174" s="124"/>
      <c r="AM174" s="124"/>
      <c r="AN174" s="124"/>
      <c r="AO174" s="124"/>
      <c r="AP174" s="124"/>
      <c r="AQ174" s="124" t="s">
        <v>35</v>
      </c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 t="s">
        <v>137</v>
      </c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124"/>
      <c r="BT174" s="124"/>
      <c r="BU174" s="124" t="s">
        <v>37</v>
      </c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 t="s">
        <v>24</v>
      </c>
      <c r="CI174" s="124"/>
      <c r="CJ174" s="124"/>
      <c r="CK174" s="124"/>
      <c r="CL174" s="124"/>
      <c r="CM174" s="124"/>
      <c r="CN174" s="124"/>
      <c r="CO174" s="124"/>
      <c r="CP174" s="124"/>
      <c r="CQ174" s="124"/>
      <c r="CR174" s="124"/>
      <c r="CS174" s="124"/>
      <c r="CT174" s="124"/>
      <c r="CU174" s="124"/>
      <c r="CV174" s="124"/>
      <c r="CW174" s="124"/>
      <c r="CX174" s="124"/>
      <c r="CY174" s="124"/>
      <c r="CZ174" s="124"/>
      <c r="DA174" s="124"/>
      <c r="DB174" s="124"/>
      <c r="DC174" s="124"/>
      <c r="DD174" s="124"/>
      <c r="DE174" s="124"/>
      <c r="DF174" s="124"/>
      <c r="DG174" s="124"/>
      <c r="DH174" s="124"/>
      <c r="DI174" s="124"/>
      <c r="DJ174" s="124"/>
      <c r="DK174" s="124"/>
      <c r="DL174" s="124"/>
      <c r="DM174" s="124"/>
      <c r="DN174" s="124"/>
      <c r="DO174" s="124"/>
      <c r="DP174" s="124"/>
      <c r="DQ174" s="124"/>
      <c r="DR174" s="124"/>
      <c r="DS174" s="124"/>
      <c r="DT174" s="124"/>
      <c r="DU174" s="124"/>
      <c r="DV174" s="124"/>
      <c r="DW174" s="124"/>
      <c r="DX174" s="124"/>
      <c r="DY174" s="124"/>
      <c r="DZ174" s="124"/>
      <c r="EA174" s="124"/>
      <c r="EB174" s="124"/>
      <c r="EC174" s="124"/>
      <c r="ED174" s="124"/>
      <c r="EE174" s="124"/>
      <c r="EF174" s="124"/>
      <c r="EG174" s="124"/>
      <c r="EH174" s="124"/>
      <c r="EI174" s="124"/>
      <c r="EJ174" s="124"/>
      <c r="EK174" s="226" t="s">
        <v>29</v>
      </c>
      <c r="EL174" s="227"/>
      <c r="EM174" s="227"/>
      <c r="EN174" s="227"/>
      <c r="EO174" s="227"/>
      <c r="EP174" s="227"/>
      <c r="EQ174" s="227"/>
      <c r="ER174" s="227"/>
      <c r="ES174" s="227"/>
      <c r="ET174" s="227"/>
      <c r="EU174" s="227"/>
      <c r="EV174" s="227"/>
      <c r="EW174" s="227"/>
      <c r="EX174" s="227"/>
      <c r="EY174" s="227"/>
      <c r="EZ174" s="227"/>
      <c r="FA174" s="227"/>
      <c r="FB174" s="227"/>
      <c r="FC174" s="227"/>
      <c r="FD174" s="227"/>
      <c r="FE174" s="227"/>
      <c r="FF174" s="227"/>
      <c r="FG174" s="227"/>
      <c r="FH174" s="227"/>
      <c r="FI174" s="227"/>
      <c r="FJ174" s="228"/>
    </row>
    <row r="175" spans="1:166" s="4" customFormat="1" ht="81.75" customHeight="1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/>
      <c r="AR175" s="124"/>
      <c r="AS175" s="124"/>
      <c r="AT175" s="124"/>
      <c r="AU175" s="124"/>
      <c r="AV175" s="124"/>
      <c r="AW175" s="124"/>
      <c r="AX175" s="124"/>
      <c r="AY175" s="124"/>
      <c r="AZ175" s="124"/>
      <c r="BA175" s="124"/>
      <c r="BB175" s="124"/>
      <c r="BC175" s="124"/>
      <c r="BD175" s="124"/>
      <c r="BE175" s="124"/>
      <c r="BF175" s="124"/>
      <c r="BG175" s="124"/>
      <c r="BH175" s="124"/>
      <c r="BI175" s="124"/>
      <c r="BJ175" s="124"/>
      <c r="BK175" s="124"/>
      <c r="BL175" s="124"/>
      <c r="BM175" s="124"/>
      <c r="BN175" s="124"/>
      <c r="BO175" s="124"/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 t="s">
        <v>45</v>
      </c>
      <c r="CI175" s="124"/>
      <c r="CJ175" s="124"/>
      <c r="CK175" s="124"/>
      <c r="CL175" s="124"/>
      <c r="CM175" s="124"/>
      <c r="CN175" s="124"/>
      <c r="CO175" s="124"/>
      <c r="CP175" s="124"/>
      <c r="CQ175" s="124"/>
      <c r="CR175" s="124"/>
      <c r="CS175" s="124"/>
      <c r="CT175" s="124"/>
      <c r="CU175" s="124"/>
      <c r="CV175" s="124"/>
      <c r="CW175" s="124"/>
      <c r="CX175" s="124" t="s">
        <v>25</v>
      </c>
      <c r="CY175" s="124"/>
      <c r="CZ175" s="124"/>
      <c r="DA175" s="124"/>
      <c r="DB175" s="124"/>
      <c r="DC175" s="124"/>
      <c r="DD175" s="124"/>
      <c r="DE175" s="124"/>
      <c r="DF175" s="124"/>
      <c r="DG175" s="124"/>
      <c r="DH175" s="124"/>
      <c r="DI175" s="124"/>
      <c r="DJ175" s="124"/>
      <c r="DK175" s="124" t="s">
        <v>26</v>
      </c>
      <c r="DL175" s="124"/>
      <c r="DM175" s="124"/>
      <c r="DN175" s="124"/>
      <c r="DO175" s="124"/>
      <c r="DP175" s="124"/>
      <c r="DQ175" s="124"/>
      <c r="DR175" s="124"/>
      <c r="DS175" s="124"/>
      <c r="DT175" s="124"/>
      <c r="DU175" s="124"/>
      <c r="DV175" s="124"/>
      <c r="DW175" s="124"/>
      <c r="DX175" s="124" t="s">
        <v>27</v>
      </c>
      <c r="DY175" s="124"/>
      <c r="DZ175" s="124"/>
      <c r="EA175" s="124"/>
      <c r="EB175" s="124"/>
      <c r="EC175" s="124"/>
      <c r="ED175" s="124"/>
      <c r="EE175" s="124"/>
      <c r="EF175" s="124"/>
      <c r="EG175" s="124"/>
      <c r="EH175" s="124"/>
      <c r="EI175" s="124"/>
      <c r="EJ175" s="124"/>
      <c r="EK175" s="124" t="s">
        <v>38</v>
      </c>
      <c r="EL175" s="124"/>
      <c r="EM175" s="124"/>
      <c r="EN175" s="124"/>
      <c r="EO175" s="124"/>
      <c r="EP175" s="124"/>
      <c r="EQ175" s="124"/>
      <c r="ER175" s="124"/>
      <c r="ES175" s="124"/>
      <c r="ET175" s="124"/>
      <c r="EU175" s="124"/>
      <c r="EV175" s="124"/>
      <c r="EW175" s="124"/>
      <c r="EX175" s="226" t="s">
        <v>46</v>
      </c>
      <c r="EY175" s="227"/>
      <c r="EZ175" s="227"/>
      <c r="FA175" s="227"/>
      <c r="FB175" s="227"/>
      <c r="FC175" s="227"/>
      <c r="FD175" s="227"/>
      <c r="FE175" s="227"/>
      <c r="FF175" s="227"/>
      <c r="FG175" s="227"/>
      <c r="FH175" s="227"/>
      <c r="FI175" s="227"/>
      <c r="FJ175" s="228"/>
    </row>
    <row r="176" spans="1:166" s="4" customFormat="1" ht="15" customHeight="1">
      <c r="A176" s="64">
        <v>1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>
        <v>2</v>
      </c>
      <c r="AL176" s="64"/>
      <c r="AM176" s="64"/>
      <c r="AN176" s="64"/>
      <c r="AO176" s="64"/>
      <c r="AP176" s="64"/>
      <c r="AQ176" s="64">
        <v>3</v>
      </c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>
        <v>4</v>
      </c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>
        <v>5</v>
      </c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>
        <v>6</v>
      </c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>
        <v>7</v>
      </c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>
        <v>8</v>
      </c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>
        <v>9</v>
      </c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>
        <v>10</v>
      </c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134">
        <v>11</v>
      </c>
      <c r="EY176" s="135"/>
      <c r="EZ176" s="135"/>
      <c r="FA176" s="135"/>
      <c r="FB176" s="135"/>
      <c r="FC176" s="135"/>
      <c r="FD176" s="135"/>
      <c r="FE176" s="135"/>
      <c r="FF176" s="135"/>
      <c r="FG176" s="135"/>
      <c r="FH176" s="135"/>
      <c r="FI176" s="135"/>
      <c r="FJ176" s="136"/>
    </row>
    <row r="177" spans="1:166" s="4" customFormat="1" ht="19.5" customHeight="1">
      <c r="A177" s="236" t="s">
        <v>32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98" t="s">
        <v>33</v>
      </c>
      <c r="AL177" s="98"/>
      <c r="AM177" s="98"/>
      <c r="AN177" s="98"/>
      <c r="AO177" s="98"/>
      <c r="AP177" s="98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23">
        <f>BC188+BC183+BC180+BC185</f>
        <v>236800</v>
      </c>
      <c r="BD177" s="123"/>
      <c r="BE177" s="123"/>
      <c r="BF177" s="123"/>
      <c r="BG177" s="123"/>
      <c r="BH177" s="123"/>
      <c r="BI177" s="123"/>
      <c r="BJ177" s="123"/>
      <c r="BK177" s="123"/>
      <c r="BL177" s="123"/>
      <c r="BM177" s="123"/>
      <c r="BN177" s="123"/>
      <c r="BO177" s="123"/>
      <c r="BP177" s="123"/>
      <c r="BQ177" s="123"/>
      <c r="BR177" s="123"/>
      <c r="BS177" s="54"/>
      <c r="BT177" s="54"/>
      <c r="BU177" s="72">
        <f>BU183+BU188+BU180+BU185</f>
        <v>204032.31</v>
      </c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131">
        <f>CH180+CH183+CH188+CH185</f>
        <v>204032.31</v>
      </c>
      <c r="CI177" s="131"/>
      <c r="CJ177" s="131"/>
      <c r="CK177" s="131"/>
      <c r="CL177" s="131"/>
      <c r="CM177" s="131"/>
      <c r="CN177" s="131"/>
      <c r="CO177" s="131"/>
      <c r="CP177" s="131"/>
      <c r="CQ177" s="131"/>
      <c r="CR177" s="131"/>
      <c r="CS177" s="131"/>
      <c r="CT177" s="131"/>
      <c r="CU177" s="131"/>
      <c r="CV177" s="131"/>
      <c r="CW177" s="131"/>
      <c r="CX177" s="130"/>
      <c r="CY177" s="130"/>
      <c r="CZ177" s="130"/>
      <c r="DA177" s="130"/>
      <c r="DB177" s="130"/>
      <c r="DC177" s="130"/>
      <c r="DD177" s="130"/>
      <c r="DE177" s="130"/>
      <c r="DF177" s="130"/>
      <c r="DG177" s="130"/>
      <c r="DH177" s="130"/>
      <c r="DI177" s="130"/>
      <c r="DJ177" s="130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31">
        <f>DX180+DX183+DX188</f>
        <v>199032.31</v>
      </c>
      <c r="DY177" s="131"/>
      <c r="DZ177" s="131"/>
      <c r="EA177" s="131"/>
      <c r="EB177" s="131"/>
      <c r="EC177" s="131"/>
      <c r="ED177" s="131"/>
      <c r="EE177" s="131"/>
      <c r="EF177" s="131"/>
      <c r="EG177" s="131"/>
      <c r="EH177" s="131"/>
      <c r="EI177" s="131"/>
      <c r="EJ177" s="131"/>
      <c r="EK177" s="131">
        <f>BC177-CH177</f>
        <v>32767.690000000002</v>
      </c>
      <c r="EL177" s="131"/>
      <c r="EM177" s="131"/>
      <c r="EN177" s="131"/>
      <c r="EO177" s="131"/>
      <c r="EP177" s="131"/>
      <c r="EQ177" s="131"/>
      <c r="ER177" s="131"/>
      <c r="ES177" s="131"/>
      <c r="ET177" s="131"/>
      <c r="EU177" s="131"/>
      <c r="EV177" s="131"/>
      <c r="EW177" s="131"/>
      <c r="EX177" s="116">
        <f>EX189</f>
        <v>0</v>
      </c>
      <c r="EY177" s="117"/>
      <c r="EZ177" s="117"/>
      <c r="FA177" s="117"/>
      <c r="FB177" s="117"/>
      <c r="FC177" s="117"/>
      <c r="FD177" s="117"/>
      <c r="FE177" s="117"/>
      <c r="FF177" s="117"/>
      <c r="FG177" s="117"/>
      <c r="FH177" s="86"/>
      <c r="FI177" s="13"/>
      <c r="FJ177" s="13"/>
    </row>
    <row r="178" spans="1:166" s="4" customFormat="1" ht="19.5" customHeight="1">
      <c r="A178" s="194" t="s">
        <v>22</v>
      </c>
      <c r="B178" s="194"/>
      <c r="C178" s="194"/>
      <c r="D178" s="194"/>
      <c r="E178" s="194"/>
      <c r="F178" s="194"/>
      <c r="G178" s="194"/>
      <c r="H178" s="194"/>
      <c r="I178" s="194"/>
      <c r="J178" s="194"/>
      <c r="K178" s="194"/>
      <c r="L178" s="194"/>
      <c r="M178" s="194"/>
      <c r="N178" s="194"/>
      <c r="O178" s="194"/>
      <c r="P178" s="194"/>
      <c r="Q178" s="194"/>
      <c r="R178" s="194"/>
      <c r="S178" s="194"/>
      <c r="T178" s="194"/>
      <c r="U178" s="194"/>
      <c r="V178" s="194"/>
      <c r="W178" s="194"/>
      <c r="X178" s="194"/>
      <c r="Y178" s="194"/>
      <c r="Z178" s="194"/>
      <c r="AA178" s="194"/>
      <c r="AB178" s="194"/>
      <c r="AC178" s="194"/>
      <c r="AD178" s="194"/>
      <c r="AE178" s="194"/>
      <c r="AF178" s="194"/>
      <c r="AG178" s="194"/>
      <c r="AH178" s="194"/>
      <c r="AI178" s="194"/>
      <c r="AJ178" s="194"/>
      <c r="AK178" s="98"/>
      <c r="AL178" s="98"/>
      <c r="AM178" s="98"/>
      <c r="AN178" s="98"/>
      <c r="AO178" s="98"/>
      <c r="AP178" s="98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82"/>
      <c r="BD178" s="182"/>
      <c r="BE178" s="182"/>
      <c r="BF178" s="182"/>
      <c r="BG178" s="182"/>
      <c r="BH178" s="182"/>
      <c r="BI178" s="182"/>
      <c r="BJ178" s="182"/>
      <c r="BK178" s="182"/>
      <c r="BL178" s="182"/>
      <c r="BM178" s="182"/>
      <c r="BN178" s="182"/>
      <c r="BO178" s="182"/>
      <c r="BP178" s="182"/>
      <c r="BQ178" s="182"/>
      <c r="BR178" s="182"/>
      <c r="BS178" s="182"/>
      <c r="BT178" s="182"/>
      <c r="BU178" s="182"/>
      <c r="BV178" s="182"/>
      <c r="BW178" s="182"/>
      <c r="BX178" s="182"/>
      <c r="BY178" s="182"/>
      <c r="BZ178" s="182"/>
      <c r="CA178" s="182"/>
      <c r="CB178" s="182"/>
      <c r="CC178" s="182"/>
      <c r="CD178" s="182"/>
      <c r="CE178" s="182"/>
      <c r="CF178" s="182"/>
      <c r="CG178" s="182"/>
      <c r="CH178" s="130"/>
      <c r="CI178" s="130"/>
      <c r="CJ178" s="130"/>
      <c r="CK178" s="130"/>
      <c r="CL178" s="130"/>
      <c r="CM178" s="130"/>
      <c r="CN178" s="130"/>
      <c r="CO178" s="130"/>
      <c r="CP178" s="130"/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0"/>
      <c r="DF178" s="130"/>
      <c r="DG178" s="130"/>
      <c r="DH178" s="130"/>
      <c r="DI178" s="130"/>
      <c r="DJ178" s="130"/>
      <c r="DK178" s="130"/>
      <c r="DL178" s="130"/>
      <c r="DM178" s="130"/>
      <c r="DN178" s="130"/>
      <c r="DO178" s="130"/>
      <c r="DP178" s="130"/>
      <c r="DQ178" s="130"/>
      <c r="DR178" s="130"/>
      <c r="DS178" s="130"/>
      <c r="DT178" s="130"/>
      <c r="DU178" s="130"/>
      <c r="DV178" s="130"/>
      <c r="DW178" s="130"/>
      <c r="DX178" s="130"/>
      <c r="DY178" s="130"/>
      <c r="DZ178" s="130"/>
      <c r="EA178" s="130"/>
      <c r="EB178" s="130"/>
      <c r="EC178" s="130"/>
      <c r="ED178" s="130"/>
      <c r="EE178" s="130"/>
      <c r="EF178" s="130"/>
      <c r="EG178" s="130"/>
      <c r="EH178" s="130"/>
      <c r="EI178" s="130"/>
      <c r="EJ178" s="130"/>
      <c r="EK178" s="130"/>
      <c r="EL178" s="130"/>
      <c r="EM178" s="130"/>
      <c r="EN178" s="130"/>
      <c r="EO178" s="130"/>
      <c r="EP178" s="130"/>
      <c r="EQ178" s="130"/>
      <c r="ER178" s="130"/>
      <c r="ES178" s="130"/>
      <c r="ET178" s="130"/>
      <c r="EU178" s="130"/>
      <c r="EV178" s="130"/>
      <c r="EW178" s="130"/>
      <c r="EX178" s="96"/>
      <c r="EY178" s="96"/>
      <c r="EZ178" s="96"/>
      <c r="FA178" s="96"/>
      <c r="FB178" s="96"/>
      <c r="FC178" s="96"/>
      <c r="FD178" s="96"/>
      <c r="FE178" s="96"/>
      <c r="FF178" s="96"/>
      <c r="FG178" s="96"/>
      <c r="FH178" s="40"/>
      <c r="FI178" s="13"/>
      <c r="FJ178" s="13"/>
    </row>
    <row r="179" spans="1:166" s="4" customFormat="1" ht="54.75" customHeight="1">
      <c r="A179" s="206" t="s">
        <v>305</v>
      </c>
      <c r="B179" s="207"/>
      <c r="C179" s="207"/>
      <c r="D179" s="207"/>
      <c r="E179" s="207"/>
      <c r="F179" s="207"/>
      <c r="G179" s="207"/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7"/>
      <c r="X179" s="207"/>
      <c r="Y179" s="207"/>
      <c r="Z179" s="207"/>
      <c r="AA179" s="207"/>
      <c r="AB179" s="207"/>
      <c r="AC179" s="207"/>
      <c r="AD179" s="207"/>
      <c r="AE179" s="207"/>
      <c r="AF179" s="207"/>
      <c r="AG179" s="207"/>
      <c r="AH179" s="207"/>
      <c r="AI179" s="207"/>
      <c r="AJ179" s="20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54"/>
      <c r="BT179" s="54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96"/>
      <c r="CI179" s="96"/>
      <c r="CJ179" s="96"/>
      <c r="CK179" s="96"/>
      <c r="CL179" s="96"/>
      <c r="CM179" s="96"/>
      <c r="CN179" s="96"/>
      <c r="CO179" s="96"/>
      <c r="CP179" s="96"/>
      <c r="CQ179" s="96"/>
      <c r="CR179" s="96"/>
      <c r="CS179" s="96"/>
      <c r="CT179" s="96"/>
      <c r="CU179" s="96"/>
      <c r="CV179" s="96"/>
      <c r="CW179" s="96"/>
      <c r="CX179" s="96"/>
      <c r="CY179" s="96"/>
      <c r="CZ179" s="96"/>
      <c r="DA179" s="96"/>
      <c r="DB179" s="96"/>
      <c r="DC179" s="96"/>
      <c r="DD179" s="96"/>
      <c r="DE179" s="96"/>
      <c r="DF179" s="96"/>
      <c r="DG179" s="96"/>
      <c r="DH179" s="96"/>
      <c r="DI179" s="96"/>
      <c r="DJ179" s="96"/>
      <c r="DK179" s="96"/>
      <c r="DL179" s="96"/>
      <c r="DM179" s="96"/>
      <c r="DN179" s="96"/>
      <c r="DO179" s="96"/>
      <c r="DP179" s="96"/>
      <c r="DQ179" s="96"/>
      <c r="DR179" s="96"/>
      <c r="DS179" s="96"/>
      <c r="DT179" s="96"/>
      <c r="DU179" s="96"/>
      <c r="DV179" s="96"/>
      <c r="DW179" s="96"/>
      <c r="DX179" s="96"/>
      <c r="DY179" s="96"/>
      <c r="DZ179" s="96"/>
      <c r="EA179" s="96"/>
      <c r="EB179" s="96"/>
      <c r="EC179" s="96"/>
      <c r="ED179" s="96"/>
      <c r="EE179" s="96"/>
      <c r="EF179" s="96"/>
      <c r="EG179" s="96"/>
      <c r="EH179" s="96"/>
      <c r="EI179" s="96"/>
      <c r="EJ179" s="96"/>
      <c r="EK179" s="96"/>
      <c r="EL179" s="96"/>
      <c r="EM179" s="96"/>
      <c r="EN179" s="96"/>
      <c r="EO179" s="96"/>
      <c r="EP179" s="96"/>
      <c r="EQ179" s="96"/>
      <c r="ER179" s="96"/>
      <c r="ES179" s="96"/>
      <c r="ET179" s="96"/>
      <c r="EU179" s="96"/>
      <c r="EV179" s="96"/>
      <c r="EW179" s="96"/>
      <c r="EX179" s="96"/>
      <c r="EY179" s="190"/>
      <c r="EZ179" s="190"/>
      <c r="FA179" s="190"/>
      <c r="FB179" s="190"/>
      <c r="FC179" s="190"/>
      <c r="FD179" s="190"/>
      <c r="FE179" s="190"/>
      <c r="FF179" s="190"/>
      <c r="FG179" s="190"/>
      <c r="FH179" s="40"/>
      <c r="FI179" s="13"/>
      <c r="FJ179" s="13"/>
    </row>
    <row r="180" spans="1:166" s="11" customFormat="1" ht="18.75" customHeight="1">
      <c r="A180" s="68" t="s">
        <v>296</v>
      </c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122"/>
      <c r="AL180" s="122"/>
      <c r="AM180" s="122"/>
      <c r="AN180" s="122"/>
      <c r="AO180" s="122"/>
      <c r="AP180" s="122"/>
      <c r="AQ180" s="122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3">
        <f>BC181</f>
        <v>9000</v>
      </c>
      <c r="BD180" s="123"/>
      <c r="BE180" s="123"/>
      <c r="BF180" s="123"/>
      <c r="BG180" s="123"/>
      <c r="BH180" s="123"/>
      <c r="BI180" s="123"/>
      <c r="BJ180" s="123"/>
      <c r="BK180" s="123"/>
      <c r="BL180" s="123"/>
      <c r="BM180" s="123"/>
      <c r="BN180" s="123"/>
      <c r="BO180" s="123"/>
      <c r="BP180" s="123"/>
      <c r="BQ180" s="123"/>
      <c r="BR180" s="123"/>
      <c r="BS180" s="53"/>
      <c r="BT180" s="53"/>
      <c r="BU180" s="123">
        <f>BU181</f>
        <v>9000</v>
      </c>
      <c r="BV180" s="123"/>
      <c r="BW180" s="123"/>
      <c r="BX180" s="123"/>
      <c r="BY180" s="123"/>
      <c r="BZ180" s="123"/>
      <c r="CA180" s="123"/>
      <c r="CB180" s="123"/>
      <c r="CC180" s="123"/>
      <c r="CD180" s="123"/>
      <c r="CE180" s="123"/>
      <c r="CF180" s="123"/>
      <c r="CG180" s="123"/>
      <c r="CH180" s="131">
        <f>CH181</f>
        <v>9000</v>
      </c>
      <c r="CI180" s="131"/>
      <c r="CJ180" s="131"/>
      <c r="CK180" s="131"/>
      <c r="CL180" s="131"/>
      <c r="CM180" s="131"/>
      <c r="CN180" s="131"/>
      <c r="CO180" s="131"/>
      <c r="CP180" s="131"/>
      <c r="CQ180" s="131"/>
      <c r="CR180" s="131"/>
      <c r="CS180" s="131"/>
      <c r="CT180" s="131"/>
      <c r="CU180" s="131"/>
      <c r="CV180" s="131"/>
      <c r="CW180" s="131"/>
      <c r="CX180" s="131"/>
      <c r="CY180" s="131"/>
      <c r="CZ180" s="131"/>
      <c r="DA180" s="131"/>
      <c r="DB180" s="131"/>
      <c r="DC180" s="131"/>
      <c r="DD180" s="131"/>
      <c r="DE180" s="131"/>
      <c r="DF180" s="131"/>
      <c r="DG180" s="131"/>
      <c r="DH180" s="131"/>
      <c r="DI180" s="131"/>
      <c r="DJ180" s="131"/>
      <c r="DK180" s="131"/>
      <c r="DL180" s="131"/>
      <c r="DM180" s="131"/>
      <c r="DN180" s="131"/>
      <c r="DO180" s="131"/>
      <c r="DP180" s="131"/>
      <c r="DQ180" s="131"/>
      <c r="DR180" s="131"/>
      <c r="DS180" s="131"/>
      <c r="DT180" s="131"/>
      <c r="DU180" s="131"/>
      <c r="DV180" s="131"/>
      <c r="DW180" s="131"/>
      <c r="DX180" s="131">
        <f>DX181</f>
        <v>9000</v>
      </c>
      <c r="DY180" s="131"/>
      <c r="DZ180" s="131"/>
      <c r="EA180" s="131"/>
      <c r="EB180" s="131"/>
      <c r="EC180" s="131"/>
      <c r="ED180" s="131"/>
      <c r="EE180" s="131"/>
      <c r="EF180" s="131"/>
      <c r="EG180" s="131"/>
      <c r="EH180" s="131"/>
      <c r="EI180" s="131"/>
      <c r="EJ180" s="131"/>
      <c r="EK180" s="131">
        <f>BC180-CH180</f>
        <v>0</v>
      </c>
      <c r="EL180" s="131"/>
      <c r="EM180" s="131"/>
      <c r="EN180" s="131"/>
      <c r="EO180" s="131"/>
      <c r="EP180" s="131"/>
      <c r="EQ180" s="131"/>
      <c r="ER180" s="131"/>
      <c r="ES180" s="131"/>
      <c r="ET180" s="131"/>
      <c r="EU180" s="131"/>
      <c r="EV180" s="131"/>
      <c r="EW180" s="131"/>
      <c r="EX180" s="131">
        <f>BU180-CH180</f>
        <v>0</v>
      </c>
      <c r="EY180" s="313"/>
      <c r="EZ180" s="313"/>
      <c r="FA180" s="313"/>
      <c r="FB180" s="313"/>
      <c r="FC180" s="313"/>
      <c r="FD180" s="313"/>
      <c r="FE180" s="313"/>
      <c r="FF180" s="313"/>
      <c r="FG180" s="313"/>
      <c r="FH180" s="38"/>
      <c r="FI180" s="9"/>
      <c r="FJ180" s="9"/>
    </row>
    <row r="181" spans="1:166" s="4" customFormat="1" ht="21.75" customHeight="1">
      <c r="A181" s="194" t="s">
        <v>59</v>
      </c>
      <c r="B181" s="194"/>
      <c r="C181" s="194"/>
      <c r="D181" s="194"/>
      <c r="E181" s="194"/>
      <c r="F181" s="194"/>
      <c r="G181" s="194"/>
      <c r="H181" s="194"/>
      <c r="I181" s="194"/>
      <c r="J181" s="194"/>
      <c r="K181" s="194"/>
      <c r="L181" s="194"/>
      <c r="M181" s="194"/>
      <c r="N181" s="194"/>
      <c r="O181" s="194"/>
      <c r="P181" s="194"/>
      <c r="Q181" s="194"/>
      <c r="R181" s="194"/>
      <c r="S181" s="194"/>
      <c r="T181" s="194"/>
      <c r="U181" s="194"/>
      <c r="V181" s="194"/>
      <c r="W181" s="194"/>
      <c r="X181" s="194"/>
      <c r="Y181" s="194"/>
      <c r="Z181" s="194"/>
      <c r="AA181" s="194"/>
      <c r="AB181" s="194"/>
      <c r="AC181" s="194"/>
      <c r="AD181" s="194"/>
      <c r="AE181" s="194"/>
      <c r="AF181" s="194"/>
      <c r="AG181" s="194"/>
      <c r="AH181" s="194"/>
      <c r="AI181" s="194"/>
      <c r="AJ181" s="194"/>
      <c r="AK181" s="98" t="s">
        <v>60</v>
      </c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62">
        <v>9000</v>
      </c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54"/>
      <c r="BT181" s="54"/>
      <c r="BU181" s="62">
        <v>9000</v>
      </c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96">
        <v>9000</v>
      </c>
      <c r="CI181" s="96"/>
      <c r="CJ181" s="96"/>
      <c r="CK181" s="96"/>
      <c r="CL181" s="96"/>
      <c r="CM181" s="96"/>
      <c r="CN181" s="96"/>
      <c r="CO181" s="96"/>
      <c r="CP181" s="96"/>
      <c r="CQ181" s="96"/>
      <c r="CR181" s="96"/>
      <c r="CS181" s="96"/>
      <c r="CT181" s="96"/>
      <c r="CU181" s="96"/>
      <c r="CV181" s="96"/>
      <c r="CW181" s="96"/>
      <c r="CX181" s="96"/>
      <c r="CY181" s="96"/>
      <c r="CZ181" s="96"/>
      <c r="DA181" s="96"/>
      <c r="DB181" s="96"/>
      <c r="DC181" s="96"/>
      <c r="DD181" s="96"/>
      <c r="DE181" s="96"/>
      <c r="DF181" s="96"/>
      <c r="DG181" s="96"/>
      <c r="DH181" s="96"/>
      <c r="DI181" s="96"/>
      <c r="DJ181" s="96"/>
      <c r="DK181" s="96"/>
      <c r="DL181" s="96"/>
      <c r="DM181" s="96"/>
      <c r="DN181" s="96"/>
      <c r="DO181" s="96"/>
      <c r="DP181" s="96"/>
      <c r="DQ181" s="96"/>
      <c r="DR181" s="96"/>
      <c r="DS181" s="96"/>
      <c r="DT181" s="96"/>
      <c r="DU181" s="96"/>
      <c r="DV181" s="96"/>
      <c r="DW181" s="96"/>
      <c r="DX181" s="96">
        <v>9000</v>
      </c>
      <c r="DY181" s="96"/>
      <c r="DZ181" s="96"/>
      <c r="EA181" s="96"/>
      <c r="EB181" s="96"/>
      <c r="EC181" s="96"/>
      <c r="ED181" s="96"/>
      <c r="EE181" s="96"/>
      <c r="EF181" s="96"/>
      <c r="EG181" s="96"/>
      <c r="EH181" s="96"/>
      <c r="EI181" s="96"/>
      <c r="EJ181" s="96"/>
      <c r="EK181" s="96">
        <f>BC181-CH181</f>
        <v>0</v>
      </c>
      <c r="EL181" s="96"/>
      <c r="EM181" s="96"/>
      <c r="EN181" s="96"/>
      <c r="EO181" s="96"/>
      <c r="EP181" s="96"/>
      <c r="EQ181" s="96"/>
      <c r="ER181" s="96"/>
      <c r="ES181" s="96"/>
      <c r="ET181" s="96"/>
      <c r="EU181" s="96"/>
      <c r="EV181" s="96"/>
      <c r="EW181" s="96"/>
      <c r="EX181" s="96">
        <f>BU181-CH181</f>
        <v>0</v>
      </c>
      <c r="EY181" s="190"/>
      <c r="EZ181" s="190"/>
      <c r="FA181" s="190"/>
      <c r="FB181" s="190"/>
      <c r="FC181" s="190"/>
      <c r="FD181" s="190"/>
      <c r="FE181" s="190"/>
      <c r="FF181" s="190"/>
      <c r="FG181" s="190"/>
      <c r="FH181" s="40"/>
      <c r="FI181" s="13"/>
      <c r="FJ181" s="13"/>
    </row>
    <row r="182" spans="1:166" s="4" customFormat="1" ht="37.5" customHeight="1">
      <c r="A182" s="196" t="s">
        <v>297</v>
      </c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96"/>
      <c r="S182" s="196"/>
      <c r="T182" s="196"/>
      <c r="U182" s="196"/>
      <c r="V182" s="196"/>
      <c r="W182" s="196"/>
      <c r="X182" s="196"/>
      <c r="Y182" s="196"/>
      <c r="Z182" s="196"/>
      <c r="AA182" s="196"/>
      <c r="AB182" s="196"/>
      <c r="AC182" s="196"/>
      <c r="AD182" s="196"/>
      <c r="AE182" s="196"/>
      <c r="AF182" s="196"/>
      <c r="AG182" s="196"/>
      <c r="AH182" s="196"/>
      <c r="AI182" s="196"/>
      <c r="AJ182" s="196"/>
      <c r="AK182" s="98"/>
      <c r="AL182" s="98"/>
      <c r="AM182" s="98"/>
      <c r="AN182" s="98"/>
      <c r="AO182" s="98"/>
      <c r="AP182" s="98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82"/>
      <c r="BD182" s="182"/>
      <c r="BE182" s="182"/>
      <c r="BF182" s="182"/>
      <c r="BG182" s="182"/>
      <c r="BH182" s="182"/>
      <c r="BI182" s="182"/>
      <c r="BJ182" s="182"/>
      <c r="BK182" s="182"/>
      <c r="BL182" s="182"/>
      <c r="BM182" s="182"/>
      <c r="BN182" s="182"/>
      <c r="BO182" s="182"/>
      <c r="BP182" s="182"/>
      <c r="BQ182" s="182"/>
      <c r="BR182" s="182"/>
      <c r="BS182" s="182"/>
      <c r="BT182" s="182"/>
      <c r="BU182" s="182"/>
      <c r="BV182" s="182"/>
      <c r="BW182" s="182"/>
      <c r="BX182" s="182"/>
      <c r="BY182" s="182"/>
      <c r="BZ182" s="182"/>
      <c r="CA182" s="182"/>
      <c r="CB182" s="182"/>
      <c r="CC182" s="182"/>
      <c r="CD182" s="182"/>
      <c r="CE182" s="182"/>
      <c r="CF182" s="182"/>
      <c r="CG182" s="182"/>
      <c r="CH182" s="130"/>
      <c r="CI182" s="130"/>
      <c r="CJ182" s="130"/>
      <c r="CK182" s="130"/>
      <c r="CL182" s="130"/>
      <c r="CM182" s="130"/>
      <c r="CN182" s="130"/>
      <c r="CO182" s="130"/>
      <c r="CP182" s="130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0"/>
      <c r="DF182" s="130"/>
      <c r="DG182" s="130"/>
      <c r="DH182" s="130"/>
      <c r="DI182" s="130"/>
      <c r="DJ182" s="130"/>
      <c r="DK182" s="130"/>
      <c r="DL182" s="130"/>
      <c r="DM182" s="130"/>
      <c r="DN182" s="130"/>
      <c r="DO182" s="130"/>
      <c r="DP182" s="130"/>
      <c r="DQ182" s="130"/>
      <c r="DR182" s="130"/>
      <c r="DS182" s="130"/>
      <c r="DT182" s="130"/>
      <c r="DU182" s="130"/>
      <c r="DV182" s="130"/>
      <c r="DW182" s="130"/>
      <c r="DX182" s="130"/>
      <c r="DY182" s="130"/>
      <c r="DZ182" s="130"/>
      <c r="EA182" s="130"/>
      <c r="EB182" s="130"/>
      <c r="EC182" s="130"/>
      <c r="ED182" s="130"/>
      <c r="EE182" s="130"/>
      <c r="EF182" s="130"/>
      <c r="EG182" s="130"/>
      <c r="EH182" s="130"/>
      <c r="EI182" s="130"/>
      <c r="EJ182" s="130"/>
      <c r="EK182" s="130"/>
      <c r="EL182" s="130"/>
      <c r="EM182" s="130"/>
      <c r="EN182" s="130"/>
      <c r="EO182" s="130"/>
      <c r="EP182" s="130"/>
      <c r="EQ182" s="130"/>
      <c r="ER182" s="130"/>
      <c r="ES182" s="130"/>
      <c r="ET182" s="130"/>
      <c r="EU182" s="130"/>
      <c r="EV182" s="130"/>
      <c r="EW182" s="130"/>
      <c r="EX182" s="96"/>
      <c r="EY182" s="96"/>
      <c r="EZ182" s="96"/>
      <c r="FA182" s="96"/>
      <c r="FB182" s="96"/>
      <c r="FC182" s="96"/>
      <c r="FD182" s="96"/>
      <c r="FE182" s="96"/>
      <c r="FF182" s="96"/>
      <c r="FG182" s="96"/>
      <c r="FH182" s="40"/>
      <c r="FI182" s="13"/>
      <c r="FJ182" s="13"/>
    </row>
    <row r="183" spans="1:166" s="4" customFormat="1" ht="19.5" customHeight="1">
      <c r="A183" s="68" t="s">
        <v>298</v>
      </c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98"/>
      <c r="AL183" s="98"/>
      <c r="AM183" s="98"/>
      <c r="AN183" s="98"/>
      <c r="AO183" s="98"/>
      <c r="AP183" s="98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23">
        <f>BC184</f>
        <v>99800</v>
      </c>
      <c r="BD183" s="123"/>
      <c r="BE183" s="123"/>
      <c r="BF183" s="123"/>
      <c r="BG183" s="123"/>
      <c r="BH183" s="123"/>
      <c r="BI183" s="123"/>
      <c r="BJ183" s="123"/>
      <c r="BK183" s="123"/>
      <c r="BL183" s="123"/>
      <c r="BM183" s="123"/>
      <c r="BN183" s="123"/>
      <c r="BO183" s="123"/>
      <c r="BP183" s="123"/>
      <c r="BQ183" s="123"/>
      <c r="BR183" s="123"/>
      <c r="BS183" s="123"/>
      <c r="BT183" s="123"/>
      <c r="BU183" s="123">
        <f>BU184</f>
        <v>99330</v>
      </c>
      <c r="BV183" s="123"/>
      <c r="BW183" s="123"/>
      <c r="BX183" s="123"/>
      <c r="BY183" s="123"/>
      <c r="BZ183" s="123"/>
      <c r="CA183" s="123"/>
      <c r="CB183" s="123"/>
      <c r="CC183" s="123"/>
      <c r="CD183" s="123"/>
      <c r="CE183" s="123"/>
      <c r="CF183" s="123"/>
      <c r="CG183" s="123"/>
      <c r="CH183" s="131">
        <f>CH184</f>
        <v>99330</v>
      </c>
      <c r="CI183" s="131"/>
      <c r="CJ183" s="131"/>
      <c r="CK183" s="131"/>
      <c r="CL183" s="131"/>
      <c r="CM183" s="131"/>
      <c r="CN183" s="131"/>
      <c r="CO183" s="131"/>
      <c r="CP183" s="131"/>
      <c r="CQ183" s="131"/>
      <c r="CR183" s="131"/>
      <c r="CS183" s="131"/>
      <c r="CT183" s="131"/>
      <c r="CU183" s="131"/>
      <c r="CV183" s="131"/>
      <c r="CW183" s="131"/>
      <c r="CX183" s="130"/>
      <c r="CY183" s="130"/>
      <c r="CZ183" s="130"/>
      <c r="DA183" s="130"/>
      <c r="DB183" s="130"/>
      <c r="DC183" s="130"/>
      <c r="DD183" s="130"/>
      <c r="DE183" s="130"/>
      <c r="DF183" s="130"/>
      <c r="DG183" s="130"/>
      <c r="DH183" s="130"/>
      <c r="DI183" s="130"/>
      <c r="DJ183" s="130"/>
      <c r="DK183" s="130"/>
      <c r="DL183" s="130"/>
      <c r="DM183" s="130"/>
      <c r="DN183" s="130"/>
      <c r="DO183" s="130"/>
      <c r="DP183" s="130"/>
      <c r="DQ183" s="130"/>
      <c r="DR183" s="130"/>
      <c r="DS183" s="130"/>
      <c r="DT183" s="130"/>
      <c r="DU183" s="130"/>
      <c r="DV183" s="130"/>
      <c r="DW183" s="130"/>
      <c r="DX183" s="131">
        <f>DX184</f>
        <v>99330</v>
      </c>
      <c r="DY183" s="131"/>
      <c r="DZ183" s="131"/>
      <c r="EA183" s="131"/>
      <c r="EB183" s="131"/>
      <c r="EC183" s="131"/>
      <c r="ED183" s="131"/>
      <c r="EE183" s="131"/>
      <c r="EF183" s="131"/>
      <c r="EG183" s="131"/>
      <c r="EH183" s="131"/>
      <c r="EI183" s="131"/>
      <c r="EJ183" s="131"/>
      <c r="EK183" s="131">
        <f>BC183-CH183</f>
        <v>470</v>
      </c>
      <c r="EL183" s="131"/>
      <c r="EM183" s="131"/>
      <c r="EN183" s="131"/>
      <c r="EO183" s="131"/>
      <c r="EP183" s="131"/>
      <c r="EQ183" s="131"/>
      <c r="ER183" s="131"/>
      <c r="ES183" s="131"/>
      <c r="ET183" s="131"/>
      <c r="EU183" s="131"/>
      <c r="EV183" s="131"/>
      <c r="EW183" s="131"/>
      <c r="EX183" s="131">
        <v>0</v>
      </c>
      <c r="EY183" s="131"/>
      <c r="EZ183" s="131"/>
      <c r="FA183" s="131"/>
      <c r="FB183" s="131"/>
      <c r="FC183" s="131"/>
      <c r="FD183" s="131"/>
      <c r="FE183" s="131"/>
      <c r="FF183" s="131"/>
      <c r="FG183" s="131"/>
      <c r="FH183" s="40"/>
      <c r="FI183" s="13"/>
      <c r="FJ183" s="13"/>
    </row>
    <row r="184" spans="1:166" s="4" customFormat="1" ht="19.5" customHeight="1">
      <c r="A184" s="194" t="s">
        <v>243</v>
      </c>
      <c r="B184" s="194"/>
      <c r="C184" s="194"/>
      <c r="D184" s="194"/>
      <c r="E184" s="194"/>
      <c r="F184" s="194"/>
      <c r="G184" s="194"/>
      <c r="H184" s="194"/>
      <c r="I184" s="194"/>
      <c r="J184" s="194"/>
      <c r="K184" s="194"/>
      <c r="L184" s="194"/>
      <c r="M184" s="194"/>
      <c r="N184" s="194"/>
      <c r="O184" s="194"/>
      <c r="P184" s="194"/>
      <c r="Q184" s="194"/>
      <c r="R184" s="194"/>
      <c r="S184" s="194"/>
      <c r="T184" s="194"/>
      <c r="U184" s="194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4"/>
      <c r="AK184" s="98" t="s">
        <v>60</v>
      </c>
      <c r="AL184" s="98"/>
      <c r="AM184" s="98"/>
      <c r="AN184" s="98"/>
      <c r="AO184" s="98"/>
      <c r="AP184" s="98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62">
        <v>99800</v>
      </c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>
        <v>99330</v>
      </c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96">
        <v>99330</v>
      </c>
      <c r="CI184" s="96"/>
      <c r="CJ184" s="96"/>
      <c r="CK184" s="96"/>
      <c r="CL184" s="96"/>
      <c r="CM184" s="96"/>
      <c r="CN184" s="96"/>
      <c r="CO184" s="96"/>
      <c r="CP184" s="96"/>
      <c r="CQ184" s="96"/>
      <c r="CR184" s="96"/>
      <c r="CS184" s="96"/>
      <c r="CT184" s="96"/>
      <c r="CU184" s="96"/>
      <c r="CV184" s="96"/>
      <c r="CW184" s="96"/>
      <c r="CX184" s="130"/>
      <c r="CY184" s="130"/>
      <c r="CZ184" s="130"/>
      <c r="DA184" s="130"/>
      <c r="DB184" s="130"/>
      <c r="DC184" s="130"/>
      <c r="DD184" s="130"/>
      <c r="DE184" s="130"/>
      <c r="DF184" s="130"/>
      <c r="DG184" s="130"/>
      <c r="DH184" s="130"/>
      <c r="DI184" s="130"/>
      <c r="DJ184" s="130"/>
      <c r="DK184" s="130"/>
      <c r="DL184" s="130"/>
      <c r="DM184" s="130"/>
      <c r="DN184" s="130"/>
      <c r="DO184" s="130"/>
      <c r="DP184" s="130"/>
      <c r="DQ184" s="130"/>
      <c r="DR184" s="130"/>
      <c r="DS184" s="130"/>
      <c r="DT184" s="130"/>
      <c r="DU184" s="130"/>
      <c r="DV184" s="130"/>
      <c r="DW184" s="130"/>
      <c r="DX184" s="96">
        <v>99330</v>
      </c>
      <c r="DY184" s="96"/>
      <c r="DZ184" s="96"/>
      <c r="EA184" s="96"/>
      <c r="EB184" s="96"/>
      <c r="EC184" s="96"/>
      <c r="ED184" s="96"/>
      <c r="EE184" s="96"/>
      <c r="EF184" s="96"/>
      <c r="EG184" s="96"/>
      <c r="EH184" s="96"/>
      <c r="EI184" s="96"/>
      <c r="EJ184" s="96"/>
      <c r="EK184" s="131">
        <f>BC184-CH184</f>
        <v>470</v>
      </c>
      <c r="EL184" s="131"/>
      <c r="EM184" s="131"/>
      <c r="EN184" s="131"/>
      <c r="EO184" s="131"/>
      <c r="EP184" s="131"/>
      <c r="EQ184" s="131"/>
      <c r="ER184" s="131"/>
      <c r="ES184" s="131"/>
      <c r="ET184" s="131"/>
      <c r="EU184" s="131"/>
      <c r="EV184" s="131"/>
      <c r="EW184" s="131"/>
      <c r="EX184" s="96">
        <v>0</v>
      </c>
      <c r="EY184" s="96"/>
      <c r="EZ184" s="96"/>
      <c r="FA184" s="96"/>
      <c r="FB184" s="96"/>
      <c r="FC184" s="96"/>
      <c r="FD184" s="96"/>
      <c r="FE184" s="96"/>
      <c r="FF184" s="96"/>
      <c r="FG184" s="96"/>
      <c r="FH184" s="40"/>
      <c r="FI184" s="13"/>
      <c r="FJ184" s="13"/>
    </row>
    <row r="185" spans="1:166" s="4" customFormat="1" ht="19.5" customHeight="1">
      <c r="A185" s="68" t="s">
        <v>298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98"/>
      <c r="AL185" s="98"/>
      <c r="AM185" s="98"/>
      <c r="AN185" s="98"/>
      <c r="AO185" s="98"/>
      <c r="AP185" s="98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23">
        <f>BC186</f>
        <v>5000</v>
      </c>
      <c r="BD185" s="123"/>
      <c r="BE185" s="123"/>
      <c r="BF185" s="123"/>
      <c r="BG185" s="123"/>
      <c r="BH185" s="123"/>
      <c r="BI185" s="123"/>
      <c r="BJ185" s="123"/>
      <c r="BK185" s="123"/>
      <c r="BL185" s="123"/>
      <c r="BM185" s="123"/>
      <c r="BN185" s="123"/>
      <c r="BO185" s="123"/>
      <c r="BP185" s="123"/>
      <c r="BQ185" s="123"/>
      <c r="BR185" s="123"/>
      <c r="BS185" s="123"/>
      <c r="BT185" s="123"/>
      <c r="BU185" s="123">
        <f>BU186</f>
        <v>5000</v>
      </c>
      <c r="BV185" s="123"/>
      <c r="BW185" s="123"/>
      <c r="BX185" s="123"/>
      <c r="BY185" s="123"/>
      <c r="BZ185" s="123"/>
      <c r="CA185" s="123"/>
      <c r="CB185" s="123"/>
      <c r="CC185" s="123"/>
      <c r="CD185" s="123"/>
      <c r="CE185" s="123"/>
      <c r="CF185" s="123"/>
      <c r="CG185" s="123"/>
      <c r="CH185" s="131">
        <f>CH186</f>
        <v>5000</v>
      </c>
      <c r="CI185" s="131"/>
      <c r="CJ185" s="131"/>
      <c r="CK185" s="131"/>
      <c r="CL185" s="131"/>
      <c r="CM185" s="131"/>
      <c r="CN185" s="131"/>
      <c r="CO185" s="131"/>
      <c r="CP185" s="131"/>
      <c r="CQ185" s="131"/>
      <c r="CR185" s="131"/>
      <c r="CS185" s="131"/>
      <c r="CT185" s="131"/>
      <c r="CU185" s="131"/>
      <c r="CV185" s="131"/>
      <c r="CW185" s="131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1">
        <f>DX186</f>
        <v>5000</v>
      </c>
      <c r="DY185" s="131"/>
      <c r="DZ185" s="131"/>
      <c r="EA185" s="131"/>
      <c r="EB185" s="131"/>
      <c r="EC185" s="131"/>
      <c r="ED185" s="131"/>
      <c r="EE185" s="131"/>
      <c r="EF185" s="131"/>
      <c r="EG185" s="131"/>
      <c r="EH185" s="131"/>
      <c r="EI185" s="131"/>
      <c r="EJ185" s="131"/>
      <c r="EK185" s="131">
        <f>BC185-CH185</f>
        <v>0</v>
      </c>
      <c r="EL185" s="131"/>
      <c r="EM185" s="131"/>
      <c r="EN185" s="131"/>
      <c r="EO185" s="131"/>
      <c r="EP185" s="131"/>
      <c r="EQ185" s="131"/>
      <c r="ER185" s="131"/>
      <c r="ES185" s="131"/>
      <c r="ET185" s="131"/>
      <c r="EU185" s="131"/>
      <c r="EV185" s="131"/>
      <c r="EW185" s="131"/>
      <c r="EX185" s="131">
        <v>0</v>
      </c>
      <c r="EY185" s="131"/>
      <c r="EZ185" s="131"/>
      <c r="FA185" s="131"/>
      <c r="FB185" s="131"/>
      <c r="FC185" s="131"/>
      <c r="FD185" s="131"/>
      <c r="FE185" s="131"/>
      <c r="FF185" s="131"/>
      <c r="FG185" s="131"/>
      <c r="FH185" s="40"/>
      <c r="FI185" s="13"/>
      <c r="FJ185" s="13"/>
    </row>
    <row r="186" spans="1:166" s="4" customFormat="1" ht="25.5" customHeight="1">
      <c r="A186" s="194" t="s">
        <v>59</v>
      </c>
      <c r="B186" s="194"/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194"/>
      <c r="S186" s="194"/>
      <c r="T186" s="194"/>
      <c r="U186" s="194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4"/>
      <c r="AK186" s="98" t="s">
        <v>67</v>
      </c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62">
        <v>5000</v>
      </c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54"/>
      <c r="BT186" s="54"/>
      <c r="BU186" s="62">
        <v>5000</v>
      </c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96">
        <v>5000</v>
      </c>
      <c r="CI186" s="96"/>
      <c r="CJ186" s="96"/>
      <c r="CK186" s="96"/>
      <c r="CL186" s="96"/>
      <c r="CM186" s="96"/>
      <c r="CN186" s="96"/>
      <c r="CO186" s="96"/>
      <c r="CP186" s="96"/>
      <c r="CQ186" s="96"/>
      <c r="CR186" s="96"/>
      <c r="CS186" s="96"/>
      <c r="CT186" s="96"/>
      <c r="CU186" s="96"/>
      <c r="CV186" s="96"/>
      <c r="CW186" s="96"/>
      <c r="CX186" s="96"/>
      <c r="CY186" s="96"/>
      <c r="CZ186" s="96"/>
      <c r="DA186" s="96"/>
      <c r="DB186" s="96"/>
      <c r="DC186" s="96"/>
      <c r="DD186" s="96"/>
      <c r="DE186" s="96"/>
      <c r="DF186" s="96"/>
      <c r="DG186" s="96"/>
      <c r="DH186" s="96"/>
      <c r="DI186" s="96"/>
      <c r="DJ186" s="96"/>
      <c r="DK186" s="96"/>
      <c r="DL186" s="96"/>
      <c r="DM186" s="96"/>
      <c r="DN186" s="96"/>
      <c r="DO186" s="96"/>
      <c r="DP186" s="96"/>
      <c r="DQ186" s="96"/>
      <c r="DR186" s="96"/>
      <c r="DS186" s="96"/>
      <c r="DT186" s="96"/>
      <c r="DU186" s="96"/>
      <c r="DV186" s="96"/>
      <c r="DW186" s="96"/>
      <c r="DX186" s="96">
        <f>CH186</f>
        <v>5000</v>
      </c>
      <c r="DY186" s="96"/>
      <c r="DZ186" s="96"/>
      <c r="EA186" s="96"/>
      <c r="EB186" s="96"/>
      <c r="EC186" s="96"/>
      <c r="ED186" s="96"/>
      <c r="EE186" s="96"/>
      <c r="EF186" s="96"/>
      <c r="EG186" s="96"/>
      <c r="EH186" s="96"/>
      <c r="EI186" s="96"/>
      <c r="EJ186" s="96"/>
      <c r="EK186" s="96">
        <f>BC186-CH186</f>
        <v>0</v>
      </c>
      <c r="EL186" s="96"/>
      <c r="EM186" s="96"/>
      <c r="EN186" s="96"/>
      <c r="EO186" s="96"/>
      <c r="EP186" s="96"/>
      <c r="EQ186" s="96"/>
      <c r="ER186" s="96"/>
      <c r="ES186" s="96"/>
      <c r="ET186" s="96"/>
      <c r="EU186" s="96"/>
      <c r="EV186" s="96"/>
      <c r="EW186" s="96"/>
      <c r="EX186" s="96">
        <f>BU186-CH186</f>
        <v>0</v>
      </c>
      <c r="EY186" s="190"/>
      <c r="EZ186" s="190"/>
      <c r="FA186" s="190"/>
      <c r="FB186" s="190"/>
      <c r="FC186" s="190"/>
      <c r="FD186" s="190"/>
      <c r="FE186" s="190"/>
      <c r="FF186" s="190"/>
      <c r="FG186" s="190"/>
      <c r="FH186" s="40"/>
      <c r="FI186" s="13"/>
      <c r="FJ186" s="13"/>
    </row>
    <row r="187" spans="1:166" s="4" customFormat="1" ht="18.75" customHeight="1">
      <c r="A187" s="196" t="s">
        <v>299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6"/>
      <c r="U187" s="196"/>
      <c r="V187" s="196"/>
      <c r="W187" s="196"/>
      <c r="X187" s="196"/>
      <c r="Y187" s="196"/>
      <c r="Z187" s="196"/>
      <c r="AA187" s="196"/>
      <c r="AB187" s="196"/>
      <c r="AC187" s="196"/>
      <c r="AD187" s="196"/>
      <c r="AE187" s="196"/>
      <c r="AF187" s="196"/>
      <c r="AG187" s="196"/>
      <c r="AH187" s="196"/>
      <c r="AI187" s="196"/>
      <c r="AJ187" s="196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54"/>
      <c r="BT187" s="54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96"/>
      <c r="CI187" s="96"/>
      <c r="CJ187" s="96"/>
      <c r="CK187" s="96"/>
      <c r="CL187" s="96"/>
      <c r="CM187" s="96"/>
      <c r="CN187" s="96"/>
      <c r="CO187" s="96"/>
      <c r="CP187" s="96"/>
      <c r="CQ187" s="96"/>
      <c r="CR187" s="96"/>
      <c r="CS187" s="96"/>
      <c r="CT187" s="96"/>
      <c r="CU187" s="96"/>
      <c r="CV187" s="96"/>
      <c r="CW187" s="96"/>
      <c r="CX187" s="96"/>
      <c r="CY187" s="96"/>
      <c r="CZ187" s="96"/>
      <c r="DA187" s="96"/>
      <c r="DB187" s="96"/>
      <c r="DC187" s="96"/>
      <c r="DD187" s="96"/>
      <c r="DE187" s="96"/>
      <c r="DF187" s="96"/>
      <c r="DG187" s="96"/>
      <c r="DH187" s="96"/>
      <c r="DI187" s="96"/>
      <c r="DJ187" s="96"/>
      <c r="DK187" s="96"/>
      <c r="DL187" s="96"/>
      <c r="DM187" s="96"/>
      <c r="DN187" s="96"/>
      <c r="DO187" s="96"/>
      <c r="DP187" s="96"/>
      <c r="DQ187" s="96"/>
      <c r="DR187" s="96"/>
      <c r="DS187" s="96"/>
      <c r="DT187" s="96"/>
      <c r="DU187" s="96"/>
      <c r="DV187" s="96"/>
      <c r="DW187" s="96"/>
      <c r="DX187" s="96"/>
      <c r="DY187" s="96"/>
      <c r="DZ187" s="96"/>
      <c r="EA187" s="96"/>
      <c r="EB187" s="96"/>
      <c r="EC187" s="96"/>
      <c r="ED187" s="96"/>
      <c r="EE187" s="96"/>
      <c r="EF187" s="96"/>
      <c r="EG187" s="96"/>
      <c r="EH187" s="96"/>
      <c r="EI187" s="96"/>
      <c r="EJ187" s="96"/>
      <c r="EK187" s="96"/>
      <c r="EL187" s="96"/>
      <c r="EM187" s="96"/>
      <c r="EN187" s="96"/>
      <c r="EO187" s="96"/>
      <c r="EP187" s="96"/>
      <c r="EQ187" s="96"/>
      <c r="ER187" s="96"/>
      <c r="ES187" s="96"/>
      <c r="ET187" s="96"/>
      <c r="EU187" s="96"/>
      <c r="EV187" s="96"/>
      <c r="EW187" s="96"/>
      <c r="EX187" s="96"/>
      <c r="EY187" s="190"/>
      <c r="EZ187" s="190"/>
      <c r="FA187" s="190"/>
      <c r="FB187" s="190"/>
      <c r="FC187" s="190"/>
      <c r="FD187" s="190"/>
      <c r="FE187" s="190"/>
      <c r="FF187" s="190"/>
      <c r="FG187" s="190"/>
      <c r="FH187" s="40"/>
      <c r="FI187" s="13"/>
      <c r="FJ187" s="13"/>
    </row>
    <row r="188" spans="1:166" s="4" customFormat="1" ht="18.75" customHeight="1">
      <c r="A188" s="68" t="s">
        <v>323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122"/>
      <c r="AL188" s="122"/>
      <c r="AM188" s="122"/>
      <c r="AN188" s="122"/>
      <c r="AO188" s="122"/>
      <c r="AP188" s="122"/>
      <c r="AQ188" s="122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3">
        <f>BC189</f>
        <v>123000</v>
      </c>
      <c r="BD188" s="123"/>
      <c r="BE188" s="123"/>
      <c r="BF188" s="123"/>
      <c r="BG188" s="123"/>
      <c r="BH188" s="123"/>
      <c r="BI188" s="123"/>
      <c r="BJ188" s="123"/>
      <c r="BK188" s="123"/>
      <c r="BL188" s="123"/>
      <c r="BM188" s="123"/>
      <c r="BN188" s="123"/>
      <c r="BO188" s="123"/>
      <c r="BP188" s="123"/>
      <c r="BQ188" s="123"/>
      <c r="BR188" s="123"/>
      <c r="BS188" s="53"/>
      <c r="BT188" s="53"/>
      <c r="BU188" s="123">
        <f>BU189</f>
        <v>90702.31</v>
      </c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31">
        <f>CH189</f>
        <v>90702.31</v>
      </c>
      <c r="CI188" s="131"/>
      <c r="CJ188" s="131"/>
      <c r="CK188" s="131"/>
      <c r="CL188" s="131"/>
      <c r="CM188" s="131"/>
      <c r="CN188" s="131"/>
      <c r="CO188" s="131"/>
      <c r="CP188" s="131"/>
      <c r="CQ188" s="131"/>
      <c r="CR188" s="131"/>
      <c r="CS188" s="131"/>
      <c r="CT188" s="131"/>
      <c r="CU188" s="131"/>
      <c r="CV188" s="131"/>
      <c r="CW188" s="131"/>
      <c r="CX188" s="131"/>
      <c r="CY188" s="131"/>
      <c r="CZ188" s="131"/>
      <c r="DA188" s="131"/>
      <c r="DB188" s="131"/>
      <c r="DC188" s="131"/>
      <c r="DD188" s="131"/>
      <c r="DE188" s="131"/>
      <c r="DF188" s="131"/>
      <c r="DG188" s="131"/>
      <c r="DH188" s="131"/>
      <c r="DI188" s="131"/>
      <c r="DJ188" s="131"/>
      <c r="DK188" s="131"/>
      <c r="DL188" s="131"/>
      <c r="DM188" s="131"/>
      <c r="DN188" s="131"/>
      <c r="DO188" s="131"/>
      <c r="DP188" s="131"/>
      <c r="DQ188" s="131"/>
      <c r="DR188" s="131"/>
      <c r="DS188" s="131"/>
      <c r="DT188" s="131"/>
      <c r="DU188" s="131"/>
      <c r="DV188" s="131"/>
      <c r="DW188" s="131"/>
      <c r="DX188" s="131">
        <f>CH188</f>
        <v>90702.31</v>
      </c>
      <c r="DY188" s="131"/>
      <c r="DZ188" s="131"/>
      <c r="EA188" s="131"/>
      <c r="EB188" s="131"/>
      <c r="EC188" s="131"/>
      <c r="ED188" s="131"/>
      <c r="EE188" s="131"/>
      <c r="EF188" s="131"/>
      <c r="EG188" s="131"/>
      <c r="EH188" s="131"/>
      <c r="EI188" s="131"/>
      <c r="EJ188" s="131"/>
      <c r="EK188" s="131">
        <f>BC188-CH188</f>
        <v>32297.690000000002</v>
      </c>
      <c r="EL188" s="131"/>
      <c r="EM188" s="131"/>
      <c r="EN188" s="131"/>
      <c r="EO188" s="131"/>
      <c r="EP188" s="131"/>
      <c r="EQ188" s="131"/>
      <c r="ER188" s="131"/>
      <c r="ES188" s="131"/>
      <c r="ET188" s="131"/>
      <c r="EU188" s="131"/>
      <c r="EV188" s="131"/>
      <c r="EW188" s="131"/>
      <c r="EX188" s="131">
        <f>BU188-CH188</f>
        <v>0</v>
      </c>
      <c r="EY188" s="313"/>
      <c r="EZ188" s="313"/>
      <c r="FA188" s="313"/>
      <c r="FB188" s="313"/>
      <c r="FC188" s="313"/>
      <c r="FD188" s="313"/>
      <c r="FE188" s="313"/>
      <c r="FF188" s="313"/>
      <c r="FG188" s="313"/>
      <c r="FH188" s="40"/>
      <c r="FI188" s="13"/>
      <c r="FJ188" s="13"/>
    </row>
    <row r="189" spans="1:166" s="4" customFormat="1" ht="25.5" customHeight="1">
      <c r="A189" s="194" t="s">
        <v>59</v>
      </c>
      <c r="B189" s="194"/>
      <c r="C189" s="194"/>
      <c r="D189" s="194"/>
      <c r="E189" s="194"/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98" t="s">
        <v>67</v>
      </c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62">
        <v>123000</v>
      </c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54"/>
      <c r="BT189" s="54"/>
      <c r="BU189" s="62">
        <v>90702.31</v>
      </c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96">
        <v>90702.31</v>
      </c>
      <c r="CI189" s="96"/>
      <c r="CJ189" s="96"/>
      <c r="CK189" s="96"/>
      <c r="CL189" s="96"/>
      <c r="CM189" s="96"/>
      <c r="CN189" s="96"/>
      <c r="CO189" s="96"/>
      <c r="CP189" s="96"/>
      <c r="CQ189" s="96"/>
      <c r="CR189" s="96"/>
      <c r="CS189" s="96"/>
      <c r="CT189" s="96"/>
      <c r="CU189" s="96"/>
      <c r="CV189" s="96"/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  <c r="DU189" s="96"/>
      <c r="DV189" s="96"/>
      <c r="DW189" s="96"/>
      <c r="DX189" s="96">
        <f>CH189</f>
        <v>90702.31</v>
      </c>
      <c r="DY189" s="96"/>
      <c r="DZ189" s="96"/>
      <c r="EA189" s="96"/>
      <c r="EB189" s="96"/>
      <c r="EC189" s="96"/>
      <c r="ED189" s="96"/>
      <c r="EE189" s="96"/>
      <c r="EF189" s="96"/>
      <c r="EG189" s="96"/>
      <c r="EH189" s="96"/>
      <c r="EI189" s="96"/>
      <c r="EJ189" s="96"/>
      <c r="EK189" s="96">
        <f>BC189-CH189</f>
        <v>32297.690000000002</v>
      </c>
      <c r="EL189" s="96"/>
      <c r="EM189" s="96"/>
      <c r="EN189" s="96"/>
      <c r="EO189" s="96"/>
      <c r="EP189" s="96"/>
      <c r="EQ189" s="96"/>
      <c r="ER189" s="96"/>
      <c r="ES189" s="96"/>
      <c r="ET189" s="96"/>
      <c r="EU189" s="96"/>
      <c r="EV189" s="96"/>
      <c r="EW189" s="96"/>
      <c r="EX189" s="96">
        <f>BU189-CH189</f>
        <v>0</v>
      </c>
      <c r="EY189" s="190"/>
      <c r="EZ189" s="190"/>
      <c r="FA189" s="190"/>
      <c r="FB189" s="190"/>
      <c r="FC189" s="190"/>
      <c r="FD189" s="190"/>
      <c r="FE189" s="190"/>
      <c r="FF189" s="190"/>
      <c r="FG189" s="190"/>
      <c r="FH189" s="40"/>
      <c r="FI189" s="13"/>
      <c r="FJ189" s="13"/>
    </row>
    <row r="190" spans="1:166" s="4" customFormat="1" ht="18.75">
      <c r="A190" s="169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  <c r="AF190" s="170"/>
      <c r="AG190" s="170"/>
      <c r="AH190" s="170"/>
      <c r="AI190" s="170"/>
      <c r="AJ190" s="170"/>
      <c r="AK190" s="170"/>
      <c r="AL190" s="170"/>
      <c r="AM190" s="170"/>
      <c r="AN190" s="170"/>
      <c r="AO190" s="170"/>
      <c r="AP190" s="170"/>
      <c r="AQ190" s="170"/>
      <c r="AR190" s="170"/>
      <c r="AS190" s="170"/>
      <c r="AT190" s="170"/>
      <c r="AU190" s="170"/>
      <c r="AV190" s="170"/>
      <c r="AW190" s="170"/>
      <c r="AX190" s="170"/>
      <c r="AY190" s="170"/>
      <c r="AZ190" s="170"/>
      <c r="BA190" s="170"/>
      <c r="BB190" s="170"/>
      <c r="BC190" s="170"/>
      <c r="BD190" s="170"/>
      <c r="BE190" s="170"/>
      <c r="BF190" s="170"/>
      <c r="BG190" s="170"/>
      <c r="BH190" s="170"/>
      <c r="BI190" s="170"/>
      <c r="BJ190" s="170"/>
      <c r="BK190" s="170"/>
      <c r="BL190" s="170"/>
      <c r="BM190" s="170"/>
      <c r="BN190" s="170"/>
      <c r="BO190" s="170"/>
      <c r="BP190" s="170"/>
      <c r="BQ190" s="170"/>
      <c r="BR190" s="170"/>
      <c r="BS190" s="170"/>
      <c r="BT190" s="170"/>
      <c r="BU190" s="170"/>
      <c r="BV190" s="170"/>
      <c r="BW190" s="170"/>
      <c r="BX190" s="170"/>
      <c r="BY190" s="170"/>
      <c r="BZ190" s="170"/>
      <c r="CA190" s="170"/>
      <c r="CB190" s="170"/>
      <c r="CC190" s="170"/>
      <c r="CD190" s="170"/>
      <c r="CE190" s="170"/>
      <c r="CF190" s="170"/>
      <c r="CG190" s="170"/>
      <c r="CH190" s="170"/>
      <c r="CI190" s="170"/>
      <c r="CJ190" s="170"/>
      <c r="CK190" s="170"/>
      <c r="CL190" s="170"/>
      <c r="CM190" s="170"/>
      <c r="CN190" s="170"/>
      <c r="CO190" s="170"/>
      <c r="CP190" s="170"/>
      <c r="CQ190" s="170"/>
      <c r="CR190" s="170"/>
      <c r="CS190" s="170"/>
      <c r="CT190" s="170"/>
      <c r="CU190" s="170"/>
      <c r="CV190" s="170"/>
      <c r="CW190" s="170"/>
      <c r="CX190" s="170"/>
      <c r="CY190" s="170"/>
      <c r="CZ190" s="170"/>
      <c r="DA190" s="170"/>
      <c r="DB190" s="170"/>
      <c r="DC190" s="170"/>
      <c r="DD190" s="170"/>
      <c r="DE190" s="170"/>
      <c r="DF190" s="170"/>
      <c r="DG190" s="170"/>
      <c r="DH190" s="170"/>
      <c r="DI190" s="170"/>
      <c r="DJ190" s="170"/>
      <c r="DK190" s="170"/>
      <c r="DL190" s="170"/>
      <c r="DM190" s="170"/>
      <c r="DN190" s="170"/>
      <c r="DO190" s="170"/>
      <c r="DP190" s="170"/>
      <c r="DQ190" s="170"/>
      <c r="DR190" s="170"/>
      <c r="DS190" s="170"/>
      <c r="DT190" s="170"/>
      <c r="DU190" s="170"/>
      <c r="DV190" s="170"/>
      <c r="DW190" s="170"/>
      <c r="DX190" s="170"/>
      <c r="DY190" s="170"/>
      <c r="DZ190" s="170"/>
      <c r="EA190" s="170"/>
      <c r="EB190" s="170"/>
      <c r="EC190" s="170"/>
      <c r="ED190" s="170"/>
      <c r="EE190" s="170"/>
      <c r="EF190" s="170"/>
      <c r="EG190" s="170"/>
      <c r="EH190" s="170"/>
      <c r="EI190" s="170"/>
      <c r="EJ190" s="170"/>
      <c r="EK190" s="170"/>
      <c r="EL190" s="170"/>
      <c r="EM190" s="170"/>
      <c r="EN190" s="170"/>
      <c r="EO190" s="170"/>
      <c r="EP190" s="170"/>
      <c r="EQ190" s="170"/>
      <c r="ER190" s="170"/>
      <c r="ES190" s="170"/>
      <c r="ET190" s="170"/>
      <c r="EU190" s="170"/>
      <c r="EV190" s="170"/>
      <c r="EW190" s="170"/>
      <c r="EX190" s="170"/>
      <c r="EY190" s="170"/>
      <c r="EZ190" s="170"/>
      <c r="FA190" s="170"/>
      <c r="FB190" s="170"/>
      <c r="FC190" s="170"/>
      <c r="FD190" s="170"/>
      <c r="FE190" s="170"/>
      <c r="FF190" s="170"/>
      <c r="FG190" s="171"/>
      <c r="FH190" s="12"/>
      <c r="FI190" s="12"/>
      <c r="FJ190" s="16" t="s">
        <v>39</v>
      </c>
    </row>
    <row r="191" spans="1:166" s="4" customFormat="1" ht="18.75">
      <c r="A191" s="169" t="s">
        <v>81</v>
      </c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  <c r="AF191" s="170"/>
      <c r="AG191" s="170"/>
      <c r="AH191" s="170"/>
      <c r="AI191" s="170"/>
      <c r="AJ191" s="170"/>
      <c r="AK191" s="170"/>
      <c r="AL191" s="170"/>
      <c r="AM191" s="170"/>
      <c r="AN191" s="170"/>
      <c r="AO191" s="170"/>
      <c r="AP191" s="170"/>
      <c r="AQ191" s="170"/>
      <c r="AR191" s="170"/>
      <c r="AS191" s="170"/>
      <c r="AT191" s="170"/>
      <c r="AU191" s="170"/>
      <c r="AV191" s="170"/>
      <c r="AW191" s="170"/>
      <c r="AX191" s="170"/>
      <c r="AY191" s="170"/>
      <c r="AZ191" s="170"/>
      <c r="BA191" s="170"/>
      <c r="BB191" s="170"/>
      <c r="BC191" s="170"/>
      <c r="BD191" s="170"/>
      <c r="BE191" s="170"/>
      <c r="BF191" s="170"/>
      <c r="BG191" s="170"/>
      <c r="BH191" s="170"/>
      <c r="BI191" s="170"/>
      <c r="BJ191" s="170"/>
      <c r="BK191" s="170"/>
      <c r="BL191" s="170"/>
      <c r="BM191" s="170"/>
      <c r="BN191" s="170"/>
      <c r="BO191" s="170"/>
      <c r="BP191" s="170"/>
      <c r="BQ191" s="170"/>
      <c r="BR191" s="170"/>
      <c r="BS191" s="170"/>
      <c r="BT191" s="170"/>
      <c r="BU191" s="170"/>
      <c r="BV191" s="170"/>
      <c r="BW191" s="170"/>
      <c r="BX191" s="170"/>
      <c r="BY191" s="170"/>
      <c r="BZ191" s="170"/>
      <c r="CA191" s="170"/>
      <c r="CB191" s="170"/>
      <c r="CC191" s="170"/>
      <c r="CD191" s="170"/>
      <c r="CE191" s="170"/>
      <c r="CF191" s="170"/>
      <c r="CG191" s="170"/>
      <c r="CH191" s="170"/>
      <c r="CI191" s="170"/>
      <c r="CJ191" s="170"/>
      <c r="CK191" s="170"/>
      <c r="CL191" s="170"/>
      <c r="CM191" s="170"/>
      <c r="CN191" s="170"/>
      <c r="CO191" s="170"/>
      <c r="CP191" s="170"/>
      <c r="CQ191" s="170"/>
      <c r="CR191" s="170"/>
      <c r="CS191" s="170"/>
      <c r="CT191" s="170"/>
      <c r="CU191" s="170"/>
      <c r="CV191" s="170"/>
      <c r="CW191" s="170"/>
      <c r="CX191" s="170"/>
      <c r="CY191" s="170"/>
      <c r="CZ191" s="170"/>
      <c r="DA191" s="170"/>
      <c r="DB191" s="170"/>
      <c r="DC191" s="170"/>
      <c r="DD191" s="170"/>
      <c r="DE191" s="170"/>
      <c r="DF191" s="170"/>
      <c r="DG191" s="170"/>
      <c r="DH191" s="170"/>
      <c r="DI191" s="170"/>
      <c r="DJ191" s="170"/>
      <c r="DK191" s="170"/>
      <c r="DL191" s="170"/>
      <c r="DM191" s="170"/>
      <c r="DN191" s="170"/>
      <c r="DO191" s="170"/>
      <c r="DP191" s="170"/>
      <c r="DQ191" s="170"/>
      <c r="DR191" s="170"/>
      <c r="DS191" s="170"/>
      <c r="DT191" s="170"/>
      <c r="DU191" s="170"/>
      <c r="DV191" s="170"/>
      <c r="DW191" s="170"/>
      <c r="DX191" s="170"/>
      <c r="DY191" s="170"/>
      <c r="DZ191" s="170"/>
      <c r="EA191" s="170"/>
      <c r="EB191" s="170"/>
      <c r="EC191" s="170"/>
      <c r="ED191" s="170"/>
      <c r="EE191" s="170"/>
      <c r="EF191" s="170"/>
      <c r="EG191" s="170"/>
      <c r="EH191" s="170"/>
      <c r="EI191" s="170"/>
      <c r="EJ191" s="170"/>
      <c r="EK191" s="170"/>
      <c r="EL191" s="170"/>
      <c r="EM191" s="170"/>
      <c r="EN191" s="170"/>
      <c r="EO191" s="170"/>
      <c r="EP191" s="170"/>
      <c r="EQ191" s="170"/>
      <c r="ER191" s="170"/>
      <c r="ES191" s="170"/>
      <c r="ET191" s="170"/>
      <c r="EU191" s="170"/>
      <c r="EV191" s="170"/>
      <c r="EW191" s="170"/>
      <c r="EX191" s="170"/>
      <c r="EY191" s="170"/>
      <c r="EZ191" s="170"/>
      <c r="FA191" s="170"/>
      <c r="FB191" s="170"/>
      <c r="FC191" s="170"/>
      <c r="FD191" s="170"/>
      <c r="FE191" s="170"/>
      <c r="FF191" s="170"/>
      <c r="FG191" s="170"/>
      <c r="FH191" s="170"/>
      <c r="FI191" s="170"/>
      <c r="FJ191" s="171"/>
    </row>
    <row r="192" spans="1:166" s="4" customFormat="1" ht="17.25" customHeight="1">
      <c r="A192" s="124" t="s">
        <v>8</v>
      </c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24"/>
      <c r="AE192" s="124"/>
      <c r="AF192" s="124"/>
      <c r="AG192" s="124"/>
      <c r="AH192" s="124"/>
      <c r="AI192" s="124"/>
      <c r="AJ192" s="124"/>
      <c r="AK192" s="124" t="s">
        <v>23</v>
      </c>
      <c r="AL192" s="124"/>
      <c r="AM192" s="124"/>
      <c r="AN192" s="124"/>
      <c r="AO192" s="124"/>
      <c r="AP192" s="124"/>
      <c r="AQ192" s="124" t="s">
        <v>35</v>
      </c>
      <c r="AR192" s="124"/>
      <c r="AS192" s="124"/>
      <c r="AT192" s="124"/>
      <c r="AU192" s="124"/>
      <c r="AV192" s="124"/>
      <c r="AW192" s="124"/>
      <c r="AX192" s="124"/>
      <c r="AY192" s="124"/>
      <c r="AZ192" s="124"/>
      <c r="BA192" s="124"/>
      <c r="BB192" s="124"/>
      <c r="BC192" s="124" t="s">
        <v>36</v>
      </c>
      <c r="BD192" s="124"/>
      <c r="BE192" s="124"/>
      <c r="BF192" s="124"/>
      <c r="BG192" s="124"/>
      <c r="BH192" s="124"/>
      <c r="BI192" s="124"/>
      <c r="BJ192" s="124"/>
      <c r="BK192" s="124"/>
      <c r="BL192" s="124"/>
      <c r="BM192" s="124"/>
      <c r="BN192" s="124"/>
      <c r="BO192" s="124"/>
      <c r="BP192" s="124"/>
      <c r="BQ192" s="124"/>
      <c r="BR192" s="124"/>
      <c r="BS192" s="124"/>
      <c r="BT192" s="124"/>
      <c r="BU192" s="124" t="s">
        <v>37</v>
      </c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 t="s">
        <v>24</v>
      </c>
      <c r="CI192" s="124"/>
      <c r="CJ192" s="124"/>
      <c r="CK192" s="124"/>
      <c r="CL192" s="124"/>
      <c r="CM192" s="124"/>
      <c r="CN192" s="124"/>
      <c r="CO192" s="124"/>
      <c r="CP192" s="124"/>
      <c r="CQ192" s="124"/>
      <c r="CR192" s="124"/>
      <c r="CS192" s="124"/>
      <c r="CT192" s="124"/>
      <c r="CU192" s="124"/>
      <c r="CV192" s="124"/>
      <c r="CW192" s="124"/>
      <c r="CX192" s="124"/>
      <c r="CY192" s="124"/>
      <c r="CZ192" s="124"/>
      <c r="DA192" s="124"/>
      <c r="DB192" s="124"/>
      <c r="DC192" s="124"/>
      <c r="DD192" s="124"/>
      <c r="DE192" s="124"/>
      <c r="DF192" s="124"/>
      <c r="DG192" s="124"/>
      <c r="DH192" s="124"/>
      <c r="DI192" s="124"/>
      <c r="DJ192" s="124"/>
      <c r="DK192" s="124"/>
      <c r="DL192" s="124"/>
      <c r="DM192" s="124"/>
      <c r="DN192" s="124"/>
      <c r="DO192" s="124"/>
      <c r="DP192" s="124"/>
      <c r="DQ192" s="124"/>
      <c r="DR192" s="124"/>
      <c r="DS192" s="124"/>
      <c r="DT192" s="124"/>
      <c r="DU192" s="124"/>
      <c r="DV192" s="124"/>
      <c r="DW192" s="124"/>
      <c r="DX192" s="124"/>
      <c r="DY192" s="124"/>
      <c r="DZ192" s="124"/>
      <c r="EA192" s="124"/>
      <c r="EB192" s="124"/>
      <c r="EC192" s="124"/>
      <c r="ED192" s="124"/>
      <c r="EE192" s="124"/>
      <c r="EF192" s="124"/>
      <c r="EG192" s="124"/>
      <c r="EH192" s="124"/>
      <c r="EI192" s="124"/>
      <c r="EJ192" s="124"/>
      <c r="EK192" s="226" t="s">
        <v>29</v>
      </c>
      <c r="EL192" s="227"/>
      <c r="EM192" s="227"/>
      <c r="EN192" s="227"/>
      <c r="EO192" s="227"/>
      <c r="EP192" s="227"/>
      <c r="EQ192" s="227"/>
      <c r="ER192" s="227"/>
      <c r="ES192" s="227"/>
      <c r="ET192" s="227"/>
      <c r="EU192" s="227"/>
      <c r="EV192" s="227"/>
      <c r="EW192" s="227"/>
      <c r="EX192" s="227"/>
      <c r="EY192" s="227"/>
      <c r="EZ192" s="227"/>
      <c r="FA192" s="227"/>
      <c r="FB192" s="227"/>
      <c r="FC192" s="227"/>
      <c r="FD192" s="227"/>
      <c r="FE192" s="227"/>
      <c r="FF192" s="227"/>
      <c r="FG192" s="227"/>
      <c r="FH192" s="227"/>
      <c r="FI192" s="227"/>
      <c r="FJ192" s="228"/>
    </row>
    <row r="193" spans="1:166" s="4" customFormat="1" ht="78.75" customHeight="1">
      <c r="A193" s="124"/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4"/>
      <c r="AB193" s="124"/>
      <c r="AC193" s="124"/>
      <c r="AD193" s="124"/>
      <c r="AE193" s="124"/>
      <c r="AF193" s="124"/>
      <c r="AG193" s="124"/>
      <c r="AH193" s="124"/>
      <c r="AI193" s="124"/>
      <c r="AJ193" s="124"/>
      <c r="AK193" s="124"/>
      <c r="AL193" s="124"/>
      <c r="AM193" s="124"/>
      <c r="AN193" s="124"/>
      <c r="AO193" s="124"/>
      <c r="AP193" s="124"/>
      <c r="AQ193" s="124"/>
      <c r="AR193" s="124"/>
      <c r="AS193" s="124"/>
      <c r="AT193" s="124"/>
      <c r="AU193" s="124"/>
      <c r="AV193" s="124"/>
      <c r="AW193" s="124"/>
      <c r="AX193" s="124"/>
      <c r="AY193" s="124"/>
      <c r="AZ193" s="124"/>
      <c r="BA193" s="124"/>
      <c r="BB193" s="124"/>
      <c r="BC193" s="124"/>
      <c r="BD193" s="124"/>
      <c r="BE193" s="124"/>
      <c r="BF193" s="124"/>
      <c r="BG193" s="124"/>
      <c r="BH193" s="124"/>
      <c r="BI193" s="124"/>
      <c r="BJ193" s="124"/>
      <c r="BK193" s="124"/>
      <c r="BL193" s="124"/>
      <c r="BM193" s="124"/>
      <c r="BN193" s="124"/>
      <c r="BO193" s="124"/>
      <c r="BP193" s="124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 t="s">
        <v>45</v>
      </c>
      <c r="CI193" s="124"/>
      <c r="CJ193" s="124"/>
      <c r="CK193" s="124"/>
      <c r="CL193" s="124"/>
      <c r="CM193" s="124"/>
      <c r="CN193" s="124"/>
      <c r="CO193" s="124"/>
      <c r="CP193" s="124"/>
      <c r="CQ193" s="124"/>
      <c r="CR193" s="124"/>
      <c r="CS193" s="124"/>
      <c r="CT193" s="124"/>
      <c r="CU193" s="124"/>
      <c r="CV193" s="124"/>
      <c r="CW193" s="124"/>
      <c r="CX193" s="124" t="s">
        <v>25</v>
      </c>
      <c r="CY193" s="124"/>
      <c r="CZ193" s="124"/>
      <c r="DA193" s="124"/>
      <c r="DB193" s="124"/>
      <c r="DC193" s="124"/>
      <c r="DD193" s="124"/>
      <c r="DE193" s="124"/>
      <c r="DF193" s="124"/>
      <c r="DG193" s="124"/>
      <c r="DH193" s="124"/>
      <c r="DI193" s="124"/>
      <c r="DJ193" s="124"/>
      <c r="DK193" s="124" t="s">
        <v>26</v>
      </c>
      <c r="DL193" s="124"/>
      <c r="DM193" s="124"/>
      <c r="DN193" s="124"/>
      <c r="DO193" s="124"/>
      <c r="DP193" s="124"/>
      <c r="DQ193" s="124"/>
      <c r="DR193" s="124"/>
      <c r="DS193" s="124"/>
      <c r="DT193" s="124"/>
      <c r="DU193" s="124"/>
      <c r="DV193" s="124"/>
      <c r="DW193" s="124"/>
      <c r="DX193" s="124" t="s">
        <v>27</v>
      </c>
      <c r="DY193" s="124"/>
      <c r="DZ193" s="124"/>
      <c r="EA193" s="124"/>
      <c r="EB193" s="124"/>
      <c r="EC193" s="124"/>
      <c r="ED193" s="124"/>
      <c r="EE193" s="124"/>
      <c r="EF193" s="124"/>
      <c r="EG193" s="124"/>
      <c r="EH193" s="124"/>
      <c r="EI193" s="124"/>
      <c r="EJ193" s="124"/>
      <c r="EK193" s="124" t="s">
        <v>38</v>
      </c>
      <c r="EL193" s="124"/>
      <c r="EM193" s="124"/>
      <c r="EN193" s="124"/>
      <c r="EO193" s="124"/>
      <c r="EP193" s="124"/>
      <c r="EQ193" s="124"/>
      <c r="ER193" s="124"/>
      <c r="ES193" s="124"/>
      <c r="ET193" s="124"/>
      <c r="EU193" s="124"/>
      <c r="EV193" s="124"/>
      <c r="EW193" s="124"/>
      <c r="EX193" s="226" t="s">
        <v>46</v>
      </c>
      <c r="EY193" s="227"/>
      <c r="EZ193" s="227"/>
      <c r="FA193" s="227"/>
      <c r="FB193" s="227"/>
      <c r="FC193" s="227"/>
      <c r="FD193" s="227"/>
      <c r="FE193" s="227"/>
      <c r="FF193" s="227"/>
      <c r="FG193" s="227"/>
      <c r="FH193" s="227"/>
      <c r="FI193" s="227"/>
      <c r="FJ193" s="228"/>
    </row>
    <row r="194" spans="1:166" s="4" customFormat="1" ht="18.75">
      <c r="A194" s="64">
        <v>1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>
        <v>2</v>
      </c>
      <c r="AL194" s="64"/>
      <c r="AM194" s="64"/>
      <c r="AN194" s="64"/>
      <c r="AO194" s="64"/>
      <c r="AP194" s="64"/>
      <c r="AQ194" s="64">
        <v>3</v>
      </c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>
        <v>4</v>
      </c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>
        <v>5</v>
      </c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>
        <v>6</v>
      </c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>
        <v>7</v>
      </c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>
        <v>8</v>
      </c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>
        <v>9</v>
      </c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>
        <v>10</v>
      </c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134">
        <v>11</v>
      </c>
      <c r="EY194" s="135"/>
      <c r="EZ194" s="135"/>
      <c r="FA194" s="135"/>
      <c r="FB194" s="135"/>
      <c r="FC194" s="135"/>
      <c r="FD194" s="135"/>
      <c r="FE194" s="135"/>
      <c r="FF194" s="135"/>
      <c r="FG194" s="135"/>
      <c r="FH194" s="135"/>
      <c r="FI194" s="135"/>
      <c r="FJ194" s="136"/>
    </row>
    <row r="195" spans="1:166" s="11" customFormat="1" ht="22.5" customHeight="1">
      <c r="A195" s="146" t="s">
        <v>32</v>
      </c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  <c r="Y195" s="146"/>
      <c r="Z195" s="146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7" t="s">
        <v>33</v>
      </c>
      <c r="AL195" s="147"/>
      <c r="AM195" s="147"/>
      <c r="AN195" s="147"/>
      <c r="AO195" s="147"/>
      <c r="AP195" s="147"/>
      <c r="AQ195" s="122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3">
        <f>BC198+BC206</f>
        <v>154400</v>
      </c>
      <c r="BD195" s="123"/>
      <c r="BE195" s="123"/>
      <c r="BF195" s="123"/>
      <c r="BG195" s="123"/>
      <c r="BH195" s="123"/>
      <c r="BI195" s="123"/>
      <c r="BJ195" s="123"/>
      <c r="BK195" s="123"/>
      <c r="BL195" s="123"/>
      <c r="BM195" s="123"/>
      <c r="BN195" s="123"/>
      <c r="BO195" s="123"/>
      <c r="BP195" s="123"/>
      <c r="BQ195" s="123"/>
      <c r="BR195" s="123"/>
      <c r="BS195" s="123"/>
      <c r="BT195" s="123"/>
      <c r="BU195" s="123">
        <f>BU198+BU206</f>
        <v>110734.56999999999</v>
      </c>
      <c r="BV195" s="123"/>
      <c r="BW195" s="123"/>
      <c r="BX195" s="123"/>
      <c r="BY195" s="123"/>
      <c r="BZ195" s="123"/>
      <c r="CA195" s="123"/>
      <c r="CB195" s="123"/>
      <c r="CC195" s="123"/>
      <c r="CD195" s="123"/>
      <c r="CE195" s="123"/>
      <c r="CF195" s="123"/>
      <c r="CG195" s="123"/>
      <c r="CH195" s="131">
        <f>CH198+CH206</f>
        <v>110734.56999999999</v>
      </c>
      <c r="CI195" s="131"/>
      <c r="CJ195" s="131"/>
      <c r="CK195" s="131"/>
      <c r="CL195" s="131"/>
      <c r="CM195" s="131"/>
      <c r="CN195" s="131"/>
      <c r="CO195" s="131"/>
      <c r="CP195" s="131"/>
      <c r="CQ195" s="131"/>
      <c r="CR195" s="131"/>
      <c r="CS195" s="131"/>
      <c r="CT195" s="131"/>
      <c r="CU195" s="131"/>
      <c r="CV195" s="131"/>
      <c r="CW195" s="131"/>
      <c r="CX195" s="131"/>
      <c r="CY195" s="131"/>
      <c r="CZ195" s="131"/>
      <c r="DA195" s="131"/>
      <c r="DB195" s="131"/>
      <c r="DC195" s="131"/>
      <c r="DD195" s="131"/>
      <c r="DE195" s="131"/>
      <c r="DF195" s="131"/>
      <c r="DG195" s="131"/>
      <c r="DH195" s="131"/>
      <c r="DI195" s="131"/>
      <c r="DJ195" s="131"/>
      <c r="DK195" s="131"/>
      <c r="DL195" s="131"/>
      <c r="DM195" s="131"/>
      <c r="DN195" s="131"/>
      <c r="DO195" s="131"/>
      <c r="DP195" s="131"/>
      <c r="DQ195" s="131"/>
      <c r="DR195" s="131"/>
      <c r="DS195" s="131"/>
      <c r="DT195" s="131"/>
      <c r="DU195" s="131"/>
      <c r="DV195" s="131"/>
      <c r="DW195" s="131"/>
      <c r="DX195" s="131">
        <f>CH195</f>
        <v>110734.56999999999</v>
      </c>
      <c r="DY195" s="131"/>
      <c r="DZ195" s="131"/>
      <c r="EA195" s="131"/>
      <c r="EB195" s="131"/>
      <c r="EC195" s="131"/>
      <c r="ED195" s="131"/>
      <c r="EE195" s="131"/>
      <c r="EF195" s="131"/>
      <c r="EG195" s="131"/>
      <c r="EH195" s="131"/>
      <c r="EI195" s="131"/>
      <c r="EJ195" s="131"/>
      <c r="EK195" s="131">
        <f>EK198+EK206</f>
        <v>43665.43000000001</v>
      </c>
      <c r="EL195" s="131"/>
      <c r="EM195" s="131"/>
      <c r="EN195" s="131"/>
      <c r="EO195" s="131"/>
      <c r="EP195" s="131"/>
      <c r="EQ195" s="131"/>
      <c r="ER195" s="131"/>
      <c r="ES195" s="131"/>
      <c r="ET195" s="131"/>
      <c r="EU195" s="131"/>
      <c r="EV195" s="131"/>
      <c r="EW195" s="131"/>
      <c r="EX195" s="116">
        <f>EX198+EX206</f>
        <v>0</v>
      </c>
      <c r="EY195" s="117"/>
      <c r="EZ195" s="117"/>
      <c r="FA195" s="117"/>
      <c r="FB195" s="117"/>
      <c r="FC195" s="117"/>
      <c r="FD195" s="117"/>
      <c r="FE195" s="117"/>
      <c r="FF195" s="117"/>
      <c r="FG195" s="117"/>
      <c r="FH195" s="117"/>
      <c r="FI195" s="117"/>
      <c r="FJ195" s="86"/>
    </row>
    <row r="196" spans="1:166" s="4" customFormat="1" ht="15" customHeight="1">
      <c r="A196" s="199" t="s">
        <v>22</v>
      </c>
      <c r="B196" s="199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199"/>
      <c r="AK196" s="198" t="s">
        <v>34</v>
      </c>
      <c r="AL196" s="198"/>
      <c r="AM196" s="198"/>
      <c r="AN196" s="198"/>
      <c r="AO196" s="198"/>
      <c r="AP196" s="1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96"/>
      <c r="CI196" s="96"/>
      <c r="CJ196" s="96"/>
      <c r="CK196" s="96"/>
      <c r="CL196" s="96"/>
      <c r="CM196" s="96"/>
      <c r="CN196" s="96"/>
      <c r="CO196" s="96"/>
      <c r="CP196" s="96"/>
      <c r="CQ196" s="96"/>
      <c r="CR196" s="96"/>
      <c r="CS196" s="96"/>
      <c r="CT196" s="96"/>
      <c r="CU196" s="96"/>
      <c r="CV196" s="96"/>
      <c r="CW196" s="96"/>
      <c r="CX196" s="96"/>
      <c r="CY196" s="96"/>
      <c r="CZ196" s="96"/>
      <c r="DA196" s="96"/>
      <c r="DB196" s="96"/>
      <c r="DC196" s="96"/>
      <c r="DD196" s="96"/>
      <c r="DE196" s="96"/>
      <c r="DF196" s="96"/>
      <c r="DG196" s="96"/>
      <c r="DH196" s="96"/>
      <c r="DI196" s="96"/>
      <c r="DJ196" s="96"/>
      <c r="DK196" s="96"/>
      <c r="DL196" s="96"/>
      <c r="DM196" s="96"/>
      <c r="DN196" s="96"/>
      <c r="DO196" s="96"/>
      <c r="DP196" s="96"/>
      <c r="DQ196" s="96"/>
      <c r="DR196" s="96"/>
      <c r="DS196" s="96"/>
      <c r="DT196" s="96"/>
      <c r="DU196" s="96"/>
      <c r="DV196" s="96"/>
      <c r="DW196" s="96"/>
      <c r="DX196" s="96"/>
      <c r="DY196" s="96"/>
      <c r="DZ196" s="96"/>
      <c r="EA196" s="96"/>
      <c r="EB196" s="96"/>
      <c r="EC196" s="96"/>
      <c r="ED196" s="96"/>
      <c r="EE196" s="96"/>
      <c r="EF196" s="96"/>
      <c r="EG196" s="96"/>
      <c r="EH196" s="96"/>
      <c r="EI196" s="96"/>
      <c r="EJ196" s="96"/>
      <c r="EK196" s="96"/>
      <c r="EL196" s="96"/>
      <c r="EM196" s="96"/>
      <c r="EN196" s="96"/>
      <c r="EO196" s="96"/>
      <c r="EP196" s="96"/>
      <c r="EQ196" s="96"/>
      <c r="ER196" s="96"/>
      <c r="ES196" s="96"/>
      <c r="ET196" s="96"/>
      <c r="EU196" s="96"/>
      <c r="EV196" s="96"/>
      <c r="EW196" s="96"/>
      <c r="EX196" s="101"/>
      <c r="EY196" s="102"/>
      <c r="EZ196" s="102"/>
      <c r="FA196" s="102"/>
      <c r="FB196" s="102"/>
      <c r="FC196" s="102"/>
      <c r="FD196" s="102"/>
      <c r="FE196" s="102"/>
      <c r="FF196" s="102"/>
      <c r="FG196" s="102"/>
      <c r="FH196" s="102"/>
      <c r="FI196" s="102"/>
      <c r="FJ196" s="103"/>
    </row>
    <row r="197" spans="1:166" s="4" customFormat="1" ht="57.75" customHeight="1">
      <c r="A197" s="205" t="s">
        <v>143</v>
      </c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6"/>
      <c r="DG197" s="96"/>
      <c r="DH197" s="96"/>
      <c r="DI197" s="96"/>
      <c r="DJ197" s="96"/>
      <c r="DK197" s="96"/>
      <c r="DL197" s="96"/>
      <c r="DM197" s="96"/>
      <c r="DN197" s="96"/>
      <c r="DO197" s="96"/>
      <c r="DP197" s="96"/>
      <c r="DQ197" s="96"/>
      <c r="DR197" s="96"/>
      <c r="DS197" s="96"/>
      <c r="DT197" s="96"/>
      <c r="DU197" s="96"/>
      <c r="DV197" s="96"/>
      <c r="DW197" s="96"/>
      <c r="DX197" s="96"/>
      <c r="DY197" s="96"/>
      <c r="DZ197" s="96"/>
      <c r="EA197" s="96"/>
      <c r="EB197" s="96"/>
      <c r="EC197" s="96"/>
      <c r="ED197" s="96"/>
      <c r="EE197" s="96"/>
      <c r="EF197" s="96"/>
      <c r="EG197" s="96"/>
      <c r="EH197" s="96"/>
      <c r="EI197" s="96"/>
      <c r="EJ197" s="96"/>
      <c r="EK197" s="96"/>
      <c r="EL197" s="96"/>
      <c r="EM197" s="96"/>
      <c r="EN197" s="96"/>
      <c r="EO197" s="96"/>
      <c r="EP197" s="96"/>
      <c r="EQ197" s="96"/>
      <c r="ER197" s="96"/>
      <c r="ES197" s="96"/>
      <c r="ET197" s="96"/>
      <c r="EU197" s="96"/>
      <c r="EV197" s="96"/>
      <c r="EW197" s="96"/>
      <c r="EX197" s="101"/>
      <c r="EY197" s="102"/>
      <c r="EZ197" s="102"/>
      <c r="FA197" s="102"/>
      <c r="FB197" s="102"/>
      <c r="FC197" s="102"/>
      <c r="FD197" s="102"/>
      <c r="FE197" s="102"/>
      <c r="FF197" s="102"/>
      <c r="FG197" s="102"/>
      <c r="FH197" s="102"/>
      <c r="FI197" s="102"/>
      <c r="FJ197" s="103"/>
    </row>
    <row r="198" spans="1:166" s="20" customFormat="1" ht="19.5" customHeight="1">
      <c r="A198" s="68" t="s">
        <v>300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  <c r="BB198" s="195"/>
      <c r="BC198" s="123">
        <f>BC199</f>
        <v>139800</v>
      </c>
      <c r="BD198" s="123"/>
      <c r="BE198" s="123"/>
      <c r="BF198" s="123"/>
      <c r="BG198" s="123"/>
      <c r="BH198" s="123"/>
      <c r="BI198" s="123"/>
      <c r="BJ198" s="123"/>
      <c r="BK198" s="123"/>
      <c r="BL198" s="123"/>
      <c r="BM198" s="123"/>
      <c r="BN198" s="123"/>
      <c r="BO198" s="123"/>
      <c r="BP198" s="123"/>
      <c r="BQ198" s="123"/>
      <c r="BR198" s="123"/>
      <c r="BS198" s="123"/>
      <c r="BT198" s="123"/>
      <c r="BU198" s="123">
        <f>BU199</f>
        <v>110454.56999999999</v>
      </c>
      <c r="BV198" s="123"/>
      <c r="BW198" s="123"/>
      <c r="BX198" s="123"/>
      <c r="BY198" s="123"/>
      <c r="BZ198" s="123"/>
      <c r="CA198" s="123"/>
      <c r="CB198" s="123"/>
      <c r="CC198" s="123"/>
      <c r="CD198" s="123"/>
      <c r="CE198" s="123"/>
      <c r="CF198" s="123"/>
      <c r="CG198" s="123"/>
      <c r="CH198" s="131">
        <f>CH199</f>
        <v>110454.56999999999</v>
      </c>
      <c r="CI198" s="131"/>
      <c r="CJ198" s="131"/>
      <c r="CK198" s="131"/>
      <c r="CL198" s="131"/>
      <c r="CM198" s="131"/>
      <c r="CN198" s="131"/>
      <c r="CO198" s="131"/>
      <c r="CP198" s="131"/>
      <c r="CQ198" s="131"/>
      <c r="CR198" s="131"/>
      <c r="CS198" s="131"/>
      <c r="CT198" s="131"/>
      <c r="CU198" s="131"/>
      <c r="CV198" s="131"/>
      <c r="CW198" s="131"/>
      <c r="CX198" s="130"/>
      <c r="CY198" s="130"/>
      <c r="CZ198" s="130"/>
      <c r="DA198" s="130"/>
      <c r="DB198" s="130"/>
      <c r="DC198" s="130"/>
      <c r="DD198" s="130"/>
      <c r="DE198" s="130"/>
      <c r="DF198" s="130"/>
      <c r="DG198" s="130"/>
      <c r="DH198" s="130"/>
      <c r="DI198" s="130"/>
      <c r="DJ198" s="130"/>
      <c r="DK198" s="130"/>
      <c r="DL198" s="130"/>
      <c r="DM198" s="130"/>
      <c r="DN198" s="130"/>
      <c r="DO198" s="130"/>
      <c r="DP198" s="130"/>
      <c r="DQ198" s="130"/>
      <c r="DR198" s="130"/>
      <c r="DS198" s="130"/>
      <c r="DT198" s="130"/>
      <c r="DU198" s="130"/>
      <c r="DV198" s="130"/>
      <c r="DW198" s="130"/>
      <c r="DX198" s="131">
        <f>CH198</f>
        <v>110454.56999999999</v>
      </c>
      <c r="DY198" s="131"/>
      <c r="DZ198" s="131"/>
      <c r="EA198" s="131"/>
      <c r="EB198" s="131"/>
      <c r="EC198" s="131"/>
      <c r="ED198" s="131"/>
      <c r="EE198" s="131"/>
      <c r="EF198" s="131"/>
      <c r="EG198" s="131"/>
      <c r="EH198" s="131"/>
      <c r="EI198" s="131"/>
      <c r="EJ198" s="131"/>
      <c r="EK198" s="131">
        <f>EK199</f>
        <v>29345.430000000008</v>
      </c>
      <c r="EL198" s="131"/>
      <c r="EM198" s="131"/>
      <c r="EN198" s="131"/>
      <c r="EO198" s="131"/>
      <c r="EP198" s="131"/>
      <c r="EQ198" s="131"/>
      <c r="ER198" s="131"/>
      <c r="ES198" s="131"/>
      <c r="ET198" s="131"/>
      <c r="EU198" s="131"/>
      <c r="EV198" s="131"/>
      <c r="EW198" s="131"/>
      <c r="EX198" s="116">
        <f>EX199</f>
        <v>0</v>
      </c>
      <c r="EY198" s="117"/>
      <c r="EZ198" s="117"/>
      <c r="FA198" s="117"/>
      <c r="FB198" s="117"/>
      <c r="FC198" s="117"/>
      <c r="FD198" s="117"/>
      <c r="FE198" s="117"/>
      <c r="FF198" s="117"/>
      <c r="FG198" s="117"/>
      <c r="FH198" s="117"/>
      <c r="FI198" s="117"/>
      <c r="FJ198" s="86"/>
    </row>
    <row r="199" spans="1:166" s="4" customFormat="1" ht="20.25" customHeight="1">
      <c r="A199" s="97" t="s">
        <v>139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122" t="s">
        <v>52</v>
      </c>
      <c r="AL199" s="122"/>
      <c r="AM199" s="122"/>
      <c r="AN199" s="122"/>
      <c r="AO199" s="122"/>
      <c r="AP199" s="122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123">
        <f>BC200+BC201</f>
        <v>139800</v>
      </c>
      <c r="BD199" s="123"/>
      <c r="BE199" s="123"/>
      <c r="BF199" s="123"/>
      <c r="BG199" s="123"/>
      <c r="BH199" s="123"/>
      <c r="BI199" s="123"/>
      <c r="BJ199" s="123"/>
      <c r="BK199" s="123"/>
      <c r="BL199" s="123"/>
      <c r="BM199" s="123"/>
      <c r="BN199" s="123"/>
      <c r="BO199" s="123"/>
      <c r="BP199" s="123"/>
      <c r="BQ199" s="123"/>
      <c r="BR199" s="123"/>
      <c r="BS199" s="123"/>
      <c r="BT199" s="123"/>
      <c r="BU199" s="123">
        <f>BU200+BU201</f>
        <v>110454.56999999999</v>
      </c>
      <c r="BV199" s="123"/>
      <c r="BW199" s="123"/>
      <c r="BX199" s="123"/>
      <c r="BY199" s="123"/>
      <c r="BZ199" s="123"/>
      <c r="CA199" s="123"/>
      <c r="CB199" s="123"/>
      <c r="CC199" s="123"/>
      <c r="CD199" s="123"/>
      <c r="CE199" s="123"/>
      <c r="CF199" s="123"/>
      <c r="CG199" s="123"/>
      <c r="CH199" s="131">
        <f>CH200+CH201</f>
        <v>110454.56999999999</v>
      </c>
      <c r="CI199" s="131"/>
      <c r="CJ199" s="131"/>
      <c r="CK199" s="131"/>
      <c r="CL199" s="131"/>
      <c r="CM199" s="131"/>
      <c r="CN199" s="131"/>
      <c r="CO199" s="131"/>
      <c r="CP199" s="131"/>
      <c r="CQ199" s="131"/>
      <c r="CR199" s="131"/>
      <c r="CS199" s="131"/>
      <c r="CT199" s="131"/>
      <c r="CU199" s="131"/>
      <c r="CV199" s="131"/>
      <c r="CW199" s="131"/>
      <c r="CX199" s="131"/>
      <c r="CY199" s="131"/>
      <c r="CZ199" s="131"/>
      <c r="DA199" s="131"/>
      <c r="DB199" s="131"/>
      <c r="DC199" s="131"/>
      <c r="DD199" s="131"/>
      <c r="DE199" s="131"/>
      <c r="DF199" s="131"/>
      <c r="DG199" s="131"/>
      <c r="DH199" s="131"/>
      <c r="DI199" s="131"/>
      <c r="DJ199" s="131"/>
      <c r="DK199" s="131"/>
      <c r="DL199" s="131"/>
      <c r="DM199" s="131"/>
      <c r="DN199" s="131"/>
      <c r="DO199" s="131"/>
      <c r="DP199" s="131"/>
      <c r="DQ199" s="131"/>
      <c r="DR199" s="131"/>
      <c r="DS199" s="131"/>
      <c r="DT199" s="131"/>
      <c r="DU199" s="131"/>
      <c r="DV199" s="131"/>
      <c r="DW199" s="131"/>
      <c r="DX199" s="131">
        <f>SUM(DX200:EJ201)</f>
        <v>110454.56999999999</v>
      </c>
      <c r="DY199" s="131"/>
      <c r="DZ199" s="131"/>
      <c r="EA199" s="131"/>
      <c r="EB199" s="131"/>
      <c r="EC199" s="131"/>
      <c r="ED199" s="131"/>
      <c r="EE199" s="131"/>
      <c r="EF199" s="131"/>
      <c r="EG199" s="131"/>
      <c r="EH199" s="131"/>
      <c r="EI199" s="131"/>
      <c r="EJ199" s="131"/>
      <c r="EK199" s="131">
        <f>BC199-CH199</f>
        <v>29345.430000000008</v>
      </c>
      <c r="EL199" s="131"/>
      <c r="EM199" s="131"/>
      <c r="EN199" s="131"/>
      <c r="EO199" s="131"/>
      <c r="EP199" s="131"/>
      <c r="EQ199" s="131"/>
      <c r="ER199" s="131"/>
      <c r="ES199" s="131"/>
      <c r="ET199" s="131"/>
      <c r="EU199" s="131"/>
      <c r="EV199" s="131"/>
      <c r="EW199" s="131"/>
      <c r="EX199" s="116">
        <f>BU199-CH199</f>
        <v>0</v>
      </c>
      <c r="EY199" s="117"/>
      <c r="EZ199" s="117"/>
      <c r="FA199" s="117"/>
      <c r="FB199" s="117"/>
      <c r="FC199" s="117"/>
      <c r="FD199" s="117"/>
      <c r="FE199" s="117"/>
      <c r="FF199" s="117"/>
      <c r="FG199" s="117"/>
      <c r="FH199" s="117"/>
      <c r="FI199" s="117"/>
      <c r="FJ199" s="86"/>
    </row>
    <row r="200" spans="1:166" s="4" customFormat="1" ht="20.25" customHeight="1">
      <c r="A200" s="194" t="s">
        <v>56</v>
      </c>
      <c r="B200" s="194"/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  <c r="X200" s="194"/>
      <c r="Y200" s="194"/>
      <c r="Z200" s="194"/>
      <c r="AA200" s="194"/>
      <c r="AB200" s="194"/>
      <c r="AC200" s="194"/>
      <c r="AD200" s="194"/>
      <c r="AE200" s="194"/>
      <c r="AF200" s="194"/>
      <c r="AG200" s="194"/>
      <c r="AH200" s="194"/>
      <c r="AI200" s="194"/>
      <c r="AJ200" s="194"/>
      <c r="AK200" s="98" t="s">
        <v>53</v>
      </c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62">
        <v>106700</v>
      </c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>
        <v>89188.56</v>
      </c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96">
        <v>89188.56</v>
      </c>
      <c r="CI200" s="96"/>
      <c r="CJ200" s="96"/>
      <c r="CK200" s="96"/>
      <c r="CL200" s="96"/>
      <c r="CM200" s="96"/>
      <c r="CN200" s="96"/>
      <c r="CO200" s="96"/>
      <c r="CP200" s="96"/>
      <c r="CQ200" s="96"/>
      <c r="CR200" s="96"/>
      <c r="CS200" s="96"/>
      <c r="CT200" s="96"/>
      <c r="CU200" s="96"/>
      <c r="CV200" s="96"/>
      <c r="CW200" s="96"/>
      <c r="CX200" s="96"/>
      <c r="CY200" s="96"/>
      <c r="CZ200" s="96"/>
      <c r="DA200" s="96"/>
      <c r="DB200" s="96"/>
      <c r="DC200" s="96"/>
      <c r="DD200" s="96"/>
      <c r="DE200" s="96"/>
      <c r="DF200" s="96"/>
      <c r="DG200" s="96"/>
      <c r="DH200" s="96"/>
      <c r="DI200" s="96"/>
      <c r="DJ200" s="96"/>
      <c r="DK200" s="96"/>
      <c r="DL200" s="96"/>
      <c r="DM200" s="96"/>
      <c r="DN200" s="96"/>
      <c r="DO200" s="96"/>
      <c r="DP200" s="96"/>
      <c r="DQ200" s="96"/>
      <c r="DR200" s="96"/>
      <c r="DS200" s="96"/>
      <c r="DT200" s="96"/>
      <c r="DU200" s="96"/>
      <c r="DV200" s="96"/>
      <c r="DW200" s="96"/>
      <c r="DX200" s="96">
        <f>CH200</f>
        <v>89188.56</v>
      </c>
      <c r="DY200" s="96"/>
      <c r="DZ200" s="96"/>
      <c r="EA200" s="96"/>
      <c r="EB200" s="96"/>
      <c r="EC200" s="96"/>
      <c r="ED200" s="96"/>
      <c r="EE200" s="96"/>
      <c r="EF200" s="96"/>
      <c r="EG200" s="96"/>
      <c r="EH200" s="96"/>
      <c r="EI200" s="96"/>
      <c r="EJ200" s="96"/>
      <c r="EK200" s="96">
        <f>BC200-BU200</f>
        <v>17511.440000000002</v>
      </c>
      <c r="EL200" s="96"/>
      <c r="EM200" s="96"/>
      <c r="EN200" s="96"/>
      <c r="EO200" s="96"/>
      <c r="EP200" s="96"/>
      <c r="EQ200" s="96"/>
      <c r="ER200" s="96"/>
      <c r="ES200" s="96"/>
      <c r="ET200" s="96"/>
      <c r="EU200" s="96"/>
      <c r="EV200" s="96"/>
      <c r="EW200" s="96"/>
      <c r="EX200" s="101">
        <v>0</v>
      </c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3"/>
    </row>
    <row r="201" spans="1:166" s="4" customFormat="1" ht="18.75" customHeight="1">
      <c r="A201" s="194" t="s">
        <v>58</v>
      </c>
      <c r="B201" s="194"/>
      <c r="C201" s="194"/>
      <c r="D201" s="194"/>
      <c r="E201" s="194"/>
      <c r="F201" s="194"/>
      <c r="G201" s="194"/>
      <c r="H201" s="194"/>
      <c r="I201" s="194"/>
      <c r="J201" s="194"/>
      <c r="K201" s="194"/>
      <c r="L201" s="194"/>
      <c r="M201" s="194"/>
      <c r="N201" s="194"/>
      <c r="O201" s="194"/>
      <c r="P201" s="194"/>
      <c r="Q201" s="194"/>
      <c r="R201" s="194"/>
      <c r="S201" s="194"/>
      <c r="T201" s="194"/>
      <c r="U201" s="194"/>
      <c r="V201" s="194"/>
      <c r="W201" s="194"/>
      <c r="X201" s="194"/>
      <c r="Y201" s="194"/>
      <c r="Z201" s="194"/>
      <c r="AA201" s="194"/>
      <c r="AB201" s="194"/>
      <c r="AC201" s="194"/>
      <c r="AD201" s="194"/>
      <c r="AE201" s="194"/>
      <c r="AF201" s="194"/>
      <c r="AG201" s="194"/>
      <c r="AH201" s="194"/>
      <c r="AI201" s="194"/>
      <c r="AJ201" s="194"/>
      <c r="AK201" s="98" t="s">
        <v>55</v>
      </c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62">
        <v>33100</v>
      </c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>
        <v>21266.01</v>
      </c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96">
        <v>21266.01</v>
      </c>
      <c r="CI201" s="96"/>
      <c r="CJ201" s="96"/>
      <c r="CK201" s="96"/>
      <c r="CL201" s="96"/>
      <c r="CM201" s="96"/>
      <c r="CN201" s="96"/>
      <c r="CO201" s="96"/>
      <c r="CP201" s="96"/>
      <c r="CQ201" s="96"/>
      <c r="CR201" s="96"/>
      <c r="CS201" s="96"/>
      <c r="CT201" s="96"/>
      <c r="CU201" s="96"/>
      <c r="CV201" s="96"/>
      <c r="CW201" s="96"/>
      <c r="CX201" s="96"/>
      <c r="CY201" s="96"/>
      <c r="CZ201" s="96"/>
      <c r="DA201" s="96"/>
      <c r="DB201" s="96"/>
      <c r="DC201" s="96"/>
      <c r="DD201" s="96"/>
      <c r="DE201" s="96"/>
      <c r="DF201" s="96"/>
      <c r="DG201" s="96"/>
      <c r="DH201" s="96"/>
      <c r="DI201" s="96"/>
      <c r="DJ201" s="96"/>
      <c r="DK201" s="96"/>
      <c r="DL201" s="96"/>
      <c r="DM201" s="96"/>
      <c r="DN201" s="96"/>
      <c r="DO201" s="96"/>
      <c r="DP201" s="96"/>
      <c r="DQ201" s="96"/>
      <c r="DR201" s="96"/>
      <c r="DS201" s="96"/>
      <c r="DT201" s="96"/>
      <c r="DU201" s="96"/>
      <c r="DV201" s="96"/>
      <c r="DW201" s="96"/>
      <c r="DX201" s="96">
        <f>CH201</f>
        <v>21266.01</v>
      </c>
      <c r="DY201" s="96"/>
      <c r="DZ201" s="96"/>
      <c r="EA201" s="96"/>
      <c r="EB201" s="96"/>
      <c r="EC201" s="96"/>
      <c r="ED201" s="96"/>
      <c r="EE201" s="96"/>
      <c r="EF201" s="96"/>
      <c r="EG201" s="96"/>
      <c r="EH201" s="96"/>
      <c r="EI201" s="96"/>
      <c r="EJ201" s="96"/>
      <c r="EK201" s="96">
        <f>BC201-BU201</f>
        <v>11833.990000000002</v>
      </c>
      <c r="EL201" s="96"/>
      <c r="EM201" s="96"/>
      <c r="EN201" s="96"/>
      <c r="EO201" s="96"/>
      <c r="EP201" s="96"/>
      <c r="EQ201" s="96"/>
      <c r="ER201" s="96"/>
      <c r="ES201" s="96"/>
      <c r="ET201" s="96"/>
      <c r="EU201" s="96"/>
      <c r="EV201" s="96"/>
      <c r="EW201" s="96"/>
      <c r="EX201" s="101">
        <f>BU201-CH201</f>
        <v>0</v>
      </c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3"/>
    </row>
    <row r="202" spans="1:166" s="4" customFormat="1" ht="18" customHeight="1">
      <c r="A202" s="66" t="s">
        <v>120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122"/>
      <c r="AL202" s="122"/>
      <c r="AM202" s="122"/>
      <c r="AN202" s="122"/>
      <c r="AO202" s="122"/>
      <c r="AP202" s="122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193"/>
      <c r="BD202" s="193"/>
      <c r="BE202" s="193"/>
      <c r="BF202" s="193"/>
      <c r="BG202" s="193"/>
      <c r="BH202" s="193"/>
      <c r="BI202" s="193"/>
      <c r="BJ202" s="193"/>
      <c r="BK202" s="193"/>
      <c r="BL202" s="193"/>
      <c r="BM202" s="193"/>
      <c r="BN202" s="193"/>
      <c r="BO202" s="193"/>
      <c r="BP202" s="193"/>
      <c r="BQ202" s="193"/>
      <c r="BR202" s="193"/>
      <c r="BS202" s="193"/>
      <c r="BT202" s="193"/>
      <c r="BU202" s="193"/>
      <c r="BV202" s="193"/>
      <c r="BW202" s="193"/>
      <c r="BX202" s="193"/>
      <c r="BY202" s="193"/>
      <c r="BZ202" s="193"/>
      <c r="CA202" s="193"/>
      <c r="CB202" s="193"/>
      <c r="CC202" s="193"/>
      <c r="CD202" s="193"/>
      <c r="CE202" s="193"/>
      <c r="CF202" s="193"/>
      <c r="CG202" s="193"/>
      <c r="CH202" s="133"/>
      <c r="CI202" s="133"/>
      <c r="CJ202" s="133"/>
      <c r="CK202" s="133"/>
      <c r="CL202" s="133"/>
      <c r="CM202" s="133"/>
      <c r="CN202" s="133"/>
      <c r="CO202" s="133"/>
      <c r="CP202" s="133"/>
      <c r="CQ202" s="133"/>
      <c r="CR202" s="133"/>
      <c r="CS202" s="133"/>
      <c r="CT202" s="133"/>
      <c r="CU202" s="133"/>
      <c r="CV202" s="133"/>
      <c r="CW202" s="133"/>
      <c r="CX202" s="133"/>
      <c r="CY202" s="133"/>
      <c r="CZ202" s="133"/>
      <c r="DA202" s="133"/>
      <c r="DB202" s="133"/>
      <c r="DC202" s="133"/>
      <c r="DD202" s="133"/>
      <c r="DE202" s="133"/>
      <c r="DF202" s="133"/>
      <c r="DG202" s="133"/>
      <c r="DH202" s="133"/>
      <c r="DI202" s="133"/>
      <c r="DJ202" s="133"/>
      <c r="DK202" s="133"/>
      <c r="DL202" s="133"/>
      <c r="DM202" s="133"/>
      <c r="DN202" s="133"/>
      <c r="DO202" s="133"/>
      <c r="DP202" s="133"/>
      <c r="DQ202" s="133"/>
      <c r="DR202" s="133"/>
      <c r="DS202" s="133"/>
      <c r="DT202" s="133"/>
      <c r="DU202" s="133"/>
      <c r="DV202" s="133"/>
      <c r="DW202" s="133"/>
      <c r="DX202" s="133"/>
      <c r="DY202" s="133"/>
      <c r="DZ202" s="133"/>
      <c r="EA202" s="133"/>
      <c r="EB202" s="133"/>
      <c r="EC202" s="133"/>
      <c r="ED202" s="133"/>
      <c r="EE202" s="133"/>
      <c r="EF202" s="133"/>
      <c r="EG202" s="133"/>
      <c r="EH202" s="133"/>
      <c r="EI202" s="133"/>
      <c r="EJ202" s="133"/>
      <c r="EK202" s="133"/>
      <c r="EL202" s="133"/>
      <c r="EM202" s="133"/>
      <c r="EN202" s="133"/>
      <c r="EO202" s="133"/>
      <c r="EP202" s="133"/>
      <c r="EQ202" s="133"/>
      <c r="ER202" s="133"/>
      <c r="ES202" s="133"/>
      <c r="ET202" s="133"/>
      <c r="EU202" s="133"/>
      <c r="EV202" s="133"/>
      <c r="EW202" s="133"/>
      <c r="EX202" s="104"/>
      <c r="EY202" s="105"/>
      <c r="EZ202" s="105"/>
      <c r="FA202" s="105"/>
      <c r="FB202" s="105"/>
      <c r="FC202" s="105"/>
      <c r="FD202" s="105"/>
      <c r="FE202" s="105"/>
      <c r="FF202" s="105"/>
      <c r="FG202" s="105"/>
      <c r="FH202" s="105"/>
      <c r="FI202" s="105"/>
      <c r="FJ202" s="106"/>
    </row>
    <row r="203" spans="1:166" s="4" customFormat="1" ht="15" customHeight="1" hidden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123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37"/>
      <c r="BT203" s="37"/>
      <c r="BU203" s="123"/>
      <c r="BV203" s="123"/>
      <c r="BW203" s="123"/>
      <c r="BX203" s="123"/>
      <c r="BY203" s="123"/>
      <c r="BZ203" s="123"/>
      <c r="CA203" s="123"/>
      <c r="CB203" s="123"/>
      <c r="CC203" s="123"/>
      <c r="CD203" s="123"/>
      <c r="CE203" s="123"/>
      <c r="CF203" s="123"/>
      <c r="CG203" s="123"/>
      <c r="CH203" s="131"/>
      <c r="CI203" s="131"/>
      <c r="CJ203" s="131"/>
      <c r="CK203" s="131"/>
      <c r="CL203" s="131"/>
      <c r="CM203" s="131"/>
      <c r="CN203" s="131"/>
      <c r="CO203" s="131"/>
      <c r="CP203" s="131"/>
      <c r="CQ203" s="131"/>
      <c r="CR203" s="131"/>
      <c r="CS203" s="131"/>
      <c r="CT203" s="131"/>
      <c r="CU203" s="131"/>
      <c r="CV203" s="131"/>
      <c r="CW203" s="131"/>
      <c r="CX203" s="131"/>
      <c r="CY203" s="131"/>
      <c r="CZ203" s="131"/>
      <c r="DA203" s="131"/>
      <c r="DB203" s="131"/>
      <c r="DC203" s="131"/>
      <c r="DD203" s="131"/>
      <c r="DE203" s="131"/>
      <c r="DF203" s="131"/>
      <c r="DG203" s="131"/>
      <c r="DH203" s="131"/>
      <c r="DI203" s="131"/>
      <c r="DJ203" s="131"/>
      <c r="DK203" s="131"/>
      <c r="DL203" s="131"/>
      <c r="DM203" s="131"/>
      <c r="DN203" s="131"/>
      <c r="DO203" s="131"/>
      <c r="DP203" s="131"/>
      <c r="DQ203" s="131"/>
      <c r="DR203" s="131"/>
      <c r="DS203" s="131"/>
      <c r="DT203" s="131"/>
      <c r="DU203" s="131"/>
      <c r="DV203" s="131"/>
      <c r="DW203" s="131"/>
      <c r="DX203" s="131"/>
      <c r="DY203" s="131"/>
      <c r="DZ203" s="131"/>
      <c r="EA203" s="131"/>
      <c r="EB203" s="131"/>
      <c r="EC203" s="131"/>
      <c r="ED203" s="131"/>
      <c r="EE203" s="131"/>
      <c r="EF203" s="131"/>
      <c r="EG203" s="131"/>
      <c r="EH203" s="131"/>
      <c r="EI203" s="131"/>
      <c r="EJ203" s="131"/>
      <c r="EK203" s="131"/>
      <c r="EL203" s="131"/>
      <c r="EM203" s="131"/>
      <c r="EN203" s="131"/>
      <c r="EO203" s="131"/>
      <c r="EP203" s="131"/>
      <c r="EQ203" s="131"/>
      <c r="ER203" s="131"/>
      <c r="ES203" s="131"/>
      <c r="ET203" s="131"/>
      <c r="EU203" s="131"/>
      <c r="EV203" s="131"/>
      <c r="EW203" s="131"/>
      <c r="EX203" s="131"/>
      <c r="EY203" s="131"/>
      <c r="EZ203" s="131"/>
      <c r="FA203" s="131"/>
      <c r="FB203" s="131"/>
      <c r="FC203" s="131"/>
      <c r="FD203" s="131"/>
      <c r="FE203" s="131"/>
      <c r="FF203" s="131"/>
      <c r="FG203" s="131"/>
      <c r="FH203" s="41"/>
      <c r="FI203" s="41"/>
      <c r="FJ203" s="41"/>
    </row>
    <row r="204" spans="1:166" s="4" customFormat="1" ht="15" customHeight="1" hidden="1">
      <c r="A204" s="194"/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37"/>
      <c r="BT204" s="37"/>
      <c r="BU204" s="99"/>
      <c r="BV204" s="99"/>
      <c r="BW204" s="99"/>
      <c r="BX204" s="99"/>
      <c r="BY204" s="99"/>
      <c r="BZ204" s="99"/>
      <c r="CA204" s="99"/>
      <c r="CB204" s="99"/>
      <c r="CC204" s="99"/>
      <c r="CD204" s="99"/>
      <c r="CE204" s="99"/>
      <c r="CF204" s="99"/>
      <c r="CG204" s="99"/>
      <c r="CH204" s="100"/>
      <c r="CI204" s="100"/>
      <c r="CJ204" s="100"/>
      <c r="CK204" s="100"/>
      <c r="CL204" s="100"/>
      <c r="CM204" s="100"/>
      <c r="CN204" s="100"/>
      <c r="CO204" s="100"/>
      <c r="CP204" s="100"/>
      <c r="CQ204" s="100"/>
      <c r="CR204" s="100"/>
      <c r="CS204" s="100"/>
      <c r="CT204" s="100"/>
      <c r="CU204" s="100"/>
      <c r="CV204" s="100"/>
      <c r="CW204" s="100"/>
      <c r="CX204" s="100"/>
      <c r="CY204" s="100"/>
      <c r="CZ204" s="100"/>
      <c r="DA204" s="100"/>
      <c r="DB204" s="100"/>
      <c r="DC204" s="100"/>
      <c r="DD204" s="100"/>
      <c r="DE204" s="100"/>
      <c r="DF204" s="100"/>
      <c r="DG204" s="100"/>
      <c r="DH204" s="100"/>
      <c r="DI204" s="100"/>
      <c r="DJ204" s="100"/>
      <c r="DK204" s="100"/>
      <c r="DL204" s="100"/>
      <c r="DM204" s="100"/>
      <c r="DN204" s="100"/>
      <c r="DO204" s="100"/>
      <c r="DP204" s="100"/>
      <c r="DQ204" s="100"/>
      <c r="DR204" s="100"/>
      <c r="DS204" s="100"/>
      <c r="DT204" s="100"/>
      <c r="DU204" s="100"/>
      <c r="DV204" s="100"/>
      <c r="DW204" s="100"/>
      <c r="DX204" s="100"/>
      <c r="DY204" s="100"/>
      <c r="DZ204" s="100"/>
      <c r="EA204" s="100"/>
      <c r="EB204" s="100"/>
      <c r="EC204" s="100"/>
      <c r="ED204" s="100"/>
      <c r="EE204" s="100"/>
      <c r="EF204" s="100"/>
      <c r="EG204" s="100"/>
      <c r="EH204" s="100"/>
      <c r="EI204" s="100"/>
      <c r="EJ204" s="100"/>
      <c r="EK204" s="96"/>
      <c r="EL204" s="225"/>
      <c r="EM204" s="225"/>
      <c r="EN204" s="225"/>
      <c r="EO204" s="225"/>
      <c r="EP204" s="225"/>
      <c r="EQ204" s="225"/>
      <c r="ER204" s="225"/>
      <c r="ES204" s="225"/>
      <c r="ET204" s="225"/>
      <c r="EU204" s="225"/>
      <c r="EV204" s="225"/>
      <c r="EW204" s="225"/>
      <c r="EX204" s="100"/>
      <c r="EY204" s="225"/>
      <c r="EZ204" s="225"/>
      <c r="FA204" s="225"/>
      <c r="FB204" s="225"/>
      <c r="FC204" s="225"/>
      <c r="FD204" s="225"/>
      <c r="FE204" s="225"/>
      <c r="FF204" s="225"/>
      <c r="FG204" s="225"/>
      <c r="FH204" s="41"/>
      <c r="FI204" s="41"/>
      <c r="FJ204" s="41"/>
    </row>
    <row r="205" spans="1:166" s="4" customFormat="1" ht="15" customHeight="1" hidden="1">
      <c r="A205" s="194"/>
      <c r="B205" s="194"/>
      <c r="C205" s="194"/>
      <c r="D205" s="194"/>
      <c r="E205" s="194"/>
      <c r="F205" s="194"/>
      <c r="G205" s="194"/>
      <c r="H205" s="194"/>
      <c r="I205" s="194"/>
      <c r="J205" s="194"/>
      <c r="K205" s="194"/>
      <c r="L205" s="194"/>
      <c r="M205" s="194"/>
      <c r="N205" s="194"/>
      <c r="O205" s="194"/>
      <c r="P205" s="194"/>
      <c r="Q205" s="194"/>
      <c r="R205" s="194"/>
      <c r="S205" s="194"/>
      <c r="T205" s="194"/>
      <c r="U205" s="194"/>
      <c r="V205" s="194"/>
      <c r="W205" s="194"/>
      <c r="X205" s="194"/>
      <c r="Y205" s="194"/>
      <c r="Z205" s="194"/>
      <c r="AA205" s="194"/>
      <c r="AB205" s="194"/>
      <c r="AC205" s="194"/>
      <c r="AD205" s="194"/>
      <c r="AE205" s="194"/>
      <c r="AF205" s="194"/>
      <c r="AG205" s="194"/>
      <c r="AH205" s="194"/>
      <c r="AI205" s="194"/>
      <c r="AJ205" s="194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37"/>
      <c r="BT205" s="37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/>
      <c r="CF205" s="99"/>
      <c r="CG205" s="99"/>
      <c r="CH205" s="100"/>
      <c r="CI205" s="100"/>
      <c r="CJ205" s="100"/>
      <c r="CK205" s="100"/>
      <c r="CL205" s="100"/>
      <c r="CM205" s="100"/>
      <c r="CN205" s="100"/>
      <c r="CO205" s="100"/>
      <c r="CP205" s="100"/>
      <c r="CQ205" s="100"/>
      <c r="CR205" s="100"/>
      <c r="CS205" s="100"/>
      <c r="CT205" s="100"/>
      <c r="CU205" s="100"/>
      <c r="CV205" s="100"/>
      <c r="CW205" s="100"/>
      <c r="CX205" s="100"/>
      <c r="CY205" s="100"/>
      <c r="CZ205" s="100"/>
      <c r="DA205" s="100"/>
      <c r="DB205" s="100"/>
      <c r="DC205" s="100"/>
      <c r="DD205" s="100"/>
      <c r="DE205" s="100"/>
      <c r="DF205" s="100"/>
      <c r="DG205" s="100"/>
      <c r="DH205" s="100"/>
      <c r="DI205" s="100"/>
      <c r="DJ205" s="100"/>
      <c r="DK205" s="100"/>
      <c r="DL205" s="100"/>
      <c r="DM205" s="100"/>
      <c r="DN205" s="100"/>
      <c r="DO205" s="100"/>
      <c r="DP205" s="100"/>
      <c r="DQ205" s="100"/>
      <c r="DR205" s="100"/>
      <c r="DS205" s="100"/>
      <c r="DT205" s="100"/>
      <c r="DU205" s="100"/>
      <c r="DV205" s="100"/>
      <c r="DW205" s="100"/>
      <c r="DX205" s="100"/>
      <c r="DY205" s="100"/>
      <c r="DZ205" s="100"/>
      <c r="EA205" s="100"/>
      <c r="EB205" s="100"/>
      <c r="EC205" s="100"/>
      <c r="ED205" s="100"/>
      <c r="EE205" s="100"/>
      <c r="EF205" s="100"/>
      <c r="EG205" s="100"/>
      <c r="EH205" s="100"/>
      <c r="EI205" s="100"/>
      <c r="EJ205" s="100"/>
      <c r="EK205" s="96"/>
      <c r="EL205" s="225"/>
      <c r="EM205" s="225"/>
      <c r="EN205" s="225"/>
      <c r="EO205" s="225"/>
      <c r="EP205" s="225"/>
      <c r="EQ205" s="225"/>
      <c r="ER205" s="225"/>
      <c r="ES205" s="225"/>
      <c r="ET205" s="225"/>
      <c r="EU205" s="225"/>
      <c r="EV205" s="225"/>
      <c r="EW205" s="225"/>
      <c r="EX205" s="100"/>
      <c r="EY205" s="225"/>
      <c r="EZ205" s="225"/>
      <c r="FA205" s="225"/>
      <c r="FB205" s="225"/>
      <c r="FC205" s="225"/>
      <c r="FD205" s="225"/>
      <c r="FE205" s="225"/>
      <c r="FF205" s="225"/>
      <c r="FG205" s="225"/>
      <c r="FH205" s="41"/>
      <c r="FI205" s="41"/>
      <c r="FJ205" s="41"/>
    </row>
    <row r="206" spans="1:166" s="4" customFormat="1" ht="18.75" customHeight="1">
      <c r="A206" s="68" t="s">
        <v>301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122" t="s">
        <v>180</v>
      </c>
      <c r="AL206" s="122"/>
      <c r="AM206" s="122"/>
      <c r="AN206" s="122"/>
      <c r="AO206" s="122"/>
      <c r="AP206" s="122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123">
        <f>BC207</f>
        <v>14600</v>
      </c>
      <c r="BD206" s="123"/>
      <c r="BE206" s="123"/>
      <c r="BF206" s="123"/>
      <c r="BG206" s="123"/>
      <c r="BH206" s="123"/>
      <c r="BI206" s="123"/>
      <c r="BJ206" s="123"/>
      <c r="BK206" s="123"/>
      <c r="BL206" s="123"/>
      <c r="BM206" s="123"/>
      <c r="BN206" s="123"/>
      <c r="BO206" s="123"/>
      <c r="BP206" s="123"/>
      <c r="BQ206" s="123"/>
      <c r="BR206" s="123"/>
      <c r="BS206" s="123"/>
      <c r="BT206" s="123"/>
      <c r="BU206" s="123">
        <f>BU207</f>
        <v>280</v>
      </c>
      <c r="BV206" s="123"/>
      <c r="BW206" s="123"/>
      <c r="BX206" s="123"/>
      <c r="BY206" s="123"/>
      <c r="BZ206" s="123"/>
      <c r="CA206" s="123"/>
      <c r="CB206" s="123"/>
      <c r="CC206" s="123"/>
      <c r="CD206" s="123"/>
      <c r="CE206" s="123"/>
      <c r="CF206" s="123"/>
      <c r="CG206" s="123"/>
      <c r="CH206" s="131">
        <f>CH207</f>
        <v>280</v>
      </c>
      <c r="CI206" s="131"/>
      <c r="CJ206" s="131"/>
      <c r="CK206" s="131"/>
      <c r="CL206" s="131"/>
      <c r="CM206" s="131"/>
      <c r="CN206" s="131"/>
      <c r="CO206" s="131"/>
      <c r="CP206" s="131"/>
      <c r="CQ206" s="131"/>
      <c r="CR206" s="131"/>
      <c r="CS206" s="131"/>
      <c r="CT206" s="131"/>
      <c r="CU206" s="131"/>
      <c r="CV206" s="131"/>
      <c r="CW206" s="131"/>
      <c r="CX206" s="131"/>
      <c r="CY206" s="131"/>
      <c r="CZ206" s="131"/>
      <c r="DA206" s="131"/>
      <c r="DB206" s="131"/>
      <c r="DC206" s="131"/>
      <c r="DD206" s="131"/>
      <c r="DE206" s="131"/>
      <c r="DF206" s="131"/>
      <c r="DG206" s="131"/>
      <c r="DH206" s="131"/>
      <c r="DI206" s="131"/>
      <c r="DJ206" s="131"/>
      <c r="DK206" s="131"/>
      <c r="DL206" s="131"/>
      <c r="DM206" s="131"/>
      <c r="DN206" s="131"/>
      <c r="DO206" s="131"/>
      <c r="DP206" s="131"/>
      <c r="DQ206" s="131"/>
      <c r="DR206" s="131"/>
      <c r="DS206" s="131"/>
      <c r="DT206" s="131"/>
      <c r="DU206" s="131"/>
      <c r="DV206" s="131"/>
      <c r="DW206" s="131"/>
      <c r="DX206" s="131">
        <f>CH206</f>
        <v>280</v>
      </c>
      <c r="DY206" s="131"/>
      <c r="DZ206" s="131"/>
      <c r="EA206" s="131"/>
      <c r="EB206" s="131"/>
      <c r="EC206" s="131"/>
      <c r="ED206" s="131"/>
      <c r="EE206" s="131"/>
      <c r="EF206" s="131"/>
      <c r="EG206" s="131"/>
      <c r="EH206" s="131"/>
      <c r="EI206" s="131"/>
      <c r="EJ206" s="131"/>
      <c r="EK206" s="131">
        <f>BC206-CH206</f>
        <v>14320</v>
      </c>
      <c r="EL206" s="131"/>
      <c r="EM206" s="131"/>
      <c r="EN206" s="131"/>
      <c r="EO206" s="131"/>
      <c r="EP206" s="131"/>
      <c r="EQ206" s="131"/>
      <c r="ER206" s="131"/>
      <c r="ES206" s="131"/>
      <c r="ET206" s="131"/>
      <c r="EU206" s="131"/>
      <c r="EV206" s="131"/>
      <c r="EW206" s="131"/>
      <c r="EX206" s="116">
        <f>BU206-CH206</f>
        <v>0</v>
      </c>
      <c r="EY206" s="117"/>
      <c r="EZ206" s="117"/>
      <c r="FA206" s="117"/>
      <c r="FB206" s="117"/>
      <c r="FC206" s="117"/>
      <c r="FD206" s="117"/>
      <c r="FE206" s="117"/>
      <c r="FF206" s="117"/>
      <c r="FG206" s="117"/>
      <c r="FH206" s="117"/>
      <c r="FI206" s="117"/>
      <c r="FJ206" s="86"/>
    </row>
    <row r="207" spans="1:166" s="4" customFormat="1" ht="18.75" customHeight="1">
      <c r="A207" s="97" t="s">
        <v>142</v>
      </c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8" t="s">
        <v>61</v>
      </c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62">
        <v>14600</v>
      </c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>
        <v>280</v>
      </c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96">
        <v>280</v>
      </c>
      <c r="CI207" s="96"/>
      <c r="CJ207" s="96"/>
      <c r="CK207" s="96"/>
      <c r="CL207" s="96"/>
      <c r="CM207" s="96"/>
      <c r="CN207" s="96"/>
      <c r="CO207" s="96"/>
      <c r="CP207" s="96"/>
      <c r="CQ207" s="96"/>
      <c r="CR207" s="96"/>
      <c r="CS207" s="96"/>
      <c r="CT207" s="96"/>
      <c r="CU207" s="96"/>
      <c r="CV207" s="96"/>
      <c r="CW207" s="96"/>
      <c r="CX207" s="96"/>
      <c r="CY207" s="96"/>
      <c r="CZ207" s="96"/>
      <c r="DA207" s="96"/>
      <c r="DB207" s="96"/>
      <c r="DC207" s="96"/>
      <c r="DD207" s="96"/>
      <c r="DE207" s="96"/>
      <c r="DF207" s="96"/>
      <c r="DG207" s="96"/>
      <c r="DH207" s="96"/>
      <c r="DI207" s="96"/>
      <c r="DJ207" s="96"/>
      <c r="DK207" s="96"/>
      <c r="DL207" s="96"/>
      <c r="DM207" s="96"/>
      <c r="DN207" s="96"/>
      <c r="DO207" s="96"/>
      <c r="DP207" s="96"/>
      <c r="DQ207" s="96"/>
      <c r="DR207" s="96"/>
      <c r="DS207" s="96"/>
      <c r="DT207" s="96"/>
      <c r="DU207" s="96"/>
      <c r="DV207" s="96"/>
      <c r="DW207" s="96"/>
      <c r="DX207" s="96">
        <f>CH207</f>
        <v>280</v>
      </c>
      <c r="DY207" s="96"/>
      <c r="DZ207" s="96"/>
      <c r="EA207" s="96"/>
      <c r="EB207" s="96"/>
      <c r="EC207" s="96"/>
      <c r="ED207" s="96"/>
      <c r="EE207" s="96"/>
      <c r="EF207" s="96"/>
      <c r="EG207" s="96"/>
      <c r="EH207" s="96"/>
      <c r="EI207" s="96"/>
      <c r="EJ207" s="96"/>
      <c r="EK207" s="96">
        <f>BC207-CH207</f>
        <v>14320</v>
      </c>
      <c r="EL207" s="96"/>
      <c r="EM207" s="96"/>
      <c r="EN207" s="96"/>
      <c r="EO207" s="96"/>
      <c r="EP207" s="96"/>
      <c r="EQ207" s="96"/>
      <c r="ER207" s="96"/>
      <c r="ES207" s="96"/>
      <c r="ET207" s="96"/>
      <c r="EU207" s="96"/>
      <c r="EV207" s="96"/>
      <c r="EW207" s="96"/>
      <c r="EX207" s="101">
        <f>BU207-CH207</f>
        <v>0</v>
      </c>
      <c r="EY207" s="102"/>
      <c r="EZ207" s="102"/>
      <c r="FA207" s="102"/>
      <c r="FB207" s="102"/>
      <c r="FC207" s="102"/>
      <c r="FD207" s="102"/>
      <c r="FE207" s="102"/>
      <c r="FF207" s="102"/>
      <c r="FG207" s="102"/>
      <c r="FH207" s="102"/>
      <c r="FI207" s="102"/>
      <c r="FJ207" s="103"/>
    </row>
    <row r="208" spans="1:166" s="4" customFormat="1" ht="18.75">
      <c r="A208" s="169" t="s">
        <v>81</v>
      </c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0"/>
      <c r="AL208" s="170"/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0"/>
      <c r="BU208" s="170"/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70"/>
      <c r="DG208" s="170"/>
      <c r="DH208" s="170"/>
      <c r="DI208" s="170"/>
      <c r="DJ208" s="170"/>
      <c r="DK208" s="170"/>
      <c r="DL208" s="170"/>
      <c r="DM208" s="170"/>
      <c r="DN208" s="170"/>
      <c r="DO208" s="170"/>
      <c r="DP208" s="170"/>
      <c r="DQ208" s="170"/>
      <c r="DR208" s="170"/>
      <c r="DS208" s="170"/>
      <c r="DT208" s="170"/>
      <c r="DU208" s="170"/>
      <c r="DV208" s="170"/>
      <c r="DW208" s="170"/>
      <c r="DX208" s="170"/>
      <c r="DY208" s="170"/>
      <c r="DZ208" s="170"/>
      <c r="EA208" s="170"/>
      <c r="EB208" s="170"/>
      <c r="EC208" s="170"/>
      <c r="ED208" s="170"/>
      <c r="EE208" s="170"/>
      <c r="EF208" s="170"/>
      <c r="EG208" s="170"/>
      <c r="EH208" s="170"/>
      <c r="EI208" s="170"/>
      <c r="EJ208" s="170"/>
      <c r="EK208" s="170"/>
      <c r="EL208" s="170"/>
      <c r="EM208" s="170"/>
      <c r="EN208" s="170"/>
      <c r="EO208" s="170"/>
      <c r="EP208" s="170"/>
      <c r="EQ208" s="170"/>
      <c r="ER208" s="170"/>
      <c r="ES208" s="170"/>
      <c r="ET208" s="170"/>
      <c r="EU208" s="170"/>
      <c r="EV208" s="170"/>
      <c r="EW208" s="170"/>
      <c r="EX208" s="170"/>
      <c r="EY208" s="170"/>
      <c r="EZ208" s="170"/>
      <c r="FA208" s="170"/>
      <c r="FB208" s="170"/>
      <c r="FC208" s="170"/>
      <c r="FD208" s="170"/>
      <c r="FE208" s="170"/>
      <c r="FF208" s="170"/>
      <c r="FG208" s="170"/>
      <c r="FH208" s="170"/>
      <c r="FI208" s="170"/>
      <c r="FJ208" s="171"/>
    </row>
    <row r="209" spans="1:166" s="4" customFormat="1" ht="15.75" customHeight="1">
      <c r="A209" s="124" t="s">
        <v>8</v>
      </c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4"/>
      <c r="AB209" s="124"/>
      <c r="AC209" s="124"/>
      <c r="AD209" s="124"/>
      <c r="AE209" s="124"/>
      <c r="AF209" s="124"/>
      <c r="AG209" s="124"/>
      <c r="AH209" s="124"/>
      <c r="AI209" s="124"/>
      <c r="AJ209" s="124"/>
      <c r="AK209" s="124" t="s">
        <v>23</v>
      </c>
      <c r="AL209" s="124"/>
      <c r="AM209" s="124"/>
      <c r="AN209" s="124"/>
      <c r="AO209" s="124"/>
      <c r="AP209" s="124"/>
      <c r="AQ209" s="124" t="s">
        <v>35</v>
      </c>
      <c r="AR209" s="124"/>
      <c r="AS209" s="124"/>
      <c r="AT209" s="124"/>
      <c r="AU209" s="124"/>
      <c r="AV209" s="124"/>
      <c r="AW209" s="124"/>
      <c r="AX209" s="124"/>
      <c r="AY209" s="124"/>
      <c r="AZ209" s="124"/>
      <c r="BA209" s="124"/>
      <c r="BB209" s="124"/>
      <c r="BC209" s="124" t="s">
        <v>36</v>
      </c>
      <c r="BD209" s="124"/>
      <c r="BE209" s="124"/>
      <c r="BF209" s="124"/>
      <c r="BG209" s="124"/>
      <c r="BH209" s="124"/>
      <c r="BI209" s="124"/>
      <c r="BJ209" s="124"/>
      <c r="BK209" s="124"/>
      <c r="BL209" s="124"/>
      <c r="BM209" s="124"/>
      <c r="BN209" s="124"/>
      <c r="BO209" s="124"/>
      <c r="BP209" s="124"/>
      <c r="BQ209" s="124"/>
      <c r="BR209" s="124"/>
      <c r="BS209" s="124"/>
      <c r="BT209" s="124"/>
      <c r="BU209" s="124" t="s">
        <v>37</v>
      </c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 t="s">
        <v>24</v>
      </c>
      <c r="CI209" s="124"/>
      <c r="CJ209" s="124"/>
      <c r="CK209" s="124"/>
      <c r="CL209" s="124"/>
      <c r="CM209" s="124"/>
      <c r="CN209" s="124"/>
      <c r="CO209" s="124"/>
      <c r="CP209" s="124"/>
      <c r="CQ209" s="124"/>
      <c r="CR209" s="124"/>
      <c r="CS209" s="124"/>
      <c r="CT209" s="124"/>
      <c r="CU209" s="124"/>
      <c r="CV209" s="124"/>
      <c r="CW209" s="124"/>
      <c r="CX209" s="124"/>
      <c r="CY209" s="124"/>
      <c r="CZ209" s="124"/>
      <c r="DA209" s="124"/>
      <c r="DB209" s="124"/>
      <c r="DC209" s="124"/>
      <c r="DD209" s="124"/>
      <c r="DE209" s="124"/>
      <c r="DF209" s="124"/>
      <c r="DG209" s="124"/>
      <c r="DH209" s="124"/>
      <c r="DI209" s="124"/>
      <c r="DJ209" s="124"/>
      <c r="DK209" s="124"/>
      <c r="DL209" s="124"/>
      <c r="DM209" s="124"/>
      <c r="DN209" s="124"/>
      <c r="DO209" s="124"/>
      <c r="DP209" s="124"/>
      <c r="DQ209" s="124"/>
      <c r="DR209" s="124"/>
      <c r="DS209" s="124"/>
      <c r="DT209" s="124"/>
      <c r="DU209" s="124"/>
      <c r="DV209" s="124"/>
      <c r="DW209" s="124"/>
      <c r="DX209" s="124"/>
      <c r="DY209" s="124"/>
      <c r="DZ209" s="124"/>
      <c r="EA209" s="124"/>
      <c r="EB209" s="124"/>
      <c r="EC209" s="124"/>
      <c r="ED209" s="124"/>
      <c r="EE209" s="124"/>
      <c r="EF209" s="124"/>
      <c r="EG209" s="124"/>
      <c r="EH209" s="124"/>
      <c r="EI209" s="124"/>
      <c r="EJ209" s="124"/>
      <c r="EK209" s="226" t="s">
        <v>29</v>
      </c>
      <c r="EL209" s="227"/>
      <c r="EM209" s="227"/>
      <c r="EN209" s="227"/>
      <c r="EO209" s="227"/>
      <c r="EP209" s="227"/>
      <c r="EQ209" s="227"/>
      <c r="ER209" s="227"/>
      <c r="ES209" s="227"/>
      <c r="ET209" s="227"/>
      <c r="EU209" s="227"/>
      <c r="EV209" s="227"/>
      <c r="EW209" s="227"/>
      <c r="EX209" s="227"/>
      <c r="EY209" s="227"/>
      <c r="EZ209" s="227"/>
      <c r="FA209" s="227"/>
      <c r="FB209" s="227"/>
      <c r="FC209" s="227"/>
      <c r="FD209" s="227"/>
      <c r="FE209" s="227"/>
      <c r="FF209" s="227"/>
      <c r="FG209" s="227"/>
      <c r="FH209" s="227"/>
      <c r="FI209" s="227"/>
      <c r="FJ209" s="228"/>
    </row>
    <row r="210" spans="1:166" s="4" customFormat="1" ht="98.25" customHeight="1">
      <c r="A210" s="124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4"/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4"/>
      <c r="AM210" s="124"/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4"/>
      <c r="AY210" s="124"/>
      <c r="AZ210" s="124"/>
      <c r="BA210" s="124"/>
      <c r="BB210" s="124"/>
      <c r="BC210" s="124"/>
      <c r="BD210" s="124"/>
      <c r="BE210" s="124"/>
      <c r="BF210" s="124"/>
      <c r="BG210" s="124"/>
      <c r="BH210" s="124"/>
      <c r="BI210" s="124"/>
      <c r="BJ210" s="124"/>
      <c r="BK210" s="124"/>
      <c r="BL210" s="124"/>
      <c r="BM210" s="124"/>
      <c r="BN210" s="124"/>
      <c r="BO210" s="124"/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 t="s">
        <v>45</v>
      </c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  <c r="CX210" s="124" t="s">
        <v>25</v>
      </c>
      <c r="CY210" s="124"/>
      <c r="CZ210" s="124"/>
      <c r="DA210" s="124"/>
      <c r="DB210" s="124"/>
      <c r="DC210" s="124"/>
      <c r="DD210" s="124"/>
      <c r="DE210" s="124"/>
      <c r="DF210" s="124"/>
      <c r="DG210" s="124"/>
      <c r="DH210" s="124"/>
      <c r="DI210" s="124"/>
      <c r="DJ210" s="124"/>
      <c r="DK210" s="124" t="s">
        <v>26</v>
      </c>
      <c r="DL210" s="124"/>
      <c r="DM210" s="124"/>
      <c r="DN210" s="124"/>
      <c r="DO210" s="124"/>
      <c r="DP210" s="124"/>
      <c r="DQ210" s="124"/>
      <c r="DR210" s="124"/>
      <c r="DS210" s="124"/>
      <c r="DT210" s="124"/>
      <c r="DU210" s="124"/>
      <c r="DV210" s="124"/>
      <c r="DW210" s="124"/>
      <c r="DX210" s="124" t="s">
        <v>27</v>
      </c>
      <c r="DY210" s="124"/>
      <c r="DZ210" s="124"/>
      <c r="EA210" s="124"/>
      <c r="EB210" s="124"/>
      <c r="EC210" s="124"/>
      <c r="ED210" s="124"/>
      <c r="EE210" s="124"/>
      <c r="EF210" s="124"/>
      <c r="EG210" s="124"/>
      <c r="EH210" s="124"/>
      <c r="EI210" s="124"/>
      <c r="EJ210" s="124"/>
      <c r="EK210" s="124" t="s">
        <v>38</v>
      </c>
      <c r="EL210" s="124"/>
      <c r="EM210" s="124"/>
      <c r="EN210" s="124"/>
      <c r="EO210" s="124"/>
      <c r="EP210" s="124"/>
      <c r="EQ210" s="124"/>
      <c r="ER210" s="124"/>
      <c r="ES210" s="124"/>
      <c r="ET210" s="124"/>
      <c r="EU210" s="124"/>
      <c r="EV210" s="124"/>
      <c r="EW210" s="124"/>
      <c r="EX210" s="226" t="s">
        <v>46</v>
      </c>
      <c r="EY210" s="227"/>
      <c r="EZ210" s="227"/>
      <c r="FA210" s="227"/>
      <c r="FB210" s="227"/>
      <c r="FC210" s="227"/>
      <c r="FD210" s="227"/>
      <c r="FE210" s="227"/>
      <c r="FF210" s="227"/>
      <c r="FG210" s="227"/>
      <c r="FH210" s="227"/>
      <c r="FI210" s="227"/>
      <c r="FJ210" s="228"/>
    </row>
    <row r="211" spans="1:166" s="4" customFormat="1" ht="18.75">
      <c r="A211" s="64">
        <v>1</v>
      </c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>
        <v>2</v>
      </c>
      <c r="AL211" s="64"/>
      <c r="AM211" s="64"/>
      <c r="AN211" s="64"/>
      <c r="AO211" s="64"/>
      <c r="AP211" s="64"/>
      <c r="AQ211" s="64">
        <v>3</v>
      </c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>
        <v>4</v>
      </c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>
        <v>5</v>
      </c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>
        <v>6</v>
      </c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>
        <v>7</v>
      </c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>
        <v>8</v>
      </c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>
        <v>9</v>
      </c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>
        <v>10</v>
      </c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134">
        <v>11</v>
      </c>
      <c r="EY211" s="135"/>
      <c r="EZ211" s="135"/>
      <c r="FA211" s="135"/>
      <c r="FB211" s="135"/>
      <c r="FC211" s="135"/>
      <c r="FD211" s="135"/>
      <c r="FE211" s="135"/>
      <c r="FF211" s="135"/>
      <c r="FG211" s="135"/>
      <c r="FH211" s="135"/>
      <c r="FI211" s="135"/>
      <c r="FJ211" s="136"/>
    </row>
    <row r="212" spans="1:166" s="11" customFormat="1" ht="18.75" customHeight="1">
      <c r="A212" s="146" t="s">
        <v>32</v>
      </c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P212" s="146"/>
      <c r="Q212" s="146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7" t="s">
        <v>33</v>
      </c>
      <c r="AL212" s="147"/>
      <c r="AM212" s="147"/>
      <c r="AN212" s="147"/>
      <c r="AO212" s="147"/>
      <c r="AP212" s="147"/>
      <c r="AQ212" s="122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3">
        <f>BC215+BC217+BC220+BC223+BC225</f>
        <v>193300</v>
      </c>
      <c r="BD212" s="123"/>
      <c r="BE212" s="123"/>
      <c r="BF212" s="123"/>
      <c r="BG212" s="123"/>
      <c r="BH212" s="123"/>
      <c r="BI212" s="123"/>
      <c r="BJ212" s="123"/>
      <c r="BK212" s="123"/>
      <c r="BL212" s="123"/>
      <c r="BM212" s="123"/>
      <c r="BN212" s="123"/>
      <c r="BO212" s="123"/>
      <c r="BP212" s="123"/>
      <c r="BQ212" s="123"/>
      <c r="BR212" s="123"/>
      <c r="BS212" s="123"/>
      <c r="BT212" s="123"/>
      <c r="BU212" s="123">
        <f>BU215+BU217+BU220+BU223</f>
        <v>182916.32</v>
      </c>
      <c r="BV212" s="123"/>
      <c r="BW212" s="123"/>
      <c r="BX212" s="123"/>
      <c r="BY212" s="123"/>
      <c r="BZ212" s="123"/>
      <c r="CA212" s="123"/>
      <c r="CB212" s="123"/>
      <c r="CC212" s="123"/>
      <c r="CD212" s="123"/>
      <c r="CE212" s="123"/>
      <c r="CF212" s="123"/>
      <c r="CG212" s="123"/>
      <c r="CH212" s="131">
        <f>CH215+CH220+CH223+CH217</f>
        <v>182916.32</v>
      </c>
      <c r="CI212" s="131"/>
      <c r="CJ212" s="131"/>
      <c r="CK212" s="131"/>
      <c r="CL212" s="131"/>
      <c r="CM212" s="131"/>
      <c r="CN212" s="131"/>
      <c r="CO212" s="131"/>
      <c r="CP212" s="131"/>
      <c r="CQ212" s="131"/>
      <c r="CR212" s="131"/>
      <c r="CS212" s="131"/>
      <c r="CT212" s="131"/>
      <c r="CU212" s="131"/>
      <c r="CV212" s="131"/>
      <c r="CW212" s="131"/>
      <c r="CX212" s="131"/>
      <c r="CY212" s="131"/>
      <c r="CZ212" s="131"/>
      <c r="DA212" s="131"/>
      <c r="DB212" s="131"/>
      <c r="DC212" s="131"/>
      <c r="DD212" s="131"/>
      <c r="DE212" s="131"/>
      <c r="DF212" s="131"/>
      <c r="DG212" s="131"/>
      <c r="DH212" s="131"/>
      <c r="DI212" s="131"/>
      <c r="DJ212" s="131"/>
      <c r="DK212" s="131"/>
      <c r="DL212" s="131"/>
      <c r="DM212" s="131"/>
      <c r="DN212" s="131"/>
      <c r="DO212" s="131"/>
      <c r="DP212" s="131"/>
      <c r="DQ212" s="131"/>
      <c r="DR212" s="131"/>
      <c r="DS212" s="131"/>
      <c r="DT212" s="131"/>
      <c r="DU212" s="131"/>
      <c r="DV212" s="131"/>
      <c r="DW212" s="131"/>
      <c r="DX212" s="131">
        <f>DX215+DX220+DX222+DX217</f>
        <v>182916.32</v>
      </c>
      <c r="DY212" s="131"/>
      <c r="DZ212" s="131"/>
      <c r="EA212" s="131"/>
      <c r="EB212" s="131"/>
      <c r="EC212" s="131"/>
      <c r="ED212" s="131"/>
      <c r="EE212" s="131"/>
      <c r="EF212" s="131"/>
      <c r="EG212" s="131"/>
      <c r="EH212" s="131"/>
      <c r="EI212" s="131"/>
      <c r="EJ212" s="131"/>
      <c r="EK212" s="131">
        <f>BC212-CH212</f>
        <v>10383.679999999993</v>
      </c>
      <c r="EL212" s="131"/>
      <c r="EM212" s="131"/>
      <c r="EN212" s="131"/>
      <c r="EO212" s="131"/>
      <c r="EP212" s="131"/>
      <c r="EQ212" s="131"/>
      <c r="ER212" s="131"/>
      <c r="ES212" s="131"/>
      <c r="ET212" s="131"/>
      <c r="EU212" s="131"/>
      <c r="EV212" s="131"/>
      <c r="EW212" s="131"/>
      <c r="EX212" s="116">
        <f>BU212-CH212</f>
        <v>0</v>
      </c>
      <c r="EY212" s="117"/>
      <c r="EZ212" s="117"/>
      <c r="FA212" s="117"/>
      <c r="FB212" s="117"/>
      <c r="FC212" s="117"/>
      <c r="FD212" s="117"/>
      <c r="FE212" s="117"/>
      <c r="FF212" s="117"/>
      <c r="FG212" s="117"/>
      <c r="FH212" s="117"/>
      <c r="FI212" s="117"/>
      <c r="FJ212" s="86"/>
    </row>
    <row r="213" spans="1:166" s="4" customFormat="1" ht="15" customHeight="1">
      <c r="A213" s="199" t="s">
        <v>22</v>
      </c>
      <c r="B213" s="199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199"/>
      <c r="AK213" s="198" t="s">
        <v>34</v>
      </c>
      <c r="AL213" s="198"/>
      <c r="AM213" s="198"/>
      <c r="AN213" s="198"/>
      <c r="AO213" s="198"/>
      <c r="AP213" s="1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96"/>
      <c r="CI213" s="96"/>
      <c r="CJ213" s="96"/>
      <c r="CK213" s="96"/>
      <c r="CL213" s="96"/>
      <c r="CM213" s="96"/>
      <c r="CN213" s="96"/>
      <c r="CO213" s="96"/>
      <c r="CP213" s="96"/>
      <c r="CQ213" s="96"/>
      <c r="CR213" s="96"/>
      <c r="CS213" s="96"/>
      <c r="CT213" s="96"/>
      <c r="CU213" s="96"/>
      <c r="CV213" s="96"/>
      <c r="CW213" s="96"/>
      <c r="CX213" s="96"/>
      <c r="CY213" s="96"/>
      <c r="CZ213" s="96"/>
      <c r="DA213" s="96"/>
      <c r="DB213" s="96"/>
      <c r="DC213" s="96"/>
      <c r="DD213" s="96"/>
      <c r="DE213" s="96"/>
      <c r="DF213" s="96"/>
      <c r="DG213" s="96"/>
      <c r="DH213" s="96"/>
      <c r="DI213" s="96"/>
      <c r="DJ213" s="96"/>
      <c r="DK213" s="96"/>
      <c r="DL213" s="96"/>
      <c r="DM213" s="96"/>
      <c r="DN213" s="96"/>
      <c r="DO213" s="96"/>
      <c r="DP213" s="96"/>
      <c r="DQ213" s="96"/>
      <c r="DR213" s="96"/>
      <c r="DS213" s="96"/>
      <c r="DT213" s="96"/>
      <c r="DU213" s="96"/>
      <c r="DV213" s="96"/>
      <c r="DW213" s="96"/>
      <c r="DX213" s="96"/>
      <c r="DY213" s="96"/>
      <c r="DZ213" s="96"/>
      <c r="EA213" s="96"/>
      <c r="EB213" s="96"/>
      <c r="EC213" s="96"/>
      <c r="ED213" s="96"/>
      <c r="EE213" s="96"/>
      <c r="EF213" s="96"/>
      <c r="EG213" s="96"/>
      <c r="EH213" s="96"/>
      <c r="EI213" s="96"/>
      <c r="EJ213" s="96"/>
      <c r="EK213" s="96"/>
      <c r="EL213" s="96"/>
      <c r="EM213" s="96"/>
      <c r="EN213" s="96"/>
      <c r="EO213" s="96"/>
      <c r="EP213" s="96"/>
      <c r="EQ213" s="96"/>
      <c r="ER213" s="96"/>
      <c r="ES213" s="96"/>
      <c r="ET213" s="96"/>
      <c r="EU213" s="96"/>
      <c r="EV213" s="96"/>
      <c r="EW213" s="96"/>
      <c r="EX213" s="101"/>
      <c r="EY213" s="102"/>
      <c r="EZ213" s="102"/>
      <c r="FA213" s="102"/>
      <c r="FB213" s="102"/>
      <c r="FC213" s="102"/>
      <c r="FD213" s="102"/>
      <c r="FE213" s="102"/>
      <c r="FF213" s="102"/>
      <c r="FG213" s="102"/>
      <c r="FH213" s="102"/>
      <c r="FI213" s="102"/>
      <c r="FJ213" s="103"/>
    </row>
    <row r="214" spans="1:166" s="11" customFormat="1" ht="33" customHeight="1">
      <c r="A214" s="145" t="s">
        <v>306</v>
      </c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98"/>
      <c r="AL214" s="98"/>
      <c r="AM214" s="98"/>
      <c r="AN214" s="98"/>
      <c r="AO214" s="98"/>
      <c r="AP214" s="98"/>
      <c r="AQ214" s="122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53"/>
      <c r="BT214" s="53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96"/>
      <c r="CI214" s="96"/>
      <c r="CJ214" s="96"/>
      <c r="CK214" s="96"/>
      <c r="CL214" s="96"/>
      <c r="CM214" s="96"/>
      <c r="CN214" s="96"/>
      <c r="CO214" s="96"/>
      <c r="CP214" s="96"/>
      <c r="CQ214" s="96"/>
      <c r="CR214" s="96"/>
      <c r="CS214" s="96"/>
      <c r="CT214" s="96"/>
      <c r="CU214" s="96"/>
      <c r="CV214" s="96"/>
      <c r="CW214" s="96"/>
      <c r="CX214" s="96"/>
      <c r="CY214" s="96"/>
      <c r="CZ214" s="96"/>
      <c r="DA214" s="96"/>
      <c r="DB214" s="96"/>
      <c r="DC214" s="96"/>
      <c r="DD214" s="96"/>
      <c r="DE214" s="96"/>
      <c r="DF214" s="96"/>
      <c r="DG214" s="96"/>
      <c r="DH214" s="96"/>
      <c r="DI214" s="96"/>
      <c r="DJ214" s="96"/>
      <c r="DK214" s="96"/>
      <c r="DL214" s="96"/>
      <c r="DM214" s="96"/>
      <c r="DN214" s="96"/>
      <c r="DO214" s="96"/>
      <c r="DP214" s="96"/>
      <c r="DQ214" s="96"/>
      <c r="DR214" s="96"/>
      <c r="DS214" s="96"/>
      <c r="DT214" s="96"/>
      <c r="DU214" s="96"/>
      <c r="DV214" s="96"/>
      <c r="DW214" s="96"/>
      <c r="DX214" s="96"/>
      <c r="DY214" s="96"/>
      <c r="DZ214" s="96"/>
      <c r="EA214" s="96"/>
      <c r="EB214" s="96"/>
      <c r="EC214" s="96"/>
      <c r="ED214" s="96"/>
      <c r="EE214" s="96"/>
      <c r="EF214" s="96"/>
      <c r="EG214" s="96"/>
      <c r="EH214" s="96"/>
      <c r="EI214" s="96"/>
      <c r="EJ214" s="96"/>
      <c r="EK214" s="96"/>
      <c r="EL214" s="96"/>
      <c r="EM214" s="96"/>
      <c r="EN214" s="96"/>
      <c r="EO214" s="96"/>
      <c r="EP214" s="96"/>
      <c r="EQ214" s="96"/>
      <c r="ER214" s="96"/>
      <c r="ES214" s="96"/>
      <c r="ET214" s="96"/>
      <c r="EU214" s="96"/>
      <c r="EV214" s="96"/>
      <c r="EW214" s="96"/>
      <c r="EX214" s="131"/>
      <c r="EY214" s="131"/>
      <c r="EZ214" s="131"/>
      <c r="FA214" s="131"/>
      <c r="FB214" s="131"/>
      <c r="FC214" s="131"/>
      <c r="FD214" s="131"/>
      <c r="FE214" s="131"/>
      <c r="FF214" s="131"/>
      <c r="FG214" s="131"/>
      <c r="FH214" s="38"/>
      <c r="FI214" s="38"/>
      <c r="FJ214" s="38"/>
    </row>
    <row r="215" spans="1:166" s="4" customFormat="1" ht="19.5" customHeight="1">
      <c r="A215" s="66" t="s">
        <v>302</v>
      </c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123">
        <f>BC216</f>
        <v>5000</v>
      </c>
      <c r="BD215" s="123"/>
      <c r="BE215" s="123"/>
      <c r="BF215" s="123"/>
      <c r="BG215" s="123"/>
      <c r="BH215" s="123"/>
      <c r="BI215" s="123"/>
      <c r="BJ215" s="123"/>
      <c r="BK215" s="123"/>
      <c r="BL215" s="123"/>
      <c r="BM215" s="123"/>
      <c r="BN215" s="123"/>
      <c r="BO215" s="123"/>
      <c r="BP215" s="123"/>
      <c r="BQ215" s="123"/>
      <c r="BR215" s="123"/>
      <c r="BS215" s="123"/>
      <c r="BT215" s="123"/>
      <c r="BU215" s="123">
        <f>BU216</f>
        <v>1000</v>
      </c>
      <c r="BV215" s="123"/>
      <c r="BW215" s="123"/>
      <c r="BX215" s="123"/>
      <c r="BY215" s="123"/>
      <c r="BZ215" s="123"/>
      <c r="CA215" s="123"/>
      <c r="CB215" s="123"/>
      <c r="CC215" s="123"/>
      <c r="CD215" s="123"/>
      <c r="CE215" s="123"/>
      <c r="CF215" s="123"/>
      <c r="CG215" s="123"/>
      <c r="CH215" s="131">
        <f>CH216</f>
        <v>1000</v>
      </c>
      <c r="CI215" s="131"/>
      <c r="CJ215" s="131"/>
      <c r="CK215" s="131"/>
      <c r="CL215" s="131"/>
      <c r="CM215" s="131"/>
      <c r="CN215" s="131"/>
      <c r="CO215" s="131"/>
      <c r="CP215" s="131"/>
      <c r="CQ215" s="131"/>
      <c r="CR215" s="131"/>
      <c r="CS215" s="131"/>
      <c r="CT215" s="131"/>
      <c r="CU215" s="131"/>
      <c r="CV215" s="131"/>
      <c r="CW215" s="131"/>
      <c r="CX215" s="96"/>
      <c r="CY215" s="96"/>
      <c r="CZ215" s="96"/>
      <c r="DA215" s="96"/>
      <c r="DB215" s="96"/>
      <c r="DC215" s="96"/>
      <c r="DD215" s="96"/>
      <c r="DE215" s="96"/>
      <c r="DF215" s="96"/>
      <c r="DG215" s="96"/>
      <c r="DH215" s="96"/>
      <c r="DI215" s="96"/>
      <c r="DJ215" s="96"/>
      <c r="DK215" s="96"/>
      <c r="DL215" s="96"/>
      <c r="DM215" s="96"/>
      <c r="DN215" s="96"/>
      <c r="DO215" s="96"/>
      <c r="DP215" s="96"/>
      <c r="DQ215" s="96"/>
      <c r="DR215" s="96"/>
      <c r="DS215" s="96"/>
      <c r="DT215" s="96"/>
      <c r="DU215" s="96"/>
      <c r="DV215" s="96"/>
      <c r="DW215" s="96"/>
      <c r="DX215" s="131">
        <f>DX216</f>
        <v>1000</v>
      </c>
      <c r="DY215" s="131"/>
      <c r="DZ215" s="131"/>
      <c r="EA215" s="131"/>
      <c r="EB215" s="131"/>
      <c r="EC215" s="131"/>
      <c r="ED215" s="131"/>
      <c r="EE215" s="131"/>
      <c r="EF215" s="131"/>
      <c r="EG215" s="131"/>
      <c r="EH215" s="131"/>
      <c r="EI215" s="131"/>
      <c r="EJ215" s="131"/>
      <c r="EK215" s="131">
        <f>EK216</f>
        <v>4000</v>
      </c>
      <c r="EL215" s="131"/>
      <c r="EM215" s="131"/>
      <c r="EN215" s="131"/>
      <c r="EO215" s="131"/>
      <c r="EP215" s="131"/>
      <c r="EQ215" s="131"/>
      <c r="ER215" s="131"/>
      <c r="ES215" s="131"/>
      <c r="ET215" s="131"/>
      <c r="EU215" s="131"/>
      <c r="EV215" s="131"/>
      <c r="EW215" s="131"/>
      <c r="EX215" s="116">
        <v>0</v>
      </c>
      <c r="EY215" s="117"/>
      <c r="EZ215" s="117"/>
      <c r="FA215" s="117"/>
      <c r="FB215" s="117"/>
      <c r="FC215" s="117"/>
      <c r="FD215" s="117"/>
      <c r="FE215" s="117"/>
      <c r="FF215" s="117"/>
      <c r="FG215" s="117"/>
      <c r="FH215" s="117"/>
      <c r="FI215" s="117"/>
      <c r="FJ215" s="86"/>
    </row>
    <row r="216" spans="1:166" s="4" customFormat="1" ht="18.75" customHeight="1">
      <c r="A216" s="97" t="s">
        <v>199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8" t="s">
        <v>60</v>
      </c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62">
        <v>5000</v>
      </c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>
        <v>1000</v>
      </c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96">
        <v>1000</v>
      </c>
      <c r="CI216" s="96"/>
      <c r="CJ216" s="96"/>
      <c r="CK216" s="96"/>
      <c r="CL216" s="96"/>
      <c r="CM216" s="96"/>
      <c r="CN216" s="96"/>
      <c r="CO216" s="96"/>
      <c r="CP216" s="96"/>
      <c r="CQ216" s="96"/>
      <c r="CR216" s="96"/>
      <c r="CS216" s="96"/>
      <c r="CT216" s="96"/>
      <c r="CU216" s="96"/>
      <c r="CV216" s="96"/>
      <c r="CW216" s="96"/>
      <c r="CX216" s="96"/>
      <c r="CY216" s="96"/>
      <c r="CZ216" s="96"/>
      <c r="DA216" s="96"/>
      <c r="DB216" s="96"/>
      <c r="DC216" s="96"/>
      <c r="DD216" s="96"/>
      <c r="DE216" s="96"/>
      <c r="DF216" s="96"/>
      <c r="DG216" s="96"/>
      <c r="DH216" s="96"/>
      <c r="DI216" s="96"/>
      <c r="DJ216" s="96"/>
      <c r="DK216" s="96"/>
      <c r="DL216" s="96"/>
      <c r="DM216" s="96"/>
      <c r="DN216" s="96"/>
      <c r="DO216" s="96"/>
      <c r="DP216" s="96"/>
      <c r="DQ216" s="96"/>
      <c r="DR216" s="96"/>
      <c r="DS216" s="96"/>
      <c r="DT216" s="96"/>
      <c r="DU216" s="96"/>
      <c r="DV216" s="96"/>
      <c r="DW216" s="96"/>
      <c r="DX216" s="96">
        <v>1000</v>
      </c>
      <c r="DY216" s="96"/>
      <c r="DZ216" s="96"/>
      <c r="EA216" s="96"/>
      <c r="EB216" s="96"/>
      <c r="EC216" s="96"/>
      <c r="ED216" s="96"/>
      <c r="EE216" s="96"/>
      <c r="EF216" s="96"/>
      <c r="EG216" s="96"/>
      <c r="EH216" s="96"/>
      <c r="EI216" s="96"/>
      <c r="EJ216" s="96"/>
      <c r="EK216" s="96">
        <f>BC216-CH216</f>
        <v>4000</v>
      </c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104">
        <v>0</v>
      </c>
      <c r="EY216" s="105"/>
      <c r="EZ216" s="105"/>
      <c r="FA216" s="105"/>
      <c r="FB216" s="105"/>
      <c r="FC216" s="105"/>
      <c r="FD216" s="105"/>
      <c r="FE216" s="105"/>
      <c r="FF216" s="105"/>
      <c r="FG216" s="105"/>
      <c r="FH216" s="105"/>
      <c r="FI216" s="105"/>
      <c r="FJ216" s="106"/>
    </row>
    <row r="217" spans="1:166" s="4" customFormat="1" ht="18" customHeight="1">
      <c r="A217" s="66" t="s">
        <v>303</v>
      </c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123">
        <f>BC218</f>
        <v>5000</v>
      </c>
      <c r="BD217" s="123"/>
      <c r="BE217" s="123"/>
      <c r="BF217" s="123"/>
      <c r="BG217" s="123"/>
      <c r="BH217" s="123"/>
      <c r="BI217" s="123"/>
      <c r="BJ217" s="123"/>
      <c r="BK217" s="123"/>
      <c r="BL217" s="123"/>
      <c r="BM217" s="123"/>
      <c r="BN217" s="123"/>
      <c r="BO217" s="123"/>
      <c r="BP217" s="123"/>
      <c r="BQ217" s="123"/>
      <c r="BR217" s="123"/>
      <c r="BS217" s="123"/>
      <c r="BT217" s="123"/>
      <c r="BU217" s="123">
        <f>BU218</f>
        <v>2616.32</v>
      </c>
      <c r="BV217" s="123"/>
      <c r="BW217" s="123"/>
      <c r="BX217" s="123"/>
      <c r="BY217" s="123"/>
      <c r="BZ217" s="123"/>
      <c r="CA217" s="123"/>
      <c r="CB217" s="123"/>
      <c r="CC217" s="123"/>
      <c r="CD217" s="123"/>
      <c r="CE217" s="123"/>
      <c r="CF217" s="123"/>
      <c r="CG217" s="123"/>
      <c r="CH217" s="131">
        <f>CH218</f>
        <v>2616.32</v>
      </c>
      <c r="CI217" s="131"/>
      <c r="CJ217" s="131"/>
      <c r="CK217" s="131"/>
      <c r="CL217" s="131"/>
      <c r="CM217" s="131"/>
      <c r="CN217" s="131"/>
      <c r="CO217" s="131"/>
      <c r="CP217" s="131"/>
      <c r="CQ217" s="131"/>
      <c r="CR217" s="131"/>
      <c r="CS217" s="131"/>
      <c r="CT217" s="131"/>
      <c r="CU217" s="131"/>
      <c r="CV217" s="131"/>
      <c r="CW217" s="131"/>
      <c r="CX217" s="96"/>
      <c r="CY217" s="96"/>
      <c r="CZ217" s="96"/>
      <c r="DA217" s="96"/>
      <c r="DB217" s="96"/>
      <c r="DC217" s="96"/>
      <c r="DD217" s="96"/>
      <c r="DE217" s="96"/>
      <c r="DF217" s="96"/>
      <c r="DG217" s="96"/>
      <c r="DH217" s="96"/>
      <c r="DI217" s="96"/>
      <c r="DJ217" s="96"/>
      <c r="DK217" s="96"/>
      <c r="DL217" s="96"/>
      <c r="DM217" s="96"/>
      <c r="DN217" s="96"/>
      <c r="DO217" s="96"/>
      <c r="DP217" s="96"/>
      <c r="DQ217" s="96"/>
      <c r="DR217" s="96"/>
      <c r="DS217" s="96"/>
      <c r="DT217" s="96"/>
      <c r="DU217" s="96"/>
      <c r="DV217" s="96"/>
      <c r="DW217" s="96"/>
      <c r="DX217" s="131">
        <f>DX218</f>
        <v>2616.32</v>
      </c>
      <c r="DY217" s="131"/>
      <c r="DZ217" s="131"/>
      <c r="EA217" s="131"/>
      <c r="EB217" s="131"/>
      <c r="EC217" s="131"/>
      <c r="ED217" s="131"/>
      <c r="EE217" s="131"/>
      <c r="EF217" s="131"/>
      <c r="EG217" s="131"/>
      <c r="EH217" s="131"/>
      <c r="EI217" s="131"/>
      <c r="EJ217" s="131"/>
      <c r="EK217" s="131">
        <f>EK218</f>
        <v>2383.68</v>
      </c>
      <c r="EL217" s="131"/>
      <c r="EM217" s="131"/>
      <c r="EN217" s="131"/>
      <c r="EO217" s="131"/>
      <c r="EP217" s="131"/>
      <c r="EQ217" s="131"/>
      <c r="ER217" s="131"/>
      <c r="ES217" s="131"/>
      <c r="ET217" s="131"/>
      <c r="EU217" s="131"/>
      <c r="EV217" s="131"/>
      <c r="EW217" s="131"/>
      <c r="EX217" s="116">
        <v>0</v>
      </c>
      <c r="EY217" s="117"/>
      <c r="EZ217" s="117"/>
      <c r="FA217" s="117"/>
      <c r="FB217" s="117"/>
      <c r="FC217" s="117"/>
      <c r="FD217" s="117"/>
      <c r="FE217" s="117"/>
      <c r="FF217" s="117"/>
      <c r="FG217" s="117"/>
      <c r="FH217" s="117"/>
      <c r="FI217" s="117"/>
      <c r="FJ217" s="86"/>
    </row>
    <row r="218" spans="1:166" s="4" customFormat="1" ht="18.75" customHeight="1">
      <c r="A218" s="97" t="s">
        <v>199</v>
      </c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8" t="s">
        <v>60</v>
      </c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62">
        <v>5000</v>
      </c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>
        <v>2616.32</v>
      </c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96">
        <v>2616.32</v>
      </c>
      <c r="CI218" s="96"/>
      <c r="CJ218" s="96"/>
      <c r="CK218" s="96"/>
      <c r="CL218" s="96"/>
      <c r="CM218" s="96"/>
      <c r="CN218" s="96"/>
      <c r="CO218" s="96"/>
      <c r="CP218" s="96"/>
      <c r="CQ218" s="96"/>
      <c r="CR218" s="96"/>
      <c r="CS218" s="96"/>
      <c r="CT218" s="96"/>
      <c r="CU218" s="96"/>
      <c r="CV218" s="96"/>
      <c r="CW218" s="96"/>
      <c r="CX218" s="96"/>
      <c r="CY218" s="96"/>
      <c r="CZ218" s="96"/>
      <c r="DA218" s="96"/>
      <c r="DB218" s="96"/>
      <c r="DC218" s="96"/>
      <c r="DD218" s="96"/>
      <c r="DE218" s="96"/>
      <c r="DF218" s="96"/>
      <c r="DG218" s="96"/>
      <c r="DH218" s="96"/>
      <c r="DI218" s="96"/>
      <c r="DJ218" s="96"/>
      <c r="DK218" s="96"/>
      <c r="DL218" s="96"/>
      <c r="DM218" s="96"/>
      <c r="DN218" s="96"/>
      <c r="DO218" s="96"/>
      <c r="DP218" s="96"/>
      <c r="DQ218" s="96"/>
      <c r="DR218" s="96"/>
      <c r="DS218" s="96"/>
      <c r="DT218" s="96"/>
      <c r="DU218" s="96"/>
      <c r="DV218" s="96"/>
      <c r="DW218" s="96"/>
      <c r="DX218" s="96">
        <v>2616.32</v>
      </c>
      <c r="DY218" s="96"/>
      <c r="DZ218" s="96"/>
      <c r="EA218" s="96"/>
      <c r="EB218" s="96"/>
      <c r="EC218" s="96"/>
      <c r="ED218" s="96"/>
      <c r="EE218" s="96"/>
      <c r="EF218" s="96"/>
      <c r="EG218" s="96"/>
      <c r="EH218" s="96"/>
      <c r="EI218" s="96"/>
      <c r="EJ218" s="96"/>
      <c r="EK218" s="96">
        <f>BC218-CH218</f>
        <v>2383.68</v>
      </c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104">
        <v>0</v>
      </c>
      <c r="EY218" s="105"/>
      <c r="EZ218" s="105"/>
      <c r="FA218" s="105"/>
      <c r="FB218" s="105"/>
      <c r="FC218" s="105"/>
      <c r="FD218" s="105"/>
      <c r="FE218" s="105"/>
      <c r="FF218" s="105"/>
      <c r="FG218" s="105"/>
      <c r="FH218" s="105"/>
      <c r="FI218" s="105"/>
      <c r="FJ218" s="106"/>
    </row>
    <row r="219" spans="1:166" s="4" customFormat="1" ht="21" customHeight="1">
      <c r="A219" s="200" t="s">
        <v>181</v>
      </c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  <c r="N219" s="200"/>
      <c r="O219" s="200"/>
      <c r="P219" s="200"/>
      <c r="Q219" s="200"/>
      <c r="R219" s="200"/>
      <c r="S219" s="200"/>
      <c r="T219" s="200"/>
      <c r="U219" s="200"/>
      <c r="V219" s="200"/>
      <c r="W219" s="200"/>
      <c r="X219" s="200"/>
      <c r="Y219" s="200"/>
      <c r="Z219" s="200"/>
      <c r="AA219" s="200"/>
      <c r="AB219" s="200"/>
      <c r="AC219" s="200"/>
      <c r="AD219" s="200"/>
      <c r="AE219" s="200"/>
      <c r="AF219" s="200"/>
      <c r="AG219" s="200"/>
      <c r="AH219" s="200"/>
      <c r="AI219" s="200"/>
      <c r="AJ219" s="200"/>
      <c r="AK219" s="198"/>
      <c r="AL219" s="198"/>
      <c r="AM219" s="198"/>
      <c r="AN219" s="198"/>
      <c r="AO219" s="198"/>
      <c r="AP219" s="1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54"/>
      <c r="BT219" s="54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96"/>
      <c r="CI219" s="96"/>
      <c r="CJ219" s="96"/>
      <c r="CK219" s="96"/>
      <c r="CL219" s="96"/>
      <c r="CM219" s="96"/>
      <c r="CN219" s="96"/>
      <c r="CO219" s="96"/>
      <c r="CP219" s="96"/>
      <c r="CQ219" s="96"/>
      <c r="CR219" s="96"/>
      <c r="CS219" s="96"/>
      <c r="CT219" s="96"/>
      <c r="CU219" s="96"/>
      <c r="CV219" s="96"/>
      <c r="CW219" s="96"/>
      <c r="CX219" s="96"/>
      <c r="CY219" s="96"/>
      <c r="CZ219" s="96"/>
      <c r="DA219" s="96"/>
      <c r="DB219" s="96"/>
      <c r="DC219" s="96"/>
      <c r="DD219" s="96"/>
      <c r="DE219" s="96"/>
      <c r="DF219" s="96"/>
      <c r="DG219" s="96"/>
      <c r="DH219" s="96"/>
      <c r="DI219" s="96"/>
      <c r="DJ219" s="96"/>
      <c r="DK219" s="96"/>
      <c r="DL219" s="96"/>
      <c r="DM219" s="96"/>
      <c r="DN219" s="96"/>
      <c r="DO219" s="96"/>
      <c r="DP219" s="96"/>
      <c r="DQ219" s="96"/>
      <c r="DR219" s="96"/>
      <c r="DS219" s="96"/>
      <c r="DT219" s="96"/>
      <c r="DU219" s="96"/>
      <c r="DV219" s="96"/>
      <c r="DW219" s="96"/>
      <c r="DX219" s="96"/>
      <c r="DY219" s="96"/>
      <c r="DZ219" s="96"/>
      <c r="EA219" s="96"/>
      <c r="EB219" s="96"/>
      <c r="EC219" s="96"/>
      <c r="ED219" s="96"/>
      <c r="EE219" s="96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96"/>
      <c r="FC219" s="96"/>
      <c r="FD219" s="96"/>
      <c r="FE219" s="96"/>
      <c r="FF219" s="96"/>
      <c r="FG219" s="96"/>
      <c r="FH219" s="40"/>
      <c r="FI219" s="40"/>
      <c r="FJ219" s="40"/>
    </row>
    <row r="220" spans="1:166" s="11" customFormat="1" ht="19.5" customHeight="1">
      <c r="A220" s="66" t="s">
        <v>322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122"/>
      <c r="AL220" s="122"/>
      <c r="AM220" s="122"/>
      <c r="AN220" s="122"/>
      <c r="AO220" s="122"/>
      <c r="AP220" s="122"/>
      <c r="AQ220" s="122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3">
        <f>BC221</f>
        <v>119300</v>
      </c>
      <c r="BD220" s="123"/>
      <c r="BE220" s="123"/>
      <c r="BF220" s="123"/>
      <c r="BG220" s="123"/>
      <c r="BH220" s="123"/>
      <c r="BI220" s="123"/>
      <c r="BJ220" s="123"/>
      <c r="BK220" s="123"/>
      <c r="BL220" s="123"/>
      <c r="BM220" s="123"/>
      <c r="BN220" s="123"/>
      <c r="BO220" s="123"/>
      <c r="BP220" s="123"/>
      <c r="BQ220" s="123"/>
      <c r="BR220" s="123"/>
      <c r="BS220" s="123"/>
      <c r="BT220" s="123"/>
      <c r="BU220" s="123">
        <f>BU221</f>
        <v>119300</v>
      </c>
      <c r="BV220" s="123"/>
      <c r="BW220" s="123"/>
      <c r="BX220" s="123"/>
      <c r="BY220" s="123"/>
      <c r="BZ220" s="123"/>
      <c r="CA220" s="123"/>
      <c r="CB220" s="123"/>
      <c r="CC220" s="123"/>
      <c r="CD220" s="123"/>
      <c r="CE220" s="123"/>
      <c r="CF220" s="123"/>
      <c r="CG220" s="123"/>
      <c r="CH220" s="131">
        <f>CH221</f>
        <v>119300</v>
      </c>
      <c r="CI220" s="131"/>
      <c r="CJ220" s="131"/>
      <c r="CK220" s="131"/>
      <c r="CL220" s="131"/>
      <c r="CM220" s="131"/>
      <c r="CN220" s="131"/>
      <c r="CO220" s="131"/>
      <c r="CP220" s="131"/>
      <c r="CQ220" s="131"/>
      <c r="CR220" s="131"/>
      <c r="CS220" s="131"/>
      <c r="CT220" s="131"/>
      <c r="CU220" s="131"/>
      <c r="CV220" s="131"/>
      <c r="CW220" s="131"/>
      <c r="CX220" s="131"/>
      <c r="CY220" s="131"/>
      <c r="CZ220" s="131"/>
      <c r="DA220" s="131"/>
      <c r="DB220" s="131"/>
      <c r="DC220" s="131"/>
      <c r="DD220" s="131"/>
      <c r="DE220" s="131"/>
      <c r="DF220" s="131"/>
      <c r="DG220" s="131"/>
      <c r="DH220" s="131"/>
      <c r="DI220" s="131"/>
      <c r="DJ220" s="131"/>
      <c r="DK220" s="131"/>
      <c r="DL220" s="131"/>
      <c r="DM220" s="131"/>
      <c r="DN220" s="131"/>
      <c r="DO220" s="131"/>
      <c r="DP220" s="131"/>
      <c r="DQ220" s="131"/>
      <c r="DR220" s="131"/>
      <c r="DS220" s="131"/>
      <c r="DT220" s="131"/>
      <c r="DU220" s="131"/>
      <c r="DV220" s="131"/>
      <c r="DW220" s="131"/>
      <c r="DX220" s="131">
        <f>DX221</f>
        <v>119300</v>
      </c>
      <c r="DY220" s="131"/>
      <c r="DZ220" s="131"/>
      <c r="EA220" s="131"/>
      <c r="EB220" s="131"/>
      <c r="EC220" s="131"/>
      <c r="ED220" s="131"/>
      <c r="EE220" s="131"/>
      <c r="EF220" s="131"/>
      <c r="EG220" s="131"/>
      <c r="EH220" s="131"/>
      <c r="EI220" s="131"/>
      <c r="EJ220" s="131"/>
      <c r="EK220" s="131">
        <f>BC220-CH220</f>
        <v>0</v>
      </c>
      <c r="EL220" s="131"/>
      <c r="EM220" s="131"/>
      <c r="EN220" s="131"/>
      <c r="EO220" s="131"/>
      <c r="EP220" s="131"/>
      <c r="EQ220" s="131"/>
      <c r="ER220" s="131"/>
      <c r="ES220" s="131"/>
      <c r="ET220" s="131"/>
      <c r="EU220" s="131"/>
      <c r="EV220" s="131"/>
      <c r="EW220" s="131"/>
      <c r="EX220" s="116">
        <v>0</v>
      </c>
      <c r="EY220" s="117"/>
      <c r="EZ220" s="117"/>
      <c r="FA220" s="117"/>
      <c r="FB220" s="117"/>
      <c r="FC220" s="117"/>
      <c r="FD220" s="117"/>
      <c r="FE220" s="117"/>
      <c r="FF220" s="117"/>
      <c r="FG220" s="117"/>
      <c r="FH220" s="117"/>
      <c r="FI220" s="117"/>
      <c r="FJ220" s="86"/>
    </row>
    <row r="221" spans="1:166" s="11" customFormat="1" ht="34.5" customHeight="1">
      <c r="A221" s="202" t="s">
        <v>198</v>
      </c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203"/>
      <c r="Y221" s="203"/>
      <c r="Z221" s="203"/>
      <c r="AA221" s="203"/>
      <c r="AB221" s="203"/>
      <c r="AC221" s="203"/>
      <c r="AD221" s="203"/>
      <c r="AE221" s="203"/>
      <c r="AF221" s="203"/>
      <c r="AG221" s="203"/>
      <c r="AH221" s="203"/>
      <c r="AI221" s="203"/>
      <c r="AJ221" s="204"/>
      <c r="AK221" s="98" t="s">
        <v>64</v>
      </c>
      <c r="AL221" s="98"/>
      <c r="AM221" s="98"/>
      <c r="AN221" s="98"/>
      <c r="AO221" s="98"/>
      <c r="AP221" s="98"/>
      <c r="AQ221" s="122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62">
        <v>119300</v>
      </c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53"/>
      <c r="BT221" s="53"/>
      <c r="BU221" s="62">
        <v>119300</v>
      </c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96">
        <v>119300</v>
      </c>
      <c r="CI221" s="96"/>
      <c r="CJ221" s="96"/>
      <c r="CK221" s="96"/>
      <c r="CL221" s="96"/>
      <c r="CM221" s="96"/>
      <c r="CN221" s="96"/>
      <c r="CO221" s="96"/>
      <c r="CP221" s="96"/>
      <c r="CQ221" s="96"/>
      <c r="CR221" s="96"/>
      <c r="CS221" s="96"/>
      <c r="CT221" s="96"/>
      <c r="CU221" s="96"/>
      <c r="CV221" s="96"/>
      <c r="CW221" s="96"/>
      <c r="CX221" s="96"/>
      <c r="CY221" s="96"/>
      <c r="CZ221" s="96"/>
      <c r="DA221" s="96"/>
      <c r="DB221" s="96"/>
      <c r="DC221" s="96"/>
      <c r="DD221" s="96"/>
      <c r="DE221" s="96"/>
      <c r="DF221" s="96"/>
      <c r="DG221" s="96"/>
      <c r="DH221" s="96"/>
      <c r="DI221" s="96"/>
      <c r="DJ221" s="96"/>
      <c r="DK221" s="96"/>
      <c r="DL221" s="96"/>
      <c r="DM221" s="96"/>
      <c r="DN221" s="96"/>
      <c r="DO221" s="96"/>
      <c r="DP221" s="96"/>
      <c r="DQ221" s="96"/>
      <c r="DR221" s="96"/>
      <c r="DS221" s="96"/>
      <c r="DT221" s="96"/>
      <c r="DU221" s="96"/>
      <c r="DV221" s="96"/>
      <c r="DW221" s="96"/>
      <c r="DX221" s="96">
        <v>119300</v>
      </c>
      <c r="DY221" s="96"/>
      <c r="DZ221" s="96"/>
      <c r="EA221" s="96"/>
      <c r="EB221" s="96"/>
      <c r="EC221" s="96"/>
      <c r="ED221" s="96"/>
      <c r="EE221" s="96"/>
      <c r="EF221" s="96"/>
      <c r="EG221" s="96"/>
      <c r="EH221" s="96"/>
      <c r="EI221" s="96"/>
      <c r="EJ221" s="96"/>
      <c r="EK221" s="96">
        <f>BC221-CH221</f>
        <v>0</v>
      </c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131">
        <f>BU221-CH221</f>
        <v>0</v>
      </c>
      <c r="EY221" s="131"/>
      <c r="EZ221" s="131"/>
      <c r="FA221" s="131"/>
      <c r="FB221" s="131"/>
      <c r="FC221" s="131"/>
      <c r="FD221" s="131"/>
      <c r="FE221" s="131"/>
      <c r="FF221" s="131"/>
      <c r="FG221" s="131"/>
      <c r="FH221" s="38"/>
      <c r="FI221" s="38"/>
      <c r="FJ221" s="38"/>
    </row>
    <row r="222" spans="1:166" s="4" customFormat="1" ht="58.5" customHeight="1">
      <c r="A222" s="145" t="s">
        <v>307</v>
      </c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123"/>
      <c r="BD222" s="123"/>
      <c r="BE222" s="123"/>
      <c r="BF222" s="123"/>
      <c r="BG222" s="123"/>
      <c r="BH222" s="123"/>
      <c r="BI222" s="123"/>
      <c r="BJ222" s="123"/>
      <c r="BK222" s="123"/>
      <c r="BL222" s="123"/>
      <c r="BM222" s="123"/>
      <c r="BN222" s="123"/>
      <c r="BO222" s="123"/>
      <c r="BP222" s="123"/>
      <c r="BQ222" s="123"/>
      <c r="BR222" s="123"/>
      <c r="BS222" s="123"/>
      <c r="BT222" s="123"/>
      <c r="BU222" s="123"/>
      <c r="BV222" s="123"/>
      <c r="BW222" s="123"/>
      <c r="BX222" s="123"/>
      <c r="BY222" s="123"/>
      <c r="BZ222" s="123"/>
      <c r="CA222" s="123"/>
      <c r="CB222" s="123"/>
      <c r="CC222" s="123"/>
      <c r="CD222" s="123"/>
      <c r="CE222" s="123"/>
      <c r="CF222" s="123"/>
      <c r="CG222" s="123"/>
      <c r="CH222" s="131"/>
      <c r="CI222" s="131"/>
      <c r="CJ222" s="131"/>
      <c r="CK222" s="131"/>
      <c r="CL222" s="131"/>
      <c r="CM222" s="131"/>
      <c r="CN222" s="131"/>
      <c r="CO222" s="131"/>
      <c r="CP222" s="131"/>
      <c r="CQ222" s="131"/>
      <c r="CR222" s="131"/>
      <c r="CS222" s="131"/>
      <c r="CT222" s="131"/>
      <c r="CU222" s="131"/>
      <c r="CV222" s="131"/>
      <c r="CW222" s="131"/>
      <c r="CX222" s="131"/>
      <c r="CY222" s="131"/>
      <c r="CZ222" s="131"/>
      <c r="DA222" s="131"/>
      <c r="DB222" s="131"/>
      <c r="DC222" s="131"/>
      <c r="DD222" s="131"/>
      <c r="DE222" s="131"/>
      <c r="DF222" s="131"/>
      <c r="DG222" s="131"/>
      <c r="DH222" s="131"/>
      <c r="DI222" s="131"/>
      <c r="DJ222" s="131"/>
      <c r="DK222" s="131"/>
      <c r="DL222" s="131"/>
      <c r="DM222" s="131"/>
      <c r="DN222" s="131"/>
      <c r="DO222" s="131"/>
      <c r="DP222" s="131"/>
      <c r="DQ222" s="131"/>
      <c r="DR222" s="131"/>
      <c r="DS222" s="131"/>
      <c r="DT222" s="131"/>
      <c r="DU222" s="131"/>
      <c r="DV222" s="131"/>
      <c r="DW222" s="131"/>
      <c r="DX222" s="131">
        <f>DX226</f>
        <v>60000</v>
      </c>
      <c r="DY222" s="131"/>
      <c r="DZ222" s="131"/>
      <c r="EA222" s="131"/>
      <c r="EB222" s="131"/>
      <c r="EC222" s="131"/>
      <c r="ED222" s="131"/>
      <c r="EE222" s="131"/>
      <c r="EF222" s="131"/>
      <c r="EG222" s="131"/>
      <c r="EH222" s="131"/>
      <c r="EI222" s="131"/>
      <c r="EJ222" s="131"/>
      <c r="EK222" s="131">
        <f>EK226</f>
        <v>0</v>
      </c>
      <c r="EL222" s="131"/>
      <c r="EM222" s="131"/>
      <c r="EN222" s="131"/>
      <c r="EO222" s="131"/>
      <c r="EP222" s="131"/>
      <c r="EQ222" s="131"/>
      <c r="ER222" s="131"/>
      <c r="ES222" s="131"/>
      <c r="ET222" s="131"/>
      <c r="EU222" s="131"/>
      <c r="EV222" s="131"/>
      <c r="EW222" s="131"/>
      <c r="EX222" s="133">
        <f>EX226</f>
        <v>0</v>
      </c>
      <c r="EY222" s="133"/>
      <c r="EZ222" s="133"/>
      <c r="FA222" s="133"/>
      <c r="FB222" s="133"/>
      <c r="FC222" s="133"/>
      <c r="FD222" s="133"/>
      <c r="FE222" s="133"/>
      <c r="FF222" s="133"/>
      <c r="FG222" s="133"/>
      <c r="FH222" s="48"/>
      <c r="FI222" s="48"/>
      <c r="FJ222" s="48"/>
    </row>
    <row r="223" spans="1:166" s="11" customFormat="1" ht="18.75" customHeight="1">
      <c r="A223" s="66" t="s">
        <v>304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122"/>
      <c r="AL223" s="122"/>
      <c r="AM223" s="122"/>
      <c r="AN223" s="122"/>
      <c r="AO223" s="122"/>
      <c r="AP223" s="122"/>
      <c r="AQ223" s="122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93">
        <f>BC224</f>
        <v>4000</v>
      </c>
      <c r="BD223" s="128"/>
      <c r="BE223" s="128"/>
      <c r="BF223" s="128"/>
      <c r="BG223" s="128"/>
      <c r="BH223" s="128"/>
      <c r="BI223" s="128"/>
      <c r="BJ223" s="128"/>
      <c r="BK223" s="128"/>
      <c r="BL223" s="128"/>
      <c r="BM223" s="128"/>
      <c r="BN223" s="128"/>
      <c r="BO223" s="128"/>
      <c r="BP223" s="128"/>
      <c r="BQ223" s="128"/>
      <c r="BR223" s="128"/>
      <c r="BS223" s="128"/>
      <c r="BT223" s="128"/>
      <c r="BU223" s="193">
        <f>BU226</f>
        <v>60000</v>
      </c>
      <c r="BV223" s="128"/>
      <c r="BW223" s="128"/>
      <c r="BX223" s="128"/>
      <c r="BY223" s="128"/>
      <c r="BZ223" s="128"/>
      <c r="CA223" s="128"/>
      <c r="CB223" s="128"/>
      <c r="CC223" s="128"/>
      <c r="CD223" s="128"/>
      <c r="CE223" s="128"/>
      <c r="CF223" s="128"/>
      <c r="CG223" s="128"/>
      <c r="CH223" s="133">
        <f>CH226</f>
        <v>60000</v>
      </c>
      <c r="CI223" s="132"/>
      <c r="CJ223" s="132"/>
      <c r="CK223" s="132"/>
      <c r="CL223" s="132"/>
      <c r="CM223" s="132"/>
      <c r="CN223" s="132"/>
      <c r="CO223" s="132"/>
      <c r="CP223" s="132"/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2"/>
      <c r="DF223" s="132"/>
      <c r="DG223" s="132"/>
      <c r="DH223" s="132"/>
      <c r="DI223" s="132"/>
      <c r="DJ223" s="132"/>
      <c r="DK223" s="132"/>
      <c r="DL223" s="132"/>
      <c r="DM223" s="132"/>
      <c r="DN223" s="132"/>
      <c r="DO223" s="132"/>
      <c r="DP223" s="132"/>
      <c r="DQ223" s="132"/>
      <c r="DR223" s="132"/>
      <c r="DS223" s="132"/>
      <c r="DT223" s="132"/>
      <c r="DU223" s="132"/>
      <c r="DV223" s="132"/>
      <c r="DW223" s="132"/>
      <c r="DX223" s="132"/>
      <c r="DY223" s="132"/>
      <c r="DZ223" s="132"/>
      <c r="EA223" s="132"/>
      <c r="EB223" s="132"/>
      <c r="EC223" s="132"/>
      <c r="ED223" s="132"/>
      <c r="EE223" s="132"/>
      <c r="EF223" s="132"/>
      <c r="EG223" s="132"/>
      <c r="EH223" s="132"/>
      <c r="EI223" s="132"/>
      <c r="EJ223" s="132"/>
      <c r="EK223" s="132"/>
      <c r="EL223" s="132"/>
      <c r="EM223" s="132"/>
      <c r="EN223" s="132"/>
      <c r="EO223" s="132"/>
      <c r="EP223" s="132"/>
      <c r="EQ223" s="132"/>
      <c r="ER223" s="132"/>
      <c r="ES223" s="132"/>
      <c r="ET223" s="132"/>
      <c r="EU223" s="132"/>
      <c r="EV223" s="132"/>
      <c r="EW223" s="132"/>
      <c r="EX223" s="317"/>
      <c r="EY223" s="318"/>
      <c r="EZ223" s="318"/>
      <c r="FA223" s="318"/>
      <c r="FB223" s="318"/>
      <c r="FC223" s="318"/>
      <c r="FD223" s="318"/>
      <c r="FE223" s="318"/>
      <c r="FF223" s="318"/>
      <c r="FG223" s="318"/>
      <c r="FH223" s="318"/>
      <c r="FI223" s="318"/>
      <c r="FJ223" s="319"/>
    </row>
    <row r="224" spans="1:166" s="4" customFormat="1" ht="18.75" customHeight="1">
      <c r="A224" s="97" t="s">
        <v>199</v>
      </c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8" t="s">
        <v>60</v>
      </c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9">
        <v>4000</v>
      </c>
      <c r="BD224" s="99"/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99"/>
      <c r="BP224" s="99"/>
      <c r="BQ224" s="99"/>
      <c r="BR224" s="99"/>
      <c r="BS224" s="99"/>
      <c r="BT224" s="99"/>
      <c r="BU224" s="99">
        <v>0</v>
      </c>
      <c r="BV224" s="99"/>
      <c r="BW224" s="99"/>
      <c r="BX224" s="99"/>
      <c r="BY224" s="99"/>
      <c r="BZ224" s="99"/>
      <c r="CA224" s="99"/>
      <c r="CB224" s="99"/>
      <c r="CC224" s="99"/>
      <c r="CD224" s="99"/>
      <c r="CE224" s="99"/>
      <c r="CF224" s="99"/>
      <c r="CG224" s="99"/>
      <c r="CH224" s="100">
        <v>0</v>
      </c>
      <c r="CI224" s="100"/>
      <c r="CJ224" s="100"/>
      <c r="CK224" s="100"/>
      <c r="CL224" s="100"/>
      <c r="CM224" s="100"/>
      <c r="CN224" s="100"/>
      <c r="CO224" s="100"/>
      <c r="CP224" s="100"/>
      <c r="CQ224" s="100"/>
      <c r="CR224" s="100"/>
      <c r="CS224" s="100"/>
      <c r="CT224" s="100"/>
      <c r="CU224" s="100"/>
      <c r="CV224" s="100"/>
      <c r="CW224" s="100"/>
      <c r="CX224" s="100"/>
      <c r="CY224" s="100"/>
      <c r="CZ224" s="100"/>
      <c r="DA224" s="100"/>
      <c r="DB224" s="100"/>
      <c r="DC224" s="100"/>
      <c r="DD224" s="100"/>
      <c r="DE224" s="100"/>
      <c r="DF224" s="100"/>
      <c r="DG224" s="100"/>
      <c r="DH224" s="100"/>
      <c r="DI224" s="100"/>
      <c r="DJ224" s="100"/>
      <c r="DK224" s="100"/>
      <c r="DL224" s="100"/>
      <c r="DM224" s="100"/>
      <c r="DN224" s="100"/>
      <c r="DO224" s="100"/>
      <c r="DP224" s="100"/>
      <c r="DQ224" s="100"/>
      <c r="DR224" s="100"/>
      <c r="DS224" s="100"/>
      <c r="DT224" s="100"/>
      <c r="DU224" s="100"/>
      <c r="DV224" s="100"/>
      <c r="DW224" s="100"/>
      <c r="DX224" s="100">
        <v>0</v>
      </c>
      <c r="DY224" s="100"/>
      <c r="DZ224" s="100"/>
      <c r="EA224" s="100"/>
      <c r="EB224" s="100"/>
      <c r="EC224" s="100"/>
      <c r="ED224" s="100"/>
      <c r="EE224" s="100"/>
      <c r="EF224" s="100"/>
      <c r="EG224" s="100"/>
      <c r="EH224" s="100"/>
      <c r="EI224" s="100"/>
      <c r="EJ224" s="100"/>
      <c r="EK224" s="100">
        <f>BC224-BU224</f>
        <v>4000</v>
      </c>
      <c r="EL224" s="100"/>
      <c r="EM224" s="100"/>
      <c r="EN224" s="100"/>
      <c r="EO224" s="100"/>
      <c r="EP224" s="100"/>
      <c r="EQ224" s="100"/>
      <c r="ER224" s="100"/>
      <c r="ES224" s="100"/>
      <c r="ET224" s="100"/>
      <c r="EU224" s="100"/>
      <c r="EV224" s="100"/>
      <c r="EW224" s="100"/>
      <c r="EX224" s="104">
        <v>0</v>
      </c>
      <c r="EY224" s="105"/>
      <c r="EZ224" s="105"/>
      <c r="FA224" s="105"/>
      <c r="FB224" s="105"/>
      <c r="FC224" s="105"/>
      <c r="FD224" s="105"/>
      <c r="FE224" s="105"/>
      <c r="FF224" s="105"/>
      <c r="FG224" s="105"/>
      <c r="FH224" s="105"/>
      <c r="FI224" s="105"/>
      <c r="FJ224" s="106"/>
    </row>
    <row r="225" spans="1:166" s="31" customFormat="1" ht="18.75" customHeight="1">
      <c r="A225" s="94" t="s">
        <v>342</v>
      </c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5"/>
      <c r="AL225" s="95"/>
      <c r="AM225" s="95"/>
      <c r="AN225" s="95"/>
      <c r="AO225" s="95"/>
      <c r="AP225" s="95"/>
      <c r="AQ225" s="95"/>
      <c r="AR225" s="95"/>
      <c r="AS225" s="95"/>
      <c r="AT225" s="95"/>
      <c r="AU225" s="95"/>
      <c r="AV225" s="95"/>
      <c r="AW225" s="95"/>
      <c r="AX225" s="95"/>
      <c r="AY225" s="95"/>
      <c r="AZ225" s="95"/>
      <c r="BA225" s="95"/>
      <c r="BB225" s="95"/>
      <c r="BC225" s="91">
        <f>BC226</f>
        <v>60000</v>
      </c>
      <c r="BD225" s="92"/>
      <c r="BE225" s="92"/>
      <c r="BF225" s="92"/>
      <c r="BG225" s="92"/>
      <c r="BH225" s="92"/>
      <c r="BI225" s="92"/>
      <c r="BJ225" s="92"/>
      <c r="BK225" s="92"/>
      <c r="BL225" s="92"/>
      <c r="BM225" s="92"/>
      <c r="BN225" s="92"/>
      <c r="BO225" s="92"/>
      <c r="BP225" s="92"/>
      <c r="BQ225" s="92"/>
      <c r="BR225" s="92"/>
      <c r="BS225" s="92"/>
      <c r="BT225" s="92"/>
      <c r="BU225" s="91">
        <v>60000</v>
      </c>
      <c r="BV225" s="92"/>
      <c r="BW225" s="92"/>
      <c r="BX225" s="92"/>
      <c r="BY225" s="92"/>
      <c r="BZ225" s="92"/>
      <c r="CA225" s="92"/>
      <c r="CB225" s="92"/>
      <c r="CC225" s="92"/>
      <c r="CD225" s="92"/>
      <c r="CE225" s="92"/>
      <c r="CF225" s="92"/>
      <c r="CG225" s="92"/>
      <c r="CH225" s="93">
        <v>60000</v>
      </c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93">
        <v>60000</v>
      </c>
      <c r="DY225" s="93"/>
      <c r="DZ225" s="93"/>
      <c r="EA225" s="93"/>
      <c r="EB225" s="93"/>
      <c r="EC225" s="93"/>
      <c r="ED225" s="93"/>
      <c r="EE225" s="93"/>
      <c r="EF225" s="93"/>
      <c r="EG225" s="93"/>
      <c r="EH225" s="93"/>
      <c r="EI225" s="93"/>
      <c r="EJ225" s="93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8"/>
      <c r="EY225" s="89"/>
      <c r="EZ225" s="89"/>
      <c r="FA225" s="89"/>
      <c r="FB225" s="89"/>
      <c r="FC225" s="89"/>
      <c r="FD225" s="89"/>
      <c r="FE225" s="89"/>
      <c r="FF225" s="89"/>
      <c r="FG225" s="89"/>
      <c r="FH225" s="89"/>
      <c r="FI225" s="89"/>
      <c r="FJ225" s="90"/>
    </row>
    <row r="226" spans="1:166" s="32" customFormat="1" ht="18.75" customHeight="1">
      <c r="A226" s="201" t="s">
        <v>199</v>
      </c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201"/>
      <c r="S226" s="201"/>
      <c r="T226" s="201"/>
      <c r="U226" s="201"/>
      <c r="V226" s="201"/>
      <c r="W226" s="201"/>
      <c r="X226" s="201"/>
      <c r="Y226" s="201"/>
      <c r="Z226" s="201"/>
      <c r="AA226" s="201"/>
      <c r="AB226" s="201"/>
      <c r="AC226" s="201"/>
      <c r="AD226" s="201"/>
      <c r="AE226" s="201"/>
      <c r="AF226" s="201"/>
      <c r="AG226" s="201"/>
      <c r="AH226" s="201"/>
      <c r="AI226" s="201"/>
      <c r="AJ226" s="201"/>
      <c r="AK226" s="74" t="s">
        <v>340</v>
      </c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153">
        <v>60000</v>
      </c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>
        <v>60000</v>
      </c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4">
        <v>60000</v>
      </c>
      <c r="CI226" s="154"/>
      <c r="CJ226" s="154"/>
      <c r="CK226" s="154"/>
      <c r="CL226" s="154"/>
      <c r="CM226" s="154"/>
      <c r="CN226" s="154"/>
      <c r="CO226" s="154"/>
      <c r="CP226" s="154"/>
      <c r="CQ226" s="154"/>
      <c r="CR226" s="154"/>
      <c r="CS226" s="154"/>
      <c r="CT226" s="154"/>
      <c r="CU226" s="154"/>
      <c r="CV226" s="154"/>
      <c r="CW226" s="154"/>
      <c r="CX226" s="154"/>
      <c r="CY226" s="154"/>
      <c r="CZ226" s="154"/>
      <c r="DA226" s="154"/>
      <c r="DB226" s="154"/>
      <c r="DC226" s="154"/>
      <c r="DD226" s="154"/>
      <c r="DE226" s="154"/>
      <c r="DF226" s="154"/>
      <c r="DG226" s="154"/>
      <c r="DH226" s="154"/>
      <c r="DI226" s="154"/>
      <c r="DJ226" s="154"/>
      <c r="DK226" s="154"/>
      <c r="DL226" s="154"/>
      <c r="DM226" s="154"/>
      <c r="DN226" s="154"/>
      <c r="DO226" s="154"/>
      <c r="DP226" s="154"/>
      <c r="DQ226" s="154"/>
      <c r="DR226" s="154"/>
      <c r="DS226" s="154"/>
      <c r="DT226" s="154"/>
      <c r="DU226" s="154"/>
      <c r="DV226" s="154"/>
      <c r="DW226" s="154"/>
      <c r="DX226" s="154">
        <v>60000</v>
      </c>
      <c r="DY226" s="154"/>
      <c r="DZ226" s="154"/>
      <c r="EA226" s="154"/>
      <c r="EB226" s="154"/>
      <c r="EC226" s="154"/>
      <c r="ED226" s="154"/>
      <c r="EE226" s="154"/>
      <c r="EF226" s="154"/>
      <c r="EG226" s="154"/>
      <c r="EH226" s="154"/>
      <c r="EI226" s="154"/>
      <c r="EJ226" s="154"/>
      <c r="EK226" s="154">
        <f>BC226-BU226</f>
        <v>0</v>
      </c>
      <c r="EL226" s="154"/>
      <c r="EM226" s="154"/>
      <c r="EN226" s="154"/>
      <c r="EO226" s="154"/>
      <c r="EP226" s="154"/>
      <c r="EQ226" s="154"/>
      <c r="ER226" s="154"/>
      <c r="ES226" s="154"/>
      <c r="ET226" s="154"/>
      <c r="EU226" s="154"/>
      <c r="EV226" s="154"/>
      <c r="EW226" s="154"/>
      <c r="EX226" s="314">
        <v>0</v>
      </c>
      <c r="EY226" s="315"/>
      <c r="EZ226" s="315"/>
      <c r="FA226" s="315"/>
      <c r="FB226" s="315"/>
      <c r="FC226" s="315"/>
      <c r="FD226" s="315"/>
      <c r="FE226" s="315"/>
      <c r="FF226" s="315"/>
      <c r="FG226" s="315"/>
      <c r="FH226" s="315"/>
      <c r="FI226" s="315"/>
      <c r="FJ226" s="316"/>
    </row>
    <row r="227" spans="1:166" s="4" customFormat="1" ht="22.5" customHeight="1">
      <c r="A227" s="150"/>
      <c r="B227" s="151"/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  <c r="X227" s="151"/>
      <c r="Y227" s="151"/>
      <c r="Z227" s="151"/>
      <c r="AA227" s="151"/>
      <c r="AB227" s="151"/>
      <c r="AC227" s="151"/>
      <c r="AD227" s="151"/>
      <c r="AE227" s="151"/>
      <c r="AF227" s="151"/>
      <c r="AG227" s="151"/>
      <c r="AH227" s="151"/>
      <c r="AI227" s="151"/>
      <c r="AJ227" s="151"/>
      <c r="AK227" s="151"/>
      <c r="AL227" s="151"/>
      <c r="AM227" s="151"/>
      <c r="AN227" s="151"/>
      <c r="AO227" s="151"/>
      <c r="AP227" s="151"/>
      <c r="AQ227" s="151"/>
      <c r="AR227" s="151"/>
      <c r="AS227" s="151"/>
      <c r="AT227" s="151"/>
      <c r="AU227" s="151"/>
      <c r="AV227" s="151"/>
      <c r="AW227" s="151"/>
      <c r="AX227" s="151"/>
      <c r="AY227" s="151"/>
      <c r="AZ227" s="151"/>
      <c r="BA227" s="151"/>
      <c r="BB227" s="151"/>
      <c r="BC227" s="151"/>
      <c r="BD227" s="151"/>
      <c r="BE227" s="151"/>
      <c r="BF227" s="151"/>
      <c r="BG227" s="151"/>
      <c r="BH227" s="152"/>
      <c r="BI227" s="197" t="s">
        <v>103</v>
      </c>
      <c r="BJ227" s="197"/>
      <c r="BK227" s="197"/>
      <c r="BL227" s="197"/>
      <c r="BM227" s="197"/>
      <c r="BN227" s="197"/>
      <c r="BO227" s="197"/>
      <c r="BP227" s="197"/>
      <c r="BQ227" s="197"/>
      <c r="BR227" s="197"/>
      <c r="BS227" s="197"/>
      <c r="BT227" s="197"/>
      <c r="BU227" s="197"/>
      <c r="BV227" s="197"/>
      <c r="BW227" s="197"/>
      <c r="BX227" s="197"/>
      <c r="BY227" s="197"/>
      <c r="BZ227" s="197"/>
      <c r="CA227" s="197"/>
      <c r="CB227" s="197"/>
      <c r="CC227" s="197"/>
      <c r="CD227" s="197"/>
      <c r="CE227" s="197"/>
      <c r="CF227" s="197"/>
      <c r="CG227" s="197"/>
      <c r="CH227" s="197"/>
      <c r="CI227" s="197"/>
      <c r="CJ227" s="197"/>
      <c r="CK227" s="197"/>
      <c r="CL227" s="197"/>
      <c r="CM227" s="150"/>
      <c r="CN227" s="151"/>
      <c r="CO227" s="151"/>
      <c r="CP227" s="151"/>
      <c r="CQ227" s="151"/>
      <c r="CR227" s="151"/>
      <c r="CS227" s="151"/>
      <c r="CT227" s="151"/>
      <c r="CU227" s="151"/>
      <c r="CV227" s="151"/>
      <c r="CW227" s="151"/>
      <c r="CX227" s="151"/>
      <c r="CY227" s="151"/>
      <c r="CZ227" s="151"/>
      <c r="DA227" s="151"/>
      <c r="DB227" s="151"/>
      <c r="DC227" s="151"/>
      <c r="DD227" s="151"/>
      <c r="DE227" s="151"/>
      <c r="DF227" s="151"/>
      <c r="DG227" s="151"/>
      <c r="DH227" s="151"/>
      <c r="DI227" s="151"/>
      <c r="DJ227" s="151"/>
      <c r="DK227" s="151"/>
      <c r="DL227" s="151"/>
      <c r="DM227" s="151"/>
      <c r="DN227" s="151"/>
      <c r="DO227" s="151"/>
      <c r="DP227" s="151"/>
      <c r="DQ227" s="151"/>
      <c r="DR227" s="151"/>
      <c r="DS227" s="151"/>
      <c r="DT227" s="151"/>
      <c r="DU227" s="151"/>
      <c r="DV227" s="151"/>
      <c r="DW227" s="151"/>
      <c r="DX227" s="151"/>
      <c r="DY227" s="151"/>
      <c r="DZ227" s="151"/>
      <c r="EA227" s="151"/>
      <c r="EB227" s="151"/>
      <c r="EC227" s="151"/>
      <c r="ED227" s="151"/>
      <c r="EE227" s="151"/>
      <c r="EF227" s="151"/>
      <c r="EG227" s="151"/>
      <c r="EH227" s="151"/>
      <c r="EI227" s="151"/>
      <c r="EJ227" s="151"/>
      <c r="EK227" s="151"/>
      <c r="EL227" s="151"/>
      <c r="EM227" s="151"/>
      <c r="EN227" s="151"/>
      <c r="EO227" s="151"/>
      <c r="EP227" s="151"/>
      <c r="EQ227" s="151"/>
      <c r="ER227" s="151"/>
      <c r="ES227" s="151"/>
      <c r="ET227" s="151"/>
      <c r="EU227" s="151"/>
      <c r="EV227" s="151"/>
      <c r="EW227" s="151"/>
      <c r="EX227" s="151"/>
      <c r="EY227" s="151"/>
      <c r="EZ227" s="151"/>
      <c r="FA227" s="151"/>
      <c r="FB227" s="151"/>
      <c r="FC227" s="151"/>
      <c r="FD227" s="151"/>
      <c r="FE227" s="151"/>
      <c r="FF227" s="151"/>
      <c r="FG227" s="152"/>
      <c r="FH227" s="14"/>
      <c r="FI227" s="14"/>
      <c r="FJ227" s="14"/>
    </row>
    <row r="228" spans="1:166" s="4" customFormat="1" ht="18" customHeight="1">
      <c r="A228" s="124" t="s">
        <v>8</v>
      </c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 t="s">
        <v>23</v>
      </c>
      <c r="AL228" s="124"/>
      <c r="AM228" s="124"/>
      <c r="AN228" s="124"/>
      <c r="AO228" s="124"/>
      <c r="AP228" s="124"/>
      <c r="AQ228" s="124" t="s">
        <v>35</v>
      </c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 t="s">
        <v>36</v>
      </c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4"/>
      <c r="BQ228" s="124"/>
      <c r="BR228" s="124"/>
      <c r="BS228" s="124"/>
      <c r="BT228" s="124"/>
      <c r="BU228" s="124" t="s">
        <v>37</v>
      </c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 t="s">
        <v>24</v>
      </c>
      <c r="CI228" s="124"/>
      <c r="CJ228" s="124"/>
      <c r="CK228" s="124"/>
      <c r="CL228" s="124"/>
      <c r="CM228" s="124"/>
      <c r="CN228" s="124"/>
      <c r="CO228" s="124"/>
      <c r="CP228" s="124"/>
      <c r="CQ228" s="124"/>
      <c r="CR228" s="124"/>
      <c r="CS228" s="124"/>
      <c r="CT228" s="124"/>
      <c r="CU228" s="124"/>
      <c r="CV228" s="124"/>
      <c r="CW228" s="124"/>
      <c r="CX228" s="124"/>
      <c r="CY228" s="124"/>
      <c r="CZ228" s="124"/>
      <c r="DA228" s="124"/>
      <c r="DB228" s="124"/>
      <c r="DC228" s="124"/>
      <c r="DD228" s="124"/>
      <c r="DE228" s="124"/>
      <c r="DF228" s="124"/>
      <c r="DG228" s="124"/>
      <c r="DH228" s="124"/>
      <c r="DI228" s="124"/>
      <c r="DJ228" s="124"/>
      <c r="DK228" s="124"/>
      <c r="DL228" s="124"/>
      <c r="DM228" s="124"/>
      <c r="DN228" s="124"/>
      <c r="DO228" s="124"/>
      <c r="DP228" s="124"/>
      <c r="DQ228" s="124"/>
      <c r="DR228" s="124"/>
      <c r="DS228" s="124"/>
      <c r="DT228" s="124"/>
      <c r="DU228" s="124"/>
      <c r="DV228" s="124"/>
      <c r="DW228" s="124"/>
      <c r="DX228" s="124"/>
      <c r="DY228" s="124"/>
      <c r="DZ228" s="124"/>
      <c r="EA228" s="124"/>
      <c r="EB228" s="124"/>
      <c r="EC228" s="124"/>
      <c r="ED228" s="124"/>
      <c r="EE228" s="124"/>
      <c r="EF228" s="124"/>
      <c r="EG228" s="124"/>
      <c r="EH228" s="124"/>
      <c r="EI228" s="124"/>
      <c r="EJ228" s="124"/>
      <c r="EK228" s="226" t="s">
        <v>29</v>
      </c>
      <c r="EL228" s="227"/>
      <c r="EM228" s="227"/>
      <c r="EN228" s="227"/>
      <c r="EO228" s="227"/>
      <c r="EP228" s="227"/>
      <c r="EQ228" s="227"/>
      <c r="ER228" s="227"/>
      <c r="ES228" s="227"/>
      <c r="ET228" s="227"/>
      <c r="EU228" s="227"/>
      <c r="EV228" s="227"/>
      <c r="EW228" s="227"/>
      <c r="EX228" s="227"/>
      <c r="EY228" s="227"/>
      <c r="EZ228" s="227"/>
      <c r="FA228" s="227"/>
      <c r="FB228" s="227"/>
      <c r="FC228" s="227"/>
      <c r="FD228" s="227"/>
      <c r="FE228" s="227"/>
      <c r="FF228" s="227"/>
      <c r="FG228" s="227"/>
      <c r="FH228" s="227"/>
      <c r="FI228" s="227"/>
      <c r="FJ228" s="228"/>
    </row>
    <row r="229" spans="1:166" s="4" customFormat="1" ht="122.25" customHeight="1">
      <c r="A229" s="124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4"/>
      <c r="AP229" s="124"/>
      <c r="AQ229" s="124"/>
      <c r="AR229" s="124"/>
      <c r="AS229" s="124"/>
      <c r="AT229" s="124"/>
      <c r="AU229" s="124"/>
      <c r="AV229" s="124"/>
      <c r="AW229" s="124"/>
      <c r="AX229" s="124"/>
      <c r="AY229" s="124"/>
      <c r="AZ229" s="124"/>
      <c r="BA229" s="124"/>
      <c r="BB229" s="124"/>
      <c r="BC229" s="124"/>
      <c r="BD229" s="124"/>
      <c r="BE229" s="124"/>
      <c r="BF229" s="124"/>
      <c r="BG229" s="124"/>
      <c r="BH229" s="124"/>
      <c r="BI229" s="124"/>
      <c r="BJ229" s="124"/>
      <c r="BK229" s="124"/>
      <c r="BL229" s="124"/>
      <c r="BM229" s="124"/>
      <c r="BN229" s="124"/>
      <c r="BO229" s="124"/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 t="s">
        <v>45</v>
      </c>
      <c r="CI229" s="124"/>
      <c r="CJ229" s="124"/>
      <c r="CK229" s="124"/>
      <c r="CL229" s="124"/>
      <c r="CM229" s="124"/>
      <c r="CN229" s="124"/>
      <c r="CO229" s="124"/>
      <c r="CP229" s="124"/>
      <c r="CQ229" s="124"/>
      <c r="CR229" s="124"/>
      <c r="CS229" s="124"/>
      <c r="CT229" s="124"/>
      <c r="CU229" s="124"/>
      <c r="CV229" s="124"/>
      <c r="CW229" s="124"/>
      <c r="CX229" s="124" t="s">
        <v>25</v>
      </c>
      <c r="CY229" s="124"/>
      <c r="CZ229" s="124"/>
      <c r="DA229" s="124"/>
      <c r="DB229" s="124"/>
      <c r="DC229" s="124"/>
      <c r="DD229" s="124"/>
      <c r="DE229" s="124"/>
      <c r="DF229" s="124"/>
      <c r="DG229" s="124"/>
      <c r="DH229" s="124"/>
      <c r="DI229" s="124"/>
      <c r="DJ229" s="124"/>
      <c r="DK229" s="124" t="s">
        <v>26</v>
      </c>
      <c r="DL229" s="124"/>
      <c r="DM229" s="124"/>
      <c r="DN229" s="124"/>
      <c r="DO229" s="124"/>
      <c r="DP229" s="124"/>
      <c r="DQ229" s="124"/>
      <c r="DR229" s="124"/>
      <c r="DS229" s="124"/>
      <c r="DT229" s="124"/>
      <c r="DU229" s="124"/>
      <c r="DV229" s="124"/>
      <c r="DW229" s="124"/>
      <c r="DX229" s="124" t="s">
        <v>27</v>
      </c>
      <c r="DY229" s="124"/>
      <c r="DZ229" s="124"/>
      <c r="EA229" s="124"/>
      <c r="EB229" s="124"/>
      <c r="EC229" s="124"/>
      <c r="ED229" s="124"/>
      <c r="EE229" s="124"/>
      <c r="EF229" s="124"/>
      <c r="EG229" s="124"/>
      <c r="EH229" s="124"/>
      <c r="EI229" s="124"/>
      <c r="EJ229" s="124"/>
      <c r="EK229" s="124" t="s">
        <v>38</v>
      </c>
      <c r="EL229" s="124"/>
      <c r="EM229" s="124"/>
      <c r="EN229" s="124"/>
      <c r="EO229" s="124"/>
      <c r="EP229" s="124"/>
      <c r="EQ229" s="124"/>
      <c r="ER229" s="124"/>
      <c r="ES229" s="124"/>
      <c r="ET229" s="124"/>
      <c r="EU229" s="124"/>
      <c r="EV229" s="124"/>
      <c r="EW229" s="124"/>
      <c r="EX229" s="226" t="s">
        <v>46</v>
      </c>
      <c r="EY229" s="227"/>
      <c r="EZ229" s="227"/>
      <c r="FA229" s="227"/>
      <c r="FB229" s="227"/>
      <c r="FC229" s="227"/>
      <c r="FD229" s="227"/>
      <c r="FE229" s="227"/>
      <c r="FF229" s="227"/>
      <c r="FG229" s="227"/>
      <c r="FH229" s="227"/>
      <c r="FI229" s="227"/>
      <c r="FJ229" s="228"/>
    </row>
    <row r="230" spans="1:166" s="4" customFormat="1" ht="18" customHeight="1">
      <c r="A230" s="64">
        <v>1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>
        <v>2</v>
      </c>
      <c r="AL230" s="64"/>
      <c r="AM230" s="64"/>
      <c r="AN230" s="64"/>
      <c r="AO230" s="64"/>
      <c r="AP230" s="64"/>
      <c r="AQ230" s="64">
        <v>3</v>
      </c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>
        <v>4</v>
      </c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>
        <v>5</v>
      </c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>
        <v>6</v>
      </c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>
        <v>7</v>
      </c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>
        <v>8</v>
      </c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>
        <v>9</v>
      </c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>
        <v>10</v>
      </c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134">
        <v>11</v>
      </c>
      <c r="EY230" s="135"/>
      <c r="EZ230" s="135"/>
      <c r="FA230" s="135"/>
      <c r="FB230" s="135"/>
      <c r="FC230" s="135"/>
      <c r="FD230" s="135"/>
      <c r="FE230" s="135"/>
      <c r="FF230" s="135"/>
      <c r="FG230" s="135"/>
      <c r="FH230" s="135"/>
      <c r="FI230" s="135"/>
      <c r="FJ230" s="136"/>
    </row>
    <row r="231" spans="1:166" s="11" customFormat="1" ht="19.5" customHeight="1">
      <c r="A231" s="146" t="s">
        <v>32</v>
      </c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146"/>
      <c r="X231" s="146"/>
      <c r="Y231" s="146"/>
      <c r="Z231" s="146"/>
      <c r="AA231" s="146"/>
      <c r="AB231" s="146"/>
      <c r="AC231" s="146"/>
      <c r="AD231" s="146"/>
      <c r="AE231" s="146"/>
      <c r="AF231" s="146"/>
      <c r="AG231" s="146"/>
      <c r="AH231" s="146"/>
      <c r="AI231" s="146"/>
      <c r="AJ231" s="146"/>
      <c r="AK231" s="147" t="s">
        <v>33</v>
      </c>
      <c r="AL231" s="147"/>
      <c r="AM231" s="147"/>
      <c r="AN231" s="147"/>
      <c r="AO231" s="147"/>
      <c r="AP231" s="147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3">
        <f>BC245+BC238+BC240+BC242+BC236</f>
        <v>1317900</v>
      </c>
      <c r="BD231" s="123"/>
      <c r="BE231" s="123"/>
      <c r="BF231" s="123"/>
      <c r="BG231" s="123"/>
      <c r="BH231" s="123"/>
      <c r="BI231" s="123"/>
      <c r="BJ231" s="123"/>
      <c r="BK231" s="123"/>
      <c r="BL231" s="123"/>
      <c r="BM231" s="123"/>
      <c r="BN231" s="123"/>
      <c r="BO231" s="123"/>
      <c r="BP231" s="123"/>
      <c r="BQ231" s="123"/>
      <c r="BR231" s="123"/>
      <c r="BS231" s="123"/>
      <c r="BT231" s="123"/>
      <c r="BU231" s="123">
        <f>BU245+BU238+BU240+BU242+BU236</f>
        <v>1102130</v>
      </c>
      <c r="BV231" s="123"/>
      <c r="BW231" s="123"/>
      <c r="BX231" s="123"/>
      <c r="BY231" s="123"/>
      <c r="BZ231" s="123"/>
      <c r="CA231" s="123"/>
      <c r="CB231" s="123"/>
      <c r="CC231" s="123"/>
      <c r="CD231" s="123"/>
      <c r="CE231" s="123"/>
      <c r="CF231" s="123"/>
      <c r="CG231" s="123"/>
      <c r="CH231" s="131">
        <f>CH238+CH240+CH245+CH242+CH236</f>
        <v>1102130</v>
      </c>
      <c r="CI231" s="131"/>
      <c r="CJ231" s="131"/>
      <c r="CK231" s="131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1"/>
      <c r="CV231" s="131"/>
      <c r="CW231" s="131"/>
      <c r="CX231" s="131"/>
      <c r="CY231" s="131"/>
      <c r="CZ231" s="131"/>
      <c r="DA231" s="131"/>
      <c r="DB231" s="131"/>
      <c r="DC231" s="131"/>
      <c r="DD231" s="131"/>
      <c r="DE231" s="131"/>
      <c r="DF231" s="131"/>
      <c r="DG231" s="131"/>
      <c r="DH231" s="131"/>
      <c r="DI231" s="131"/>
      <c r="DJ231" s="131"/>
      <c r="DK231" s="131"/>
      <c r="DL231" s="131"/>
      <c r="DM231" s="131"/>
      <c r="DN231" s="131"/>
      <c r="DO231" s="131"/>
      <c r="DP231" s="131"/>
      <c r="DQ231" s="131"/>
      <c r="DR231" s="131"/>
      <c r="DS231" s="131"/>
      <c r="DT231" s="131"/>
      <c r="DU231" s="131"/>
      <c r="DV231" s="131"/>
      <c r="DW231" s="131"/>
      <c r="DX231" s="131">
        <f>CH231</f>
        <v>1102130</v>
      </c>
      <c r="DY231" s="131"/>
      <c r="DZ231" s="131"/>
      <c r="EA231" s="131"/>
      <c r="EB231" s="131"/>
      <c r="EC231" s="131"/>
      <c r="ED231" s="131"/>
      <c r="EE231" s="131"/>
      <c r="EF231" s="131"/>
      <c r="EG231" s="131"/>
      <c r="EH231" s="131"/>
      <c r="EI231" s="131"/>
      <c r="EJ231" s="131"/>
      <c r="EK231" s="131">
        <f>BC231-CH231</f>
        <v>215770</v>
      </c>
      <c r="EL231" s="131"/>
      <c r="EM231" s="131"/>
      <c r="EN231" s="131"/>
      <c r="EO231" s="131"/>
      <c r="EP231" s="131"/>
      <c r="EQ231" s="131"/>
      <c r="ER231" s="131"/>
      <c r="ES231" s="131"/>
      <c r="ET231" s="131"/>
      <c r="EU231" s="131"/>
      <c r="EV231" s="131"/>
      <c r="EW231" s="131"/>
      <c r="EX231" s="116">
        <f>EX245</f>
        <v>0</v>
      </c>
      <c r="EY231" s="117"/>
      <c r="EZ231" s="117"/>
      <c r="FA231" s="117"/>
      <c r="FB231" s="117"/>
      <c r="FC231" s="117"/>
      <c r="FD231" s="117"/>
      <c r="FE231" s="117"/>
      <c r="FF231" s="117"/>
      <c r="FG231" s="117"/>
      <c r="FH231" s="117"/>
      <c r="FI231" s="117"/>
      <c r="FJ231" s="86"/>
    </row>
    <row r="232" spans="1:166" s="4" customFormat="1" ht="18" customHeight="1">
      <c r="A232" s="199" t="s">
        <v>22</v>
      </c>
      <c r="B232" s="199"/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199"/>
      <c r="AK232" s="198" t="s">
        <v>34</v>
      </c>
      <c r="AL232" s="198"/>
      <c r="AM232" s="198"/>
      <c r="AN232" s="198"/>
      <c r="AO232" s="198"/>
      <c r="AP232" s="1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96"/>
      <c r="CI232" s="96"/>
      <c r="CJ232" s="96"/>
      <c r="CK232" s="96"/>
      <c r="CL232" s="96"/>
      <c r="CM232" s="96"/>
      <c r="CN232" s="96"/>
      <c r="CO232" s="96"/>
      <c r="CP232" s="96"/>
      <c r="CQ232" s="96"/>
      <c r="CR232" s="96"/>
      <c r="CS232" s="96"/>
      <c r="CT232" s="96"/>
      <c r="CU232" s="96"/>
      <c r="CV232" s="96"/>
      <c r="CW232" s="96"/>
      <c r="CX232" s="96"/>
      <c r="CY232" s="96"/>
      <c r="CZ232" s="96"/>
      <c r="DA232" s="96"/>
      <c r="DB232" s="96"/>
      <c r="DC232" s="96"/>
      <c r="DD232" s="96"/>
      <c r="DE232" s="96"/>
      <c r="DF232" s="96"/>
      <c r="DG232" s="96"/>
      <c r="DH232" s="96"/>
      <c r="DI232" s="96"/>
      <c r="DJ232" s="96"/>
      <c r="DK232" s="96"/>
      <c r="DL232" s="96"/>
      <c r="DM232" s="96"/>
      <c r="DN232" s="96"/>
      <c r="DO232" s="96"/>
      <c r="DP232" s="96"/>
      <c r="DQ232" s="96"/>
      <c r="DR232" s="96"/>
      <c r="DS232" s="96"/>
      <c r="DT232" s="96"/>
      <c r="DU232" s="96"/>
      <c r="DV232" s="96"/>
      <c r="DW232" s="96"/>
      <c r="DX232" s="96"/>
      <c r="DY232" s="96"/>
      <c r="DZ232" s="96"/>
      <c r="EA232" s="96"/>
      <c r="EB232" s="96"/>
      <c r="EC232" s="96"/>
      <c r="ED232" s="96"/>
      <c r="EE232" s="96"/>
      <c r="EF232" s="96"/>
      <c r="EG232" s="96"/>
      <c r="EH232" s="96"/>
      <c r="EI232" s="96"/>
      <c r="EJ232" s="96"/>
      <c r="EK232" s="96"/>
      <c r="EL232" s="96"/>
      <c r="EM232" s="96"/>
      <c r="EN232" s="96"/>
      <c r="EO232" s="96"/>
      <c r="EP232" s="96"/>
      <c r="EQ232" s="96"/>
      <c r="ER232" s="96"/>
      <c r="ES232" s="96"/>
      <c r="ET232" s="96"/>
      <c r="EU232" s="96"/>
      <c r="EV232" s="96"/>
      <c r="EW232" s="96"/>
      <c r="EX232" s="101"/>
      <c r="EY232" s="102"/>
      <c r="EZ232" s="102"/>
      <c r="FA232" s="102"/>
      <c r="FB232" s="102"/>
      <c r="FC232" s="102"/>
      <c r="FD232" s="102"/>
      <c r="FE232" s="102"/>
      <c r="FF232" s="102"/>
      <c r="FG232" s="102"/>
      <c r="FH232" s="102"/>
      <c r="FI232" s="102"/>
      <c r="FJ232" s="103"/>
    </row>
    <row r="233" spans="1:166" s="4" customFormat="1" ht="41.25" customHeight="1">
      <c r="A233" s="200" t="s">
        <v>308</v>
      </c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198"/>
      <c r="AL233" s="198"/>
      <c r="AM233" s="198"/>
      <c r="AN233" s="198"/>
      <c r="AO233" s="198"/>
      <c r="AP233" s="1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54"/>
      <c r="BT233" s="54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96"/>
      <c r="CI233" s="96"/>
      <c r="CJ233" s="96"/>
      <c r="CK233" s="96"/>
      <c r="CL233" s="96"/>
      <c r="CM233" s="96"/>
      <c r="CN233" s="96"/>
      <c r="CO233" s="96"/>
      <c r="CP233" s="96"/>
      <c r="CQ233" s="96"/>
      <c r="CR233" s="96"/>
      <c r="CS233" s="96"/>
      <c r="CT233" s="96"/>
      <c r="CU233" s="96"/>
      <c r="CV233" s="96"/>
      <c r="CW233" s="96"/>
      <c r="CX233" s="96"/>
      <c r="CY233" s="96"/>
      <c r="CZ233" s="96"/>
      <c r="DA233" s="96"/>
      <c r="DB233" s="96"/>
      <c r="DC233" s="96"/>
      <c r="DD233" s="96"/>
      <c r="DE233" s="96"/>
      <c r="DF233" s="96"/>
      <c r="DG233" s="96"/>
      <c r="DH233" s="96"/>
      <c r="DI233" s="96"/>
      <c r="DJ233" s="96"/>
      <c r="DK233" s="96"/>
      <c r="DL233" s="96"/>
      <c r="DM233" s="96"/>
      <c r="DN233" s="96"/>
      <c r="DO233" s="96"/>
      <c r="DP233" s="96"/>
      <c r="DQ233" s="96"/>
      <c r="DR233" s="96"/>
      <c r="DS233" s="96"/>
      <c r="DT233" s="96"/>
      <c r="DU233" s="96"/>
      <c r="DV233" s="96"/>
      <c r="DW233" s="96"/>
      <c r="DX233" s="96"/>
      <c r="DY233" s="96"/>
      <c r="DZ233" s="96"/>
      <c r="EA233" s="96"/>
      <c r="EB233" s="96"/>
      <c r="EC233" s="96"/>
      <c r="ED233" s="96"/>
      <c r="EE233" s="96"/>
      <c r="EF233" s="96"/>
      <c r="EG233" s="96"/>
      <c r="EH233" s="96"/>
      <c r="EI233" s="96"/>
      <c r="EJ233" s="96"/>
      <c r="EK233" s="96"/>
      <c r="EL233" s="96"/>
      <c r="EM233" s="96"/>
      <c r="EN233" s="96"/>
      <c r="EO233" s="96"/>
      <c r="EP233" s="96"/>
      <c r="EQ233" s="96"/>
      <c r="ER233" s="96"/>
      <c r="ES233" s="96"/>
      <c r="ET233" s="96"/>
      <c r="EU233" s="96"/>
      <c r="EV233" s="96"/>
      <c r="EW233" s="96"/>
      <c r="EX233" s="96"/>
      <c r="EY233" s="96"/>
      <c r="EZ233" s="96"/>
      <c r="FA233" s="96"/>
      <c r="FB233" s="96"/>
      <c r="FC233" s="96"/>
      <c r="FD233" s="96"/>
      <c r="FE233" s="96"/>
      <c r="FF233" s="96"/>
      <c r="FG233" s="96"/>
      <c r="FH233" s="40"/>
      <c r="FI233" s="40"/>
      <c r="FJ233" s="40"/>
    </row>
    <row r="234" spans="1:166" s="4" customFormat="1" ht="25.5" customHeight="1" hidden="1">
      <c r="A234" s="194" t="s">
        <v>66</v>
      </c>
      <c r="B234" s="194"/>
      <c r="C234" s="194"/>
      <c r="D234" s="194"/>
      <c r="E234" s="194"/>
      <c r="F234" s="194"/>
      <c r="G234" s="194"/>
      <c r="H234" s="194"/>
      <c r="I234" s="194"/>
      <c r="J234" s="194"/>
      <c r="K234" s="194"/>
      <c r="L234" s="194"/>
      <c r="M234" s="194"/>
      <c r="N234" s="194"/>
      <c r="O234" s="194"/>
      <c r="P234" s="194"/>
      <c r="Q234" s="194"/>
      <c r="R234" s="194"/>
      <c r="S234" s="194"/>
      <c r="T234" s="194"/>
      <c r="U234" s="194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4"/>
      <c r="AK234" s="98" t="s">
        <v>60</v>
      </c>
      <c r="AL234" s="98"/>
      <c r="AM234" s="98"/>
      <c r="AN234" s="98"/>
      <c r="AO234" s="98"/>
      <c r="AP234" s="98"/>
      <c r="AQ234" s="122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62">
        <v>9000</v>
      </c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53"/>
      <c r="BT234" s="53"/>
      <c r="BU234" s="62">
        <v>252.98</v>
      </c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96">
        <v>252.98</v>
      </c>
      <c r="CI234" s="96"/>
      <c r="CJ234" s="96"/>
      <c r="CK234" s="96"/>
      <c r="CL234" s="96"/>
      <c r="CM234" s="96"/>
      <c r="CN234" s="96"/>
      <c r="CO234" s="96"/>
      <c r="CP234" s="96"/>
      <c r="CQ234" s="96"/>
      <c r="CR234" s="96"/>
      <c r="CS234" s="96"/>
      <c r="CT234" s="96"/>
      <c r="CU234" s="96"/>
      <c r="CV234" s="96"/>
      <c r="CW234" s="96"/>
      <c r="CX234" s="96"/>
      <c r="CY234" s="96"/>
      <c r="CZ234" s="96"/>
      <c r="DA234" s="96"/>
      <c r="DB234" s="96"/>
      <c r="DC234" s="96"/>
      <c r="DD234" s="96"/>
      <c r="DE234" s="96"/>
      <c r="DF234" s="96"/>
      <c r="DG234" s="96"/>
      <c r="DH234" s="96"/>
      <c r="DI234" s="96"/>
      <c r="DJ234" s="96"/>
      <c r="DK234" s="96"/>
      <c r="DL234" s="96"/>
      <c r="DM234" s="96"/>
      <c r="DN234" s="96"/>
      <c r="DO234" s="96"/>
      <c r="DP234" s="96"/>
      <c r="DQ234" s="96"/>
      <c r="DR234" s="96"/>
      <c r="DS234" s="96"/>
      <c r="DT234" s="96"/>
      <c r="DU234" s="96"/>
      <c r="DV234" s="96"/>
      <c r="DW234" s="96"/>
      <c r="DX234" s="96">
        <v>252.98</v>
      </c>
      <c r="DY234" s="96"/>
      <c r="DZ234" s="96"/>
      <c r="EA234" s="96"/>
      <c r="EB234" s="96"/>
      <c r="EC234" s="96"/>
      <c r="ED234" s="96"/>
      <c r="EE234" s="96"/>
      <c r="EF234" s="96"/>
      <c r="EG234" s="96"/>
      <c r="EH234" s="96"/>
      <c r="EI234" s="96"/>
      <c r="EJ234" s="96"/>
      <c r="EK234" s="96">
        <f>BC234-CH234</f>
        <v>8747.02</v>
      </c>
      <c r="EL234" s="96"/>
      <c r="EM234" s="96"/>
      <c r="EN234" s="96"/>
      <c r="EO234" s="96"/>
      <c r="EP234" s="96"/>
      <c r="EQ234" s="96"/>
      <c r="ER234" s="96"/>
      <c r="ES234" s="96"/>
      <c r="ET234" s="96"/>
      <c r="EU234" s="96"/>
      <c r="EV234" s="96"/>
      <c r="EW234" s="96"/>
      <c r="EX234" s="131">
        <f>BU234-CH234</f>
        <v>0</v>
      </c>
      <c r="EY234" s="131"/>
      <c r="EZ234" s="131"/>
      <c r="FA234" s="131"/>
      <c r="FB234" s="131"/>
      <c r="FC234" s="131"/>
      <c r="FD234" s="131"/>
      <c r="FE234" s="131"/>
      <c r="FF234" s="131"/>
      <c r="FG234" s="131"/>
      <c r="FH234" s="38"/>
      <c r="FI234" s="38"/>
      <c r="FJ234" s="38"/>
    </row>
    <row r="235" spans="1:166" s="4" customFormat="1" ht="25.5" customHeight="1" hidden="1">
      <c r="A235" s="145" t="s">
        <v>153</v>
      </c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98"/>
      <c r="AL235" s="98"/>
      <c r="AM235" s="98"/>
      <c r="AN235" s="98"/>
      <c r="AO235" s="98"/>
      <c r="AP235" s="98"/>
      <c r="AQ235" s="122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53"/>
      <c r="BT235" s="53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96"/>
      <c r="CI235" s="96"/>
      <c r="CJ235" s="96"/>
      <c r="CK235" s="96"/>
      <c r="CL235" s="96"/>
      <c r="CM235" s="96"/>
      <c r="CN235" s="96"/>
      <c r="CO235" s="96"/>
      <c r="CP235" s="96"/>
      <c r="CQ235" s="96"/>
      <c r="CR235" s="96"/>
      <c r="CS235" s="96"/>
      <c r="CT235" s="96"/>
      <c r="CU235" s="96"/>
      <c r="CV235" s="96"/>
      <c r="CW235" s="96"/>
      <c r="CX235" s="96"/>
      <c r="CY235" s="96"/>
      <c r="CZ235" s="96"/>
      <c r="DA235" s="96"/>
      <c r="DB235" s="96"/>
      <c r="DC235" s="96"/>
      <c r="DD235" s="96"/>
      <c r="DE235" s="96"/>
      <c r="DF235" s="96"/>
      <c r="DG235" s="96"/>
      <c r="DH235" s="96"/>
      <c r="DI235" s="96"/>
      <c r="DJ235" s="96"/>
      <c r="DK235" s="96"/>
      <c r="DL235" s="96"/>
      <c r="DM235" s="96"/>
      <c r="DN235" s="96"/>
      <c r="DO235" s="96"/>
      <c r="DP235" s="96"/>
      <c r="DQ235" s="96"/>
      <c r="DR235" s="96"/>
      <c r="DS235" s="96"/>
      <c r="DT235" s="96"/>
      <c r="DU235" s="96"/>
      <c r="DV235" s="96"/>
      <c r="DW235" s="96"/>
      <c r="DX235" s="96"/>
      <c r="DY235" s="96"/>
      <c r="DZ235" s="96"/>
      <c r="EA235" s="96"/>
      <c r="EB235" s="96"/>
      <c r="EC235" s="96"/>
      <c r="ED235" s="96"/>
      <c r="EE235" s="96"/>
      <c r="EF235" s="96"/>
      <c r="EG235" s="96"/>
      <c r="EH235" s="96"/>
      <c r="EI235" s="96"/>
      <c r="EJ235" s="96"/>
      <c r="EK235" s="96"/>
      <c r="EL235" s="96"/>
      <c r="EM235" s="96"/>
      <c r="EN235" s="96"/>
      <c r="EO235" s="96"/>
      <c r="EP235" s="96"/>
      <c r="EQ235" s="96"/>
      <c r="ER235" s="96"/>
      <c r="ES235" s="96"/>
      <c r="ET235" s="96"/>
      <c r="EU235" s="96"/>
      <c r="EV235" s="96"/>
      <c r="EW235" s="96"/>
      <c r="EX235" s="131"/>
      <c r="EY235" s="131"/>
      <c r="EZ235" s="131"/>
      <c r="FA235" s="131"/>
      <c r="FB235" s="131"/>
      <c r="FC235" s="131"/>
      <c r="FD235" s="131"/>
      <c r="FE235" s="131"/>
      <c r="FF235" s="131"/>
      <c r="FG235" s="131"/>
      <c r="FH235" s="38"/>
      <c r="FI235" s="38"/>
      <c r="FJ235" s="38"/>
    </row>
    <row r="236" spans="1:166" s="11" customFormat="1" ht="27" customHeight="1">
      <c r="A236" s="85" t="s">
        <v>333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3"/>
      <c r="AK236" s="84" t="s">
        <v>60</v>
      </c>
      <c r="AL236" s="75"/>
      <c r="AM236" s="75"/>
      <c r="AN236" s="75"/>
      <c r="AO236" s="75"/>
      <c r="AP236" s="76"/>
      <c r="AQ236" s="84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6"/>
      <c r="BC236" s="77">
        <f>BC237</f>
        <v>295000</v>
      </c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/>
      <c r="BO236" s="78"/>
      <c r="BP236" s="78"/>
      <c r="BQ236" s="78"/>
      <c r="BR236" s="78"/>
      <c r="BS236" s="78"/>
      <c r="BT236" s="79"/>
      <c r="BU236" s="77">
        <f>BU237</f>
        <v>295000</v>
      </c>
      <c r="BV236" s="78"/>
      <c r="BW236" s="78"/>
      <c r="BX236" s="78"/>
      <c r="BY236" s="78"/>
      <c r="BZ236" s="78"/>
      <c r="CA236" s="78"/>
      <c r="CB236" s="78"/>
      <c r="CC236" s="78"/>
      <c r="CD236" s="78"/>
      <c r="CE236" s="78"/>
      <c r="CF236" s="78"/>
      <c r="CG236" s="79"/>
      <c r="CH236" s="116">
        <f>CH237</f>
        <v>295000</v>
      </c>
      <c r="CI236" s="117"/>
      <c r="CJ236" s="117"/>
      <c r="CK236" s="117"/>
      <c r="CL236" s="117"/>
      <c r="CM236" s="117"/>
      <c r="CN236" s="117"/>
      <c r="CO236" s="117"/>
      <c r="CP236" s="117"/>
      <c r="CQ236" s="117"/>
      <c r="CR236" s="117"/>
      <c r="CS236" s="117"/>
      <c r="CT236" s="117"/>
      <c r="CU236" s="117"/>
      <c r="CV236" s="117"/>
      <c r="CW236" s="86"/>
      <c r="CX236" s="116"/>
      <c r="CY236" s="117"/>
      <c r="CZ236" s="117"/>
      <c r="DA236" s="117"/>
      <c r="DB236" s="117"/>
      <c r="DC236" s="117"/>
      <c r="DD236" s="117"/>
      <c r="DE236" s="117"/>
      <c r="DF236" s="117"/>
      <c r="DG236" s="117"/>
      <c r="DH236" s="117"/>
      <c r="DI236" s="117"/>
      <c r="DJ236" s="86"/>
      <c r="DK236" s="116"/>
      <c r="DL236" s="117"/>
      <c r="DM236" s="117"/>
      <c r="DN236" s="117"/>
      <c r="DO236" s="117"/>
      <c r="DP236" s="117"/>
      <c r="DQ236" s="117"/>
      <c r="DR236" s="117"/>
      <c r="DS236" s="117"/>
      <c r="DT236" s="117"/>
      <c r="DU236" s="117"/>
      <c r="DV236" s="117"/>
      <c r="DW236" s="86"/>
      <c r="DX236" s="116">
        <f>CH236</f>
        <v>295000</v>
      </c>
      <c r="DY236" s="117"/>
      <c r="DZ236" s="117"/>
      <c r="EA236" s="117"/>
      <c r="EB236" s="117"/>
      <c r="EC236" s="117"/>
      <c r="ED236" s="117"/>
      <c r="EE236" s="117"/>
      <c r="EF236" s="117"/>
      <c r="EG236" s="117"/>
      <c r="EH236" s="117"/>
      <c r="EI236" s="117"/>
      <c r="EJ236" s="86"/>
      <c r="EK236" s="116">
        <f>BC236-CH236</f>
        <v>0</v>
      </c>
      <c r="EL236" s="117"/>
      <c r="EM236" s="117"/>
      <c r="EN236" s="117"/>
      <c r="EO236" s="117"/>
      <c r="EP236" s="117"/>
      <c r="EQ236" s="117"/>
      <c r="ER236" s="117"/>
      <c r="ES236" s="117"/>
      <c r="ET236" s="117"/>
      <c r="EU236" s="117"/>
      <c r="EV236" s="117"/>
      <c r="EW236" s="86"/>
      <c r="EX236" s="107">
        <v>0</v>
      </c>
      <c r="EY236" s="108"/>
      <c r="EZ236" s="108"/>
      <c r="FA236" s="108"/>
      <c r="FB236" s="108"/>
      <c r="FC236" s="108"/>
      <c r="FD236" s="108"/>
      <c r="FE236" s="108"/>
      <c r="FF236" s="108"/>
      <c r="FG236" s="109"/>
      <c r="FH236" s="46"/>
      <c r="FI236" s="46"/>
      <c r="FJ236" s="46"/>
    </row>
    <row r="237" spans="1:166" s="4" customFormat="1" ht="31.5" customHeight="1">
      <c r="A237" s="97" t="s">
        <v>199</v>
      </c>
      <c r="B237" s="97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110" t="s">
        <v>60</v>
      </c>
      <c r="AL237" s="111"/>
      <c r="AM237" s="111"/>
      <c r="AN237" s="111"/>
      <c r="AO237" s="111"/>
      <c r="AP237" s="112"/>
      <c r="AQ237" s="110"/>
      <c r="AR237" s="111"/>
      <c r="AS237" s="111"/>
      <c r="AT237" s="111"/>
      <c r="AU237" s="111"/>
      <c r="AV237" s="111"/>
      <c r="AW237" s="111"/>
      <c r="AX237" s="111"/>
      <c r="AY237" s="111"/>
      <c r="AZ237" s="111"/>
      <c r="BA237" s="111"/>
      <c r="BB237" s="112"/>
      <c r="BC237" s="113">
        <v>295000</v>
      </c>
      <c r="BD237" s="114"/>
      <c r="BE237" s="114"/>
      <c r="BF237" s="114"/>
      <c r="BG237" s="114"/>
      <c r="BH237" s="114"/>
      <c r="BI237" s="114"/>
      <c r="BJ237" s="114"/>
      <c r="BK237" s="114"/>
      <c r="BL237" s="114"/>
      <c r="BM237" s="114"/>
      <c r="BN237" s="114"/>
      <c r="BO237" s="114"/>
      <c r="BP237" s="114"/>
      <c r="BQ237" s="114"/>
      <c r="BR237" s="114"/>
      <c r="BS237" s="114"/>
      <c r="BT237" s="115"/>
      <c r="BU237" s="113">
        <v>295000</v>
      </c>
      <c r="BV237" s="114"/>
      <c r="BW237" s="114"/>
      <c r="BX237" s="114"/>
      <c r="BY237" s="114"/>
      <c r="BZ237" s="114"/>
      <c r="CA237" s="114"/>
      <c r="CB237" s="114"/>
      <c r="CC237" s="114"/>
      <c r="CD237" s="114"/>
      <c r="CE237" s="114"/>
      <c r="CF237" s="114"/>
      <c r="CG237" s="115"/>
      <c r="CH237" s="101">
        <v>295000</v>
      </c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3"/>
      <c r="CX237" s="101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3"/>
      <c r="DK237" s="101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3"/>
      <c r="DX237" s="101">
        <f>CH237</f>
        <v>295000</v>
      </c>
      <c r="DY237" s="102"/>
      <c r="DZ237" s="102"/>
      <c r="EA237" s="102"/>
      <c r="EB237" s="102"/>
      <c r="EC237" s="102"/>
      <c r="ED237" s="102"/>
      <c r="EE237" s="102"/>
      <c r="EF237" s="102"/>
      <c r="EG237" s="102"/>
      <c r="EH237" s="102"/>
      <c r="EI237" s="102"/>
      <c r="EJ237" s="103"/>
      <c r="EK237" s="101">
        <f>BC237-CH237</f>
        <v>0</v>
      </c>
      <c r="EL237" s="102"/>
      <c r="EM237" s="102"/>
      <c r="EN237" s="102"/>
      <c r="EO237" s="102"/>
      <c r="EP237" s="102"/>
      <c r="EQ237" s="102"/>
      <c r="ER237" s="102"/>
      <c r="ES237" s="102"/>
      <c r="ET237" s="102"/>
      <c r="EU237" s="102"/>
      <c r="EV237" s="102"/>
      <c r="EW237" s="103"/>
      <c r="EX237" s="104">
        <v>0</v>
      </c>
      <c r="EY237" s="105"/>
      <c r="EZ237" s="105"/>
      <c r="FA237" s="105"/>
      <c r="FB237" s="105"/>
      <c r="FC237" s="105"/>
      <c r="FD237" s="105"/>
      <c r="FE237" s="105"/>
      <c r="FF237" s="105"/>
      <c r="FG237" s="106"/>
      <c r="FH237" s="48"/>
      <c r="FI237" s="48"/>
      <c r="FJ237" s="48"/>
    </row>
    <row r="238" spans="1:166" s="11" customFormat="1" ht="27" customHeight="1">
      <c r="A238" s="85" t="s">
        <v>332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3"/>
      <c r="AK238" s="84" t="s">
        <v>60</v>
      </c>
      <c r="AL238" s="75"/>
      <c r="AM238" s="75"/>
      <c r="AN238" s="75"/>
      <c r="AO238" s="75"/>
      <c r="AP238" s="76"/>
      <c r="AQ238" s="84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6"/>
      <c r="BC238" s="77">
        <f>BC239</f>
        <v>600000</v>
      </c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/>
      <c r="BO238" s="78"/>
      <c r="BP238" s="78"/>
      <c r="BQ238" s="78"/>
      <c r="BR238" s="78"/>
      <c r="BS238" s="78"/>
      <c r="BT238" s="79"/>
      <c r="BU238" s="77">
        <f>BU239</f>
        <v>600000</v>
      </c>
      <c r="BV238" s="78"/>
      <c r="BW238" s="78"/>
      <c r="BX238" s="78"/>
      <c r="BY238" s="78"/>
      <c r="BZ238" s="78"/>
      <c r="CA238" s="78"/>
      <c r="CB238" s="78"/>
      <c r="CC238" s="78"/>
      <c r="CD238" s="78"/>
      <c r="CE238" s="78"/>
      <c r="CF238" s="78"/>
      <c r="CG238" s="79"/>
      <c r="CH238" s="116">
        <f>CH239</f>
        <v>600000</v>
      </c>
      <c r="CI238" s="117"/>
      <c r="CJ238" s="117"/>
      <c r="CK238" s="117"/>
      <c r="CL238" s="117"/>
      <c r="CM238" s="117"/>
      <c r="CN238" s="117"/>
      <c r="CO238" s="117"/>
      <c r="CP238" s="117"/>
      <c r="CQ238" s="117"/>
      <c r="CR238" s="117"/>
      <c r="CS238" s="117"/>
      <c r="CT238" s="117"/>
      <c r="CU238" s="117"/>
      <c r="CV238" s="117"/>
      <c r="CW238" s="86"/>
      <c r="CX238" s="116"/>
      <c r="CY238" s="117"/>
      <c r="CZ238" s="117"/>
      <c r="DA238" s="117"/>
      <c r="DB238" s="117"/>
      <c r="DC238" s="117"/>
      <c r="DD238" s="117"/>
      <c r="DE238" s="117"/>
      <c r="DF238" s="117"/>
      <c r="DG238" s="117"/>
      <c r="DH238" s="117"/>
      <c r="DI238" s="117"/>
      <c r="DJ238" s="86"/>
      <c r="DK238" s="116"/>
      <c r="DL238" s="117"/>
      <c r="DM238" s="117"/>
      <c r="DN238" s="117"/>
      <c r="DO238" s="117"/>
      <c r="DP238" s="117"/>
      <c r="DQ238" s="117"/>
      <c r="DR238" s="117"/>
      <c r="DS238" s="117"/>
      <c r="DT238" s="117"/>
      <c r="DU238" s="117"/>
      <c r="DV238" s="117"/>
      <c r="DW238" s="86"/>
      <c r="DX238" s="116">
        <f aca="true" t="shared" si="12" ref="DX238:DX246">CH238</f>
        <v>600000</v>
      </c>
      <c r="DY238" s="117"/>
      <c r="DZ238" s="117"/>
      <c r="EA238" s="117"/>
      <c r="EB238" s="117"/>
      <c r="EC238" s="117"/>
      <c r="ED238" s="117"/>
      <c r="EE238" s="117"/>
      <c r="EF238" s="117"/>
      <c r="EG238" s="117"/>
      <c r="EH238" s="117"/>
      <c r="EI238" s="117"/>
      <c r="EJ238" s="86"/>
      <c r="EK238" s="116">
        <f aca="true" t="shared" si="13" ref="EK238:EK246">BC238-CH238</f>
        <v>0</v>
      </c>
      <c r="EL238" s="117"/>
      <c r="EM238" s="117"/>
      <c r="EN238" s="117"/>
      <c r="EO238" s="117"/>
      <c r="EP238" s="117"/>
      <c r="EQ238" s="117"/>
      <c r="ER238" s="117"/>
      <c r="ES238" s="117"/>
      <c r="ET238" s="117"/>
      <c r="EU238" s="117"/>
      <c r="EV238" s="117"/>
      <c r="EW238" s="86"/>
      <c r="EX238" s="107">
        <v>0</v>
      </c>
      <c r="EY238" s="108"/>
      <c r="EZ238" s="108"/>
      <c r="FA238" s="108"/>
      <c r="FB238" s="108"/>
      <c r="FC238" s="108"/>
      <c r="FD238" s="108"/>
      <c r="FE238" s="108"/>
      <c r="FF238" s="108"/>
      <c r="FG238" s="109"/>
      <c r="FH238" s="46"/>
      <c r="FI238" s="46"/>
      <c r="FJ238" s="46"/>
    </row>
    <row r="239" spans="1:166" s="4" customFormat="1" ht="31.5" customHeight="1">
      <c r="A239" s="97" t="s">
        <v>199</v>
      </c>
      <c r="B239" s="97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110" t="s">
        <v>60</v>
      </c>
      <c r="AL239" s="111"/>
      <c r="AM239" s="111"/>
      <c r="AN239" s="111"/>
      <c r="AO239" s="111"/>
      <c r="AP239" s="112"/>
      <c r="AQ239" s="110" t="s">
        <v>119</v>
      </c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2"/>
      <c r="BC239" s="113">
        <v>600000</v>
      </c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14"/>
      <c r="BN239" s="114"/>
      <c r="BO239" s="114"/>
      <c r="BP239" s="114"/>
      <c r="BQ239" s="114"/>
      <c r="BR239" s="114"/>
      <c r="BS239" s="114"/>
      <c r="BT239" s="115"/>
      <c r="BU239" s="113">
        <v>600000</v>
      </c>
      <c r="BV239" s="114"/>
      <c r="BW239" s="114"/>
      <c r="BX239" s="114"/>
      <c r="BY239" s="114"/>
      <c r="BZ239" s="114"/>
      <c r="CA239" s="114"/>
      <c r="CB239" s="114"/>
      <c r="CC239" s="114"/>
      <c r="CD239" s="114"/>
      <c r="CE239" s="114"/>
      <c r="CF239" s="114"/>
      <c r="CG239" s="115"/>
      <c r="CH239" s="101">
        <v>600000</v>
      </c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3"/>
      <c r="CX239" s="101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3"/>
      <c r="DK239" s="101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3"/>
      <c r="DX239" s="101">
        <f t="shared" si="12"/>
        <v>600000</v>
      </c>
      <c r="DY239" s="102"/>
      <c r="DZ239" s="102"/>
      <c r="EA239" s="102"/>
      <c r="EB239" s="102"/>
      <c r="EC239" s="102"/>
      <c r="ED239" s="102"/>
      <c r="EE239" s="102"/>
      <c r="EF239" s="102"/>
      <c r="EG239" s="102"/>
      <c r="EH239" s="102"/>
      <c r="EI239" s="102"/>
      <c r="EJ239" s="103"/>
      <c r="EK239" s="101">
        <f t="shared" si="13"/>
        <v>0</v>
      </c>
      <c r="EL239" s="102"/>
      <c r="EM239" s="102"/>
      <c r="EN239" s="102"/>
      <c r="EO239" s="102"/>
      <c r="EP239" s="102"/>
      <c r="EQ239" s="102"/>
      <c r="ER239" s="102"/>
      <c r="ES239" s="102"/>
      <c r="ET239" s="102"/>
      <c r="EU239" s="102"/>
      <c r="EV239" s="102"/>
      <c r="EW239" s="103"/>
      <c r="EX239" s="104">
        <v>0</v>
      </c>
      <c r="EY239" s="105"/>
      <c r="EZ239" s="105"/>
      <c r="FA239" s="105"/>
      <c r="FB239" s="105"/>
      <c r="FC239" s="105"/>
      <c r="FD239" s="105"/>
      <c r="FE239" s="105"/>
      <c r="FF239" s="105"/>
      <c r="FG239" s="106"/>
      <c r="FH239" s="48"/>
      <c r="FI239" s="48"/>
      <c r="FJ239" s="48"/>
    </row>
    <row r="240" spans="1:166" s="11" customFormat="1" ht="27" customHeight="1">
      <c r="A240" s="85" t="s">
        <v>309</v>
      </c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3"/>
      <c r="AK240" s="84" t="s">
        <v>63</v>
      </c>
      <c r="AL240" s="75"/>
      <c r="AM240" s="75"/>
      <c r="AN240" s="75"/>
      <c r="AO240" s="75"/>
      <c r="AP240" s="76"/>
      <c r="AQ240" s="84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6"/>
      <c r="BC240" s="77">
        <f>BC241</f>
        <v>11400</v>
      </c>
      <c r="BD240" s="78"/>
      <c r="BE240" s="78"/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9"/>
      <c r="BU240" s="77">
        <f>BU241</f>
        <v>11325</v>
      </c>
      <c r="BV240" s="78"/>
      <c r="BW240" s="78"/>
      <c r="BX240" s="78"/>
      <c r="BY240" s="78"/>
      <c r="BZ240" s="78"/>
      <c r="CA240" s="78"/>
      <c r="CB240" s="78"/>
      <c r="CC240" s="78"/>
      <c r="CD240" s="78"/>
      <c r="CE240" s="78"/>
      <c r="CF240" s="78"/>
      <c r="CG240" s="79"/>
      <c r="CH240" s="116">
        <f>CH241</f>
        <v>11325</v>
      </c>
      <c r="CI240" s="117"/>
      <c r="CJ240" s="117"/>
      <c r="CK240" s="117"/>
      <c r="CL240" s="117"/>
      <c r="CM240" s="117"/>
      <c r="CN240" s="117"/>
      <c r="CO240" s="117"/>
      <c r="CP240" s="117"/>
      <c r="CQ240" s="117"/>
      <c r="CR240" s="117"/>
      <c r="CS240" s="117"/>
      <c r="CT240" s="117"/>
      <c r="CU240" s="117"/>
      <c r="CV240" s="117"/>
      <c r="CW240" s="86"/>
      <c r="CX240" s="116"/>
      <c r="CY240" s="117"/>
      <c r="CZ240" s="117"/>
      <c r="DA240" s="117"/>
      <c r="DB240" s="117"/>
      <c r="DC240" s="117"/>
      <c r="DD240" s="117"/>
      <c r="DE240" s="117"/>
      <c r="DF240" s="117"/>
      <c r="DG240" s="117"/>
      <c r="DH240" s="117"/>
      <c r="DI240" s="117"/>
      <c r="DJ240" s="86"/>
      <c r="DK240" s="116"/>
      <c r="DL240" s="117"/>
      <c r="DM240" s="117"/>
      <c r="DN240" s="117"/>
      <c r="DO240" s="117"/>
      <c r="DP240" s="117"/>
      <c r="DQ240" s="117"/>
      <c r="DR240" s="117"/>
      <c r="DS240" s="117"/>
      <c r="DT240" s="117"/>
      <c r="DU240" s="117"/>
      <c r="DV240" s="117"/>
      <c r="DW240" s="86"/>
      <c r="DX240" s="116">
        <f t="shared" si="12"/>
        <v>11325</v>
      </c>
      <c r="DY240" s="117"/>
      <c r="DZ240" s="117"/>
      <c r="EA240" s="117"/>
      <c r="EB240" s="117"/>
      <c r="EC240" s="117"/>
      <c r="ED240" s="117"/>
      <c r="EE240" s="117"/>
      <c r="EF240" s="117"/>
      <c r="EG240" s="117"/>
      <c r="EH240" s="117"/>
      <c r="EI240" s="117"/>
      <c r="EJ240" s="86"/>
      <c r="EK240" s="116">
        <f t="shared" si="13"/>
        <v>75</v>
      </c>
      <c r="EL240" s="117"/>
      <c r="EM240" s="117"/>
      <c r="EN240" s="117"/>
      <c r="EO240" s="117"/>
      <c r="EP240" s="117"/>
      <c r="EQ240" s="117"/>
      <c r="ER240" s="117"/>
      <c r="ES240" s="117"/>
      <c r="ET240" s="117"/>
      <c r="EU240" s="117"/>
      <c r="EV240" s="117"/>
      <c r="EW240" s="86"/>
      <c r="EX240" s="107">
        <v>0</v>
      </c>
      <c r="EY240" s="108"/>
      <c r="EZ240" s="108"/>
      <c r="FA240" s="108"/>
      <c r="FB240" s="108"/>
      <c r="FC240" s="108"/>
      <c r="FD240" s="108"/>
      <c r="FE240" s="108"/>
      <c r="FF240" s="108"/>
      <c r="FG240" s="109"/>
      <c r="FH240" s="46"/>
      <c r="FI240" s="46"/>
      <c r="FJ240" s="46"/>
    </row>
    <row r="241" spans="1:166" s="4" customFormat="1" ht="29.25" customHeight="1">
      <c r="A241" s="118" t="s">
        <v>204</v>
      </c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20"/>
      <c r="AK241" s="110" t="s">
        <v>63</v>
      </c>
      <c r="AL241" s="111"/>
      <c r="AM241" s="111"/>
      <c r="AN241" s="111"/>
      <c r="AO241" s="111"/>
      <c r="AP241" s="112"/>
      <c r="AQ241" s="110"/>
      <c r="AR241" s="111"/>
      <c r="AS241" s="111"/>
      <c r="AT241" s="111"/>
      <c r="AU241" s="111"/>
      <c r="AV241" s="111"/>
      <c r="AW241" s="111"/>
      <c r="AX241" s="111"/>
      <c r="AY241" s="111"/>
      <c r="AZ241" s="111"/>
      <c r="BA241" s="111"/>
      <c r="BB241" s="112"/>
      <c r="BC241" s="113">
        <v>11400</v>
      </c>
      <c r="BD241" s="114"/>
      <c r="BE241" s="114"/>
      <c r="BF241" s="114"/>
      <c r="BG241" s="114"/>
      <c r="BH241" s="114"/>
      <c r="BI241" s="114"/>
      <c r="BJ241" s="114"/>
      <c r="BK241" s="114"/>
      <c r="BL241" s="114"/>
      <c r="BM241" s="114"/>
      <c r="BN241" s="114"/>
      <c r="BO241" s="114"/>
      <c r="BP241" s="114"/>
      <c r="BQ241" s="114"/>
      <c r="BR241" s="114"/>
      <c r="BS241" s="114"/>
      <c r="BT241" s="115"/>
      <c r="BU241" s="113">
        <v>11325</v>
      </c>
      <c r="BV241" s="114"/>
      <c r="BW241" s="114"/>
      <c r="BX241" s="114"/>
      <c r="BY241" s="114"/>
      <c r="BZ241" s="114"/>
      <c r="CA241" s="114"/>
      <c r="CB241" s="114"/>
      <c r="CC241" s="114"/>
      <c r="CD241" s="114"/>
      <c r="CE241" s="114"/>
      <c r="CF241" s="114"/>
      <c r="CG241" s="115"/>
      <c r="CH241" s="101">
        <v>11325</v>
      </c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3"/>
      <c r="CX241" s="101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3"/>
      <c r="DK241" s="101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3"/>
      <c r="DX241" s="101">
        <f t="shared" si="12"/>
        <v>11325</v>
      </c>
      <c r="DY241" s="102"/>
      <c r="DZ241" s="102"/>
      <c r="EA241" s="102"/>
      <c r="EB241" s="102"/>
      <c r="EC241" s="102"/>
      <c r="ED241" s="102"/>
      <c r="EE241" s="102"/>
      <c r="EF241" s="102"/>
      <c r="EG241" s="102"/>
      <c r="EH241" s="102"/>
      <c r="EI241" s="102"/>
      <c r="EJ241" s="103"/>
      <c r="EK241" s="101">
        <f t="shared" si="13"/>
        <v>75</v>
      </c>
      <c r="EL241" s="102"/>
      <c r="EM241" s="102"/>
      <c r="EN241" s="102"/>
      <c r="EO241" s="102"/>
      <c r="EP241" s="102"/>
      <c r="EQ241" s="102"/>
      <c r="ER241" s="102"/>
      <c r="ES241" s="102"/>
      <c r="ET241" s="102"/>
      <c r="EU241" s="102"/>
      <c r="EV241" s="102"/>
      <c r="EW241" s="103"/>
      <c r="EX241" s="104">
        <v>0</v>
      </c>
      <c r="EY241" s="105"/>
      <c r="EZ241" s="105"/>
      <c r="FA241" s="105"/>
      <c r="FB241" s="105"/>
      <c r="FC241" s="105"/>
      <c r="FD241" s="105"/>
      <c r="FE241" s="105"/>
      <c r="FF241" s="105"/>
      <c r="FG241" s="106"/>
      <c r="FH241" s="48"/>
      <c r="FI241" s="48"/>
      <c r="FJ241" s="48"/>
    </row>
    <row r="242" spans="1:166" s="11" customFormat="1" ht="27" customHeight="1">
      <c r="A242" s="85" t="s">
        <v>324</v>
      </c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3"/>
      <c r="AK242" s="84"/>
      <c r="AL242" s="75"/>
      <c r="AM242" s="75"/>
      <c r="AN242" s="75"/>
      <c r="AO242" s="75"/>
      <c r="AP242" s="76"/>
      <c r="AQ242" s="84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6"/>
      <c r="BC242" s="77">
        <f>BC243+BC244</f>
        <v>196000</v>
      </c>
      <c r="BD242" s="78"/>
      <c r="BE242" s="78"/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9"/>
      <c r="BU242" s="77">
        <f>BU243+BU244</f>
        <v>195805</v>
      </c>
      <c r="BV242" s="78"/>
      <c r="BW242" s="78"/>
      <c r="BX242" s="78"/>
      <c r="BY242" s="78"/>
      <c r="BZ242" s="78"/>
      <c r="CA242" s="78"/>
      <c r="CB242" s="78"/>
      <c r="CC242" s="78"/>
      <c r="CD242" s="78"/>
      <c r="CE242" s="78"/>
      <c r="CF242" s="78"/>
      <c r="CG242" s="79"/>
      <c r="CH242" s="116">
        <f>CH243+CH244</f>
        <v>195805</v>
      </c>
      <c r="CI242" s="117"/>
      <c r="CJ242" s="117"/>
      <c r="CK242" s="117"/>
      <c r="CL242" s="117"/>
      <c r="CM242" s="117"/>
      <c r="CN242" s="117"/>
      <c r="CO242" s="117"/>
      <c r="CP242" s="117"/>
      <c r="CQ242" s="117"/>
      <c r="CR242" s="117"/>
      <c r="CS242" s="117"/>
      <c r="CT242" s="117"/>
      <c r="CU242" s="117"/>
      <c r="CV242" s="117"/>
      <c r="CW242" s="86"/>
      <c r="CX242" s="116"/>
      <c r="CY242" s="117"/>
      <c r="CZ242" s="117"/>
      <c r="DA242" s="117"/>
      <c r="DB242" s="117"/>
      <c r="DC242" s="117"/>
      <c r="DD242" s="117"/>
      <c r="DE242" s="117"/>
      <c r="DF242" s="117"/>
      <c r="DG242" s="117"/>
      <c r="DH242" s="117"/>
      <c r="DI242" s="117"/>
      <c r="DJ242" s="86"/>
      <c r="DK242" s="116"/>
      <c r="DL242" s="117"/>
      <c r="DM242" s="117"/>
      <c r="DN242" s="117"/>
      <c r="DO242" s="117"/>
      <c r="DP242" s="117"/>
      <c r="DQ242" s="117"/>
      <c r="DR242" s="117"/>
      <c r="DS242" s="117"/>
      <c r="DT242" s="117"/>
      <c r="DU242" s="117"/>
      <c r="DV242" s="117"/>
      <c r="DW242" s="86"/>
      <c r="DX242" s="116">
        <f>CH242</f>
        <v>195805</v>
      </c>
      <c r="DY242" s="117"/>
      <c r="DZ242" s="117"/>
      <c r="EA242" s="117"/>
      <c r="EB242" s="117"/>
      <c r="EC242" s="117"/>
      <c r="ED242" s="117"/>
      <c r="EE242" s="117"/>
      <c r="EF242" s="117"/>
      <c r="EG242" s="117"/>
      <c r="EH242" s="117"/>
      <c r="EI242" s="117"/>
      <c r="EJ242" s="86"/>
      <c r="EK242" s="116">
        <f>BC242-CH242</f>
        <v>195</v>
      </c>
      <c r="EL242" s="117"/>
      <c r="EM242" s="117"/>
      <c r="EN242" s="117"/>
      <c r="EO242" s="117"/>
      <c r="EP242" s="117"/>
      <c r="EQ242" s="117"/>
      <c r="ER242" s="117"/>
      <c r="ES242" s="117"/>
      <c r="ET242" s="117"/>
      <c r="EU242" s="117"/>
      <c r="EV242" s="117"/>
      <c r="EW242" s="86"/>
      <c r="EX242" s="107">
        <v>0</v>
      </c>
      <c r="EY242" s="108"/>
      <c r="EZ242" s="108"/>
      <c r="FA242" s="108"/>
      <c r="FB242" s="108"/>
      <c r="FC242" s="108"/>
      <c r="FD242" s="108"/>
      <c r="FE242" s="108"/>
      <c r="FF242" s="108"/>
      <c r="FG242" s="109"/>
      <c r="FH242" s="46"/>
      <c r="FI242" s="46"/>
      <c r="FJ242" s="46"/>
    </row>
    <row r="243" spans="1:166" s="4" customFormat="1" ht="29.25" customHeight="1">
      <c r="A243" s="118" t="s">
        <v>204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20"/>
      <c r="AK243" s="110" t="s">
        <v>63</v>
      </c>
      <c r="AL243" s="111"/>
      <c r="AM243" s="111"/>
      <c r="AN243" s="111"/>
      <c r="AO243" s="111"/>
      <c r="AP243" s="112"/>
      <c r="AQ243" s="110"/>
      <c r="AR243" s="111"/>
      <c r="AS243" s="111"/>
      <c r="AT243" s="111"/>
      <c r="AU243" s="111"/>
      <c r="AV243" s="111"/>
      <c r="AW243" s="111"/>
      <c r="AX243" s="111"/>
      <c r="AY243" s="111"/>
      <c r="AZ243" s="111"/>
      <c r="BA243" s="111"/>
      <c r="BB243" s="112"/>
      <c r="BC243" s="113">
        <v>96000</v>
      </c>
      <c r="BD243" s="114"/>
      <c r="BE243" s="114"/>
      <c r="BF243" s="114"/>
      <c r="BG243" s="114"/>
      <c r="BH243" s="114"/>
      <c r="BI243" s="114"/>
      <c r="BJ243" s="114"/>
      <c r="BK243" s="114"/>
      <c r="BL243" s="114"/>
      <c r="BM243" s="114"/>
      <c r="BN243" s="114"/>
      <c r="BO243" s="114"/>
      <c r="BP243" s="114"/>
      <c r="BQ243" s="114"/>
      <c r="BR243" s="114"/>
      <c r="BS243" s="114"/>
      <c r="BT243" s="115"/>
      <c r="BU243" s="113">
        <v>96000</v>
      </c>
      <c r="BV243" s="114"/>
      <c r="BW243" s="114"/>
      <c r="BX243" s="114"/>
      <c r="BY243" s="114"/>
      <c r="BZ243" s="114"/>
      <c r="CA243" s="114"/>
      <c r="CB243" s="114"/>
      <c r="CC243" s="114"/>
      <c r="CD243" s="114"/>
      <c r="CE243" s="114"/>
      <c r="CF243" s="114"/>
      <c r="CG243" s="115"/>
      <c r="CH243" s="101">
        <v>96000</v>
      </c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3"/>
      <c r="CX243" s="101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3"/>
      <c r="DK243" s="101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3"/>
      <c r="DX243" s="101">
        <f>CH243</f>
        <v>96000</v>
      </c>
      <c r="DY243" s="102"/>
      <c r="DZ243" s="102"/>
      <c r="EA243" s="102"/>
      <c r="EB243" s="102"/>
      <c r="EC243" s="102"/>
      <c r="ED243" s="102"/>
      <c r="EE243" s="102"/>
      <c r="EF243" s="102"/>
      <c r="EG243" s="102"/>
      <c r="EH243" s="102"/>
      <c r="EI243" s="102"/>
      <c r="EJ243" s="103"/>
      <c r="EK243" s="101">
        <f>BC243-CH243</f>
        <v>0</v>
      </c>
      <c r="EL243" s="102"/>
      <c r="EM243" s="102"/>
      <c r="EN243" s="102"/>
      <c r="EO243" s="102"/>
      <c r="EP243" s="102"/>
      <c r="EQ243" s="102"/>
      <c r="ER243" s="102"/>
      <c r="ES243" s="102"/>
      <c r="ET243" s="102"/>
      <c r="EU243" s="102"/>
      <c r="EV243" s="102"/>
      <c r="EW243" s="103"/>
      <c r="EX243" s="104">
        <v>0</v>
      </c>
      <c r="EY243" s="105"/>
      <c r="EZ243" s="105"/>
      <c r="FA243" s="105"/>
      <c r="FB243" s="105"/>
      <c r="FC243" s="105"/>
      <c r="FD243" s="105"/>
      <c r="FE243" s="105"/>
      <c r="FF243" s="105"/>
      <c r="FG243" s="106"/>
      <c r="FH243" s="48"/>
      <c r="FI243" s="48"/>
      <c r="FJ243" s="48"/>
    </row>
    <row r="244" spans="1:166" s="4" customFormat="1" ht="29.25" customHeight="1">
      <c r="A244" s="97" t="s">
        <v>121</v>
      </c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110" t="s">
        <v>62</v>
      </c>
      <c r="AL244" s="111"/>
      <c r="AM244" s="111"/>
      <c r="AN244" s="111"/>
      <c r="AO244" s="111"/>
      <c r="AP244" s="112"/>
      <c r="AQ244" s="110"/>
      <c r="AR244" s="111"/>
      <c r="AS244" s="111"/>
      <c r="AT244" s="111"/>
      <c r="AU244" s="111"/>
      <c r="AV244" s="111"/>
      <c r="AW244" s="111"/>
      <c r="AX244" s="111"/>
      <c r="AY244" s="111"/>
      <c r="AZ244" s="111"/>
      <c r="BA244" s="111"/>
      <c r="BB244" s="112"/>
      <c r="BC244" s="113">
        <v>100000</v>
      </c>
      <c r="BD244" s="114"/>
      <c r="BE244" s="114"/>
      <c r="BF244" s="114"/>
      <c r="BG244" s="114"/>
      <c r="BH244" s="114"/>
      <c r="BI244" s="114"/>
      <c r="BJ244" s="114"/>
      <c r="BK244" s="114"/>
      <c r="BL244" s="114"/>
      <c r="BM244" s="114"/>
      <c r="BN244" s="114"/>
      <c r="BO244" s="114"/>
      <c r="BP244" s="114"/>
      <c r="BQ244" s="114"/>
      <c r="BR244" s="114"/>
      <c r="BS244" s="114"/>
      <c r="BT244" s="115"/>
      <c r="BU244" s="113">
        <v>99805</v>
      </c>
      <c r="BV244" s="114"/>
      <c r="BW244" s="114"/>
      <c r="BX244" s="114"/>
      <c r="BY244" s="114"/>
      <c r="BZ244" s="114"/>
      <c r="CA244" s="114"/>
      <c r="CB244" s="114"/>
      <c r="CC244" s="114"/>
      <c r="CD244" s="114"/>
      <c r="CE244" s="114"/>
      <c r="CF244" s="114"/>
      <c r="CG244" s="115"/>
      <c r="CH244" s="101">
        <v>99805</v>
      </c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3"/>
      <c r="CX244" s="101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3"/>
      <c r="DK244" s="101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3"/>
      <c r="DX244" s="101">
        <f>CH244</f>
        <v>99805</v>
      </c>
      <c r="DY244" s="102"/>
      <c r="DZ244" s="102"/>
      <c r="EA244" s="102"/>
      <c r="EB244" s="102"/>
      <c r="EC244" s="102"/>
      <c r="ED244" s="102"/>
      <c r="EE244" s="102"/>
      <c r="EF244" s="102"/>
      <c r="EG244" s="102"/>
      <c r="EH244" s="102"/>
      <c r="EI244" s="102"/>
      <c r="EJ244" s="103"/>
      <c r="EK244" s="101">
        <f>BC244-CH244</f>
        <v>195</v>
      </c>
      <c r="EL244" s="102"/>
      <c r="EM244" s="102"/>
      <c r="EN244" s="102"/>
      <c r="EO244" s="102"/>
      <c r="EP244" s="102"/>
      <c r="EQ244" s="102"/>
      <c r="ER244" s="102"/>
      <c r="ES244" s="102"/>
      <c r="ET244" s="102"/>
      <c r="EU244" s="102"/>
      <c r="EV244" s="102"/>
      <c r="EW244" s="103"/>
      <c r="EX244" s="104">
        <v>0</v>
      </c>
      <c r="EY244" s="105"/>
      <c r="EZ244" s="105"/>
      <c r="FA244" s="105"/>
      <c r="FB244" s="105"/>
      <c r="FC244" s="105"/>
      <c r="FD244" s="105"/>
      <c r="FE244" s="105"/>
      <c r="FF244" s="105"/>
      <c r="FG244" s="106"/>
      <c r="FH244" s="48"/>
      <c r="FI244" s="48"/>
      <c r="FJ244" s="48"/>
    </row>
    <row r="245" spans="1:166" s="11" customFormat="1" ht="27" customHeight="1">
      <c r="A245" s="66" t="s">
        <v>310</v>
      </c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122" t="s">
        <v>63</v>
      </c>
      <c r="AL245" s="122"/>
      <c r="AM245" s="122"/>
      <c r="AN245" s="122"/>
      <c r="AO245" s="122"/>
      <c r="AP245" s="122"/>
      <c r="AQ245" s="122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3">
        <f>BC246</f>
        <v>215500</v>
      </c>
      <c r="BD245" s="123"/>
      <c r="BE245" s="123"/>
      <c r="BF245" s="123"/>
      <c r="BG245" s="123"/>
      <c r="BH245" s="123"/>
      <c r="BI245" s="123"/>
      <c r="BJ245" s="123"/>
      <c r="BK245" s="123"/>
      <c r="BL245" s="123"/>
      <c r="BM245" s="123"/>
      <c r="BN245" s="123"/>
      <c r="BO245" s="123"/>
      <c r="BP245" s="123"/>
      <c r="BQ245" s="123"/>
      <c r="BR245" s="123"/>
      <c r="BS245" s="123"/>
      <c r="BT245" s="123"/>
      <c r="BU245" s="123">
        <f>BU246</f>
        <v>0</v>
      </c>
      <c r="BV245" s="123"/>
      <c r="BW245" s="123"/>
      <c r="BX245" s="123"/>
      <c r="BY245" s="123"/>
      <c r="BZ245" s="123"/>
      <c r="CA245" s="123"/>
      <c r="CB245" s="123"/>
      <c r="CC245" s="123"/>
      <c r="CD245" s="123"/>
      <c r="CE245" s="123"/>
      <c r="CF245" s="123"/>
      <c r="CG245" s="123"/>
      <c r="CH245" s="131">
        <f>CH246</f>
        <v>0</v>
      </c>
      <c r="CI245" s="131"/>
      <c r="CJ245" s="131"/>
      <c r="CK245" s="131"/>
      <c r="CL245" s="131"/>
      <c r="CM245" s="131"/>
      <c r="CN245" s="131"/>
      <c r="CO245" s="131"/>
      <c r="CP245" s="131"/>
      <c r="CQ245" s="131"/>
      <c r="CR245" s="131"/>
      <c r="CS245" s="131"/>
      <c r="CT245" s="131"/>
      <c r="CU245" s="131"/>
      <c r="CV245" s="131"/>
      <c r="CW245" s="131"/>
      <c r="CX245" s="131"/>
      <c r="CY245" s="131"/>
      <c r="CZ245" s="131"/>
      <c r="DA245" s="131"/>
      <c r="DB245" s="131"/>
      <c r="DC245" s="131"/>
      <c r="DD245" s="131"/>
      <c r="DE245" s="131"/>
      <c r="DF245" s="131"/>
      <c r="DG245" s="131"/>
      <c r="DH245" s="131"/>
      <c r="DI245" s="131"/>
      <c r="DJ245" s="131"/>
      <c r="DK245" s="131"/>
      <c r="DL245" s="131"/>
      <c r="DM245" s="131"/>
      <c r="DN245" s="131"/>
      <c r="DO245" s="131"/>
      <c r="DP245" s="131"/>
      <c r="DQ245" s="131"/>
      <c r="DR245" s="131"/>
      <c r="DS245" s="131"/>
      <c r="DT245" s="131"/>
      <c r="DU245" s="131"/>
      <c r="DV245" s="131"/>
      <c r="DW245" s="131"/>
      <c r="DX245" s="131">
        <f t="shared" si="12"/>
        <v>0</v>
      </c>
      <c r="DY245" s="131"/>
      <c r="DZ245" s="131"/>
      <c r="EA245" s="131"/>
      <c r="EB245" s="131"/>
      <c r="EC245" s="131"/>
      <c r="ED245" s="131"/>
      <c r="EE245" s="131"/>
      <c r="EF245" s="131"/>
      <c r="EG245" s="131"/>
      <c r="EH245" s="131"/>
      <c r="EI245" s="131"/>
      <c r="EJ245" s="131"/>
      <c r="EK245" s="131">
        <f t="shared" si="13"/>
        <v>215500</v>
      </c>
      <c r="EL245" s="131"/>
      <c r="EM245" s="131"/>
      <c r="EN245" s="131"/>
      <c r="EO245" s="131"/>
      <c r="EP245" s="131"/>
      <c r="EQ245" s="131"/>
      <c r="ER245" s="131"/>
      <c r="ES245" s="131"/>
      <c r="ET245" s="131"/>
      <c r="EU245" s="131"/>
      <c r="EV245" s="131"/>
      <c r="EW245" s="131"/>
      <c r="EX245" s="133">
        <v>0</v>
      </c>
      <c r="EY245" s="133"/>
      <c r="EZ245" s="133"/>
      <c r="FA245" s="133"/>
      <c r="FB245" s="133"/>
      <c r="FC245" s="133"/>
      <c r="FD245" s="133"/>
      <c r="FE245" s="133"/>
      <c r="FF245" s="133"/>
      <c r="FG245" s="133"/>
      <c r="FH245" s="46"/>
      <c r="FI245" s="46"/>
      <c r="FJ245" s="46"/>
    </row>
    <row r="246" spans="1:166" s="4" customFormat="1" ht="33" customHeight="1">
      <c r="A246" s="97" t="s">
        <v>204</v>
      </c>
      <c r="B246" s="97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8" t="s">
        <v>63</v>
      </c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62">
        <v>215500</v>
      </c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>
        <v>0</v>
      </c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96">
        <v>0</v>
      </c>
      <c r="CI246" s="96"/>
      <c r="CJ246" s="96"/>
      <c r="CK246" s="96"/>
      <c r="CL246" s="96"/>
      <c r="CM246" s="96"/>
      <c r="CN246" s="96"/>
      <c r="CO246" s="96"/>
      <c r="CP246" s="96"/>
      <c r="CQ246" s="96"/>
      <c r="CR246" s="96"/>
      <c r="CS246" s="96"/>
      <c r="CT246" s="96"/>
      <c r="CU246" s="96"/>
      <c r="CV246" s="96"/>
      <c r="CW246" s="96"/>
      <c r="CX246" s="96"/>
      <c r="CY246" s="96"/>
      <c r="CZ246" s="96"/>
      <c r="DA246" s="96"/>
      <c r="DB246" s="96"/>
      <c r="DC246" s="96"/>
      <c r="DD246" s="96"/>
      <c r="DE246" s="96"/>
      <c r="DF246" s="96"/>
      <c r="DG246" s="96"/>
      <c r="DH246" s="96"/>
      <c r="DI246" s="96"/>
      <c r="DJ246" s="96"/>
      <c r="DK246" s="96"/>
      <c r="DL246" s="96"/>
      <c r="DM246" s="96"/>
      <c r="DN246" s="96"/>
      <c r="DO246" s="96"/>
      <c r="DP246" s="96"/>
      <c r="DQ246" s="96"/>
      <c r="DR246" s="96"/>
      <c r="DS246" s="96"/>
      <c r="DT246" s="96"/>
      <c r="DU246" s="96"/>
      <c r="DV246" s="96"/>
      <c r="DW246" s="96"/>
      <c r="DX246" s="96">
        <f t="shared" si="12"/>
        <v>0</v>
      </c>
      <c r="DY246" s="96"/>
      <c r="DZ246" s="96"/>
      <c r="EA246" s="96"/>
      <c r="EB246" s="96"/>
      <c r="EC246" s="96"/>
      <c r="ED246" s="96"/>
      <c r="EE246" s="96"/>
      <c r="EF246" s="96"/>
      <c r="EG246" s="96"/>
      <c r="EH246" s="96"/>
      <c r="EI246" s="96"/>
      <c r="EJ246" s="96"/>
      <c r="EK246" s="96">
        <f t="shared" si="13"/>
        <v>215500</v>
      </c>
      <c r="EL246" s="96"/>
      <c r="EM246" s="96"/>
      <c r="EN246" s="96"/>
      <c r="EO246" s="96"/>
      <c r="EP246" s="96"/>
      <c r="EQ246" s="96"/>
      <c r="ER246" s="96"/>
      <c r="ES246" s="96"/>
      <c r="ET246" s="96"/>
      <c r="EU246" s="96"/>
      <c r="EV246" s="96"/>
      <c r="EW246" s="96"/>
      <c r="EX246" s="100">
        <v>0</v>
      </c>
      <c r="EY246" s="100"/>
      <c r="EZ246" s="100"/>
      <c r="FA246" s="100"/>
      <c r="FB246" s="100"/>
      <c r="FC246" s="100"/>
      <c r="FD246" s="100"/>
      <c r="FE246" s="100"/>
      <c r="FF246" s="100"/>
      <c r="FG246" s="100"/>
      <c r="FH246" s="48"/>
      <c r="FI246" s="48"/>
      <c r="FJ246" s="48"/>
    </row>
    <row r="247" spans="1:166" s="4" customFormat="1" ht="18.75" customHeight="1">
      <c r="A247" s="150"/>
      <c r="B247" s="151"/>
      <c r="C247" s="151"/>
      <c r="D247" s="151"/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  <c r="X247" s="151"/>
      <c r="Y247" s="151"/>
      <c r="Z247" s="151"/>
      <c r="AA247" s="151"/>
      <c r="AB247" s="151"/>
      <c r="AC247" s="151"/>
      <c r="AD247" s="151"/>
      <c r="AE247" s="151"/>
      <c r="AF247" s="151"/>
      <c r="AG247" s="151"/>
      <c r="AH247" s="151"/>
      <c r="AI247" s="151"/>
      <c r="AJ247" s="151"/>
      <c r="AK247" s="151"/>
      <c r="AL247" s="151"/>
      <c r="AM247" s="151"/>
      <c r="AN247" s="151"/>
      <c r="AO247" s="151"/>
      <c r="AP247" s="151"/>
      <c r="AQ247" s="151"/>
      <c r="AR247" s="151"/>
      <c r="AS247" s="151"/>
      <c r="AT247" s="151"/>
      <c r="AU247" s="151"/>
      <c r="AV247" s="151"/>
      <c r="AW247" s="151"/>
      <c r="AX247" s="151"/>
      <c r="AY247" s="151"/>
      <c r="AZ247" s="151"/>
      <c r="BA247" s="151"/>
      <c r="BB247" s="151"/>
      <c r="BC247" s="151"/>
      <c r="BD247" s="151"/>
      <c r="BE247" s="151"/>
      <c r="BF247" s="151"/>
      <c r="BG247" s="151"/>
      <c r="BH247" s="152"/>
      <c r="BI247" s="197" t="s">
        <v>103</v>
      </c>
      <c r="BJ247" s="297"/>
      <c r="BK247" s="297"/>
      <c r="BL247" s="297"/>
      <c r="BM247" s="297"/>
      <c r="BN247" s="297"/>
      <c r="BO247" s="297"/>
      <c r="BP247" s="297"/>
      <c r="BQ247" s="297"/>
      <c r="BR247" s="297"/>
      <c r="BS247" s="297"/>
      <c r="BT247" s="297"/>
      <c r="BU247" s="297"/>
      <c r="BV247" s="297"/>
      <c r="BW247" s="297"/>
      <c r="BX247" s="297"/>
      <c r="BY247" s="297"/>
      <c r="BZ247" s="297"/>
      <c r="CA247" s="297"/>
      <c r="CB247" s="297"/>
      <c r="CC247" s="297"/>
      <c r="CD247" s="297"/>
      <c r="CE247" s="297"/>
      <c r="CF247" s="297"/>
      <c r="CG247" s="297"/>
      <c r="CH247" s="297"/>
      <c r="CI247" s="297"/>
      <c r="CJ247" s="297"/>
      <c r="CK247" s="297"/>
      <c r="CL247" s="297"/>
      <c r="CM247" s="297"/>
      <c r="CN247" s="297"/>
      <c r="CO247" s="297"/>
      <c r="CP247" s="297"/>
      <c r="CQ247" s="297"/>
      <c r="CR247" s="150"/>
      <c r="CS247" s="151"/>
      <c r="CT247" s="151"/>
      <c r="CU247" s="151"/>
      <c r="CV247" s="151"/>
      <c r="CW247" s="151"/>
      <c r="CX247" s="151"/>
      <c r="CY247" s="151"/>
      <c r="CZ247" s="151"/>
      <c r="DA247" s="151"/>
      <c r="DB247" s="151"/>
      <c r="DC247" s="151"/>
      <c r="DD247" s="151"/>
      <c r="DE247" s="151"/>
      <c r="DF247" s="151"/>
      <c r="DG247" s="151"/>
      <c r="DH247" s="151"/>
      <c r="DI247" s="151"/>
      <c r="DJ247" s="151"/>
      <c r="DK247" s="151"/>
      <c r="DL247" s="151"/>
      <c r="DM247" s="151"/>
      <c r="DN247" s="151"/>
      <c r="DO247" s="151"/>
      <c r="DP247" s="151"/>
      <c r="DQ247" s="151"/>
      <c r="DR247" s="151"/>
      <c r="DS247" s="151"/>
      <c r="DT247" s="151"/>
      <c r="DU247" s="151"/>
      <c r="DV247" s="151"/>
      <c r="DW247" s="151"/>
      <c r="DX247" s="151"/>
      <c r="DY247" s="151"/>
      <c r="DZ247" s="151"/>
      <c r="EA247" s="151"/>
      <c r="EB247" s="151"/>
      <c r="EC247" s="151"/>
      <c r="ED247" s="151"/>
      <c r="EE247" s="151"/>
      <c r="EF247" s="151"/>
      <c r="EG247" s="151"/>
      <c r="EH247" s="151"/>
      <c r="EI247" s="151"/>
      <c r="EJ247" s="151"/>
      <c r="EK247" s="151"/>
      <c r="EL247" s="151"/>
      <c r="EM247" s="151"/>
      <c r="EN247" s="151"/>
      <c r="EO247" s="151"/>
      <c r="EP247" s="151"/>
      <c r="EQ247" s="151"/>
      <c r="ER247" s="151"/>
      <c r="ES247" s="151"/>
      <c r="ET247" s="151"/>
      <c r="EU247" s="151"/>
      <c r="EV247" s="151"/>
      <c r="EW247" s="151"/>
      <c r="EX247" s="151"/>
      <c r="EY247" s="151"/>
      <c r="EZ247" s="151"/>
      <c r="FA247" s="151"/>
      <c r="FB247" s="151"/>
      <c r="FC247" s="151"/>
      <c r="FD247" s="151"/>
      <c r="FE247" s="151"/>
      <c r="FF247" s="151"/>
      <c r="FG247" s="152"/>
      <c r="FH247" s="14"/>
      <c r="FI247" s="14"/>
      <c r="FJ247" s="14"/>
    </row>
    <row r="248" spans="1:166" s="4" customFormat="1" ht="35.25" customHeight="1" hidden="1">
      <c r="A248" s="169" t="s">
        <v>81</v>
      </c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  <c r="L248" s="170"/>
      <c r="M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70"/>
      <c r="AT248" s="170"/>
      <c r="AU248" s="170"/>
      <c r="AV248" s="170"/>
      <c r="AW248" s="170"/>
      <c r="AX248" s="170"/>
      <c r="AY248" s="170"/>
      <c r="AZ248" s="170"/>
      <c r="BA248" s="170"/>
      <c r="BB248" s="170"/>
      <c r="BC248" s="170"/>
      <c r="BD248" s="170"/>
      <c r="BE248" s="170"/>
      <c r="BF248" s="170"/>
      <c r="BG248" s="170"/>
      <c r="BH248" s="170"/>
      <c r="BI248" s="170"/>
      <c r="BJ248" s="170"/>
      <c r="BK248" s="170"/>
      <c r="BL248" s="170"/>
      <c r="BM248" s="170"/>
      <c r="BN248" s="170"/>
      <c r="BO248" s="170"/>
      <c r="BP248" s="170"/>
      <c r="BQ248" s="170"/>
      <c r="BR248" s="170"/>
      <c r="BS248" s="170"/>
      <c r="BT248" s="170"/>
      <c r="BU248" s="170"/>
      <c r="BV248" s="170"/>
      <c r="BW248" s="170"/>
      <c r="BX248" s="170"/>
      <c r="BY248" s="170"/>
      <c r="BZ248" s="170"/>
      <c r="CA248" s="170"/>
      <c r="CB248" s="170"/>
      <c r="CC248" s="170"/>
      <c r="CD248" s="170"/>
      <c r="CE248" s="170"/>
      <c r="CF248" s="170"/>
      <c r="CG248" s="170"/>
      <c r="CH248" s="170"/>
      <c r="CI248" s="170"/>
      <c r="CJ248" s="170"/>
      <c r="CK248" s="170"/>
      <c r="CL248" s="170"/>
      <c r="CM248" s="170"/>
      <c r="CN248" s="170"/>
      <c r="CO248" s="170"/>
      <c r="CP248" s="170"/>
      <c r="CQ248" s="170"/>
      <c r="CR248" s="170"/>
      <c r="CS248" s="170"/>
      <c r="CT248" s="170"/>
      <c r="CU248" s="170"/>
      <c r="CV248" s="170"/>
      <c r="CW248" s="170"/>
      <c r="CX248" s="170"/>
      <c r="CY248" s="170"/>
      <c r="CZ248" s="170"/>
      <c r="DA248" s="170"/>
      <c r="DB248" s="170"/>
      <c r="DC248" s="170"/>
      <c r="DD248" s="170"/>
      <c r="DE248" s="170"/>
      <c r="DF248" s="170"/>
      <c r="DG248" s="170"/>
      <c r="DH248" s="170"/>
      <c r="DI248" s="170"/>
      <c r="DJ248" s="170"/>
      <c r="DK248" s="170"/>
      <c r="DL248" s="170"/>
      <c r="DM248" s="170"/>
      <c r="DN248" s="170"/>
      <c r="DO248" s="170"/>
      <c r="DP248" s="170"/>
      <c r="DQ248" s="170"/>
      <c r="DR248" s="170"/>
      <c r="DS248" s="170"/>
      <c r="DT248" s="170"/>
      <c r="DU248" s="170"/>
      <c r="DV248" s="170"/>
      <c r="DW248" s="170"/>
      <c r="DX248" s="170"/>
      <c r="DY248" s="170"/>
      <c r="DZ248" s="170"/>
      <c r="EA248" s="170"/>
      <c r="EB248" s="170"/>
      <c r="EC248" s="170"/>
      <c r="ED248" s="170"/>
      <c r="EE248" s="170"/>
      <c r="EF248" s="170"/>
      <c r="EG248" s="170"/>
      <c r="EH248" s="170"/>
      <c r="EI248" s="170"/>
      <c r="EJ248" s="170"/>
      <c r="EK248" s="170"/>
      <c r="EL248" s="170"/>
      <c r="EM248" s="170"/>
      <c r="EN248" s="170"/>
      <c r="EO248" s="170"/>
      <c r="EP248" s="170"/>
      <c r="EQ248" s="170"/>
      <c r="ER248" s="170"/>
      <c r="ES248" s="170"/>
      <c r="ET248" s="170"/>
      <c r="EU248" s="170"/>
      <c r="EV248" s="170"/>
      <c r="EW248" s="170"/>
      <c r="EX248" s="170"/>
      <c r="EY248" s="170"/>
      <c r="EZ248" s="170"/>
      <c r="FA248" s="170"/>
      <c r="FB248" s="170"/>
      <c r="FC248" s="170"/>
      <c r="FD248" s="170"/>
      <c r="FE248" s="170"/>
      <c r="FF248" s="170"/>
      <c r="FG248" s="170"/>
      <c r="FH248" s="170"/>
      <c r="FI248" s="170"/>
      <c r="FJ248" s="171"/>
    </row>
    <row r="249" spans="1:166" s="4" customFormat="1" ht="28.5" customHeight="1">
      <c r="A249" s="124" t="s">
        <v>8</v>
      </c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4"/>
      <c r="W249" s="124"/>
      <c r="X249" s="124"/>
      <c r="Y249" s="124"/>
      <c r="Z249" s="124"/>
      <c r="AA249" s="124"/>
      <c r="AB249" s="124"/>
      <c r="AC249" s="124"/>
      <c r="AD249" s="124"/>
      <c r="AE249" s="124"/>
      <c r="AF249" s="124"/>
      <c r="AG249" s="124"/>
      <c r="AH249" s="124"/>
      <c r="AI249" s="124"/>
      <c r="AJ249" s="124"/>
      <c r="AK249" s="124" t="s">
        <v>23</v>
      </c>
      <c r="AL249" s="124"/>
      <c r="AM249" s="124"/>
      <c r="AN249" s="124"/>
      <c r="AO249" s="124"/>
      <c r="AP249" s="124"/>
      <c r="AQ249" s="124" t="s">
        <v>35</v>
      </c>
      <c r="AR249" s="124"/>
      <c r="AS249" s="124"/>
      <c r="AT249" s="124"/>
      <c r="AU249" s="124"/>
      <c r="AV249" s="124"/>
      <c r="AW249" s="124"/>
      <c r="AX249" s="124"/>
      <c r="AY249" s="124"/>
      <c r="AZ249" s="124"/>
      <c r="BA249" s="124"/>
      <c r="BB249" s="124"/>
      <c r="BC249" s="124" t="s">
        <v>36</v>
      </c>
      <c r="BD249" s="124"/>
      <c r="BE249" s="124"/>
      <c r="BF249" s="124"/>
      <c r="BG249" s="124"/>
      <c r="BH249" s="124"/>
      <c r="BI249" s="124"/>
      <c r="BJ249" s="124"/>
      <c r="BK249" s="124"/>
      <c r="BL249" s="124"/>
      <c r="BM249" s="124"/>
      <c r="BN249" s="124"/>
      <c r="BO249" s="124"/>
      <c r="BP249" s="124"/>
      <c r="BQ249" s="124"/>
      <c r="BR249" s="124"/>
      <c r="BS249" s="124"/>
      <c r="BT249" s="124"/>
      <c r="BU249" s="148" t="s">
        <v>37</v>
      </c>
      <c r="BV249" s="148"/>
      <c r="BW249" s="148"/>
      <c r="BX249" s="148"/>
      <c r="BY249" s="148"/>
      <c r="BZ249" s="148"/>
      <c r="CA249" s="148"/>
      <c r="CB249" s="148"/>
      <c r="CC249" s="148"/>
      <c r="CD249" s="148"/>
      <c r="CE249" s="148"/>
      <c r="CF249" s="148"/>
      <c r="CG249" s="148"/>
      <c r="CH249" s="124" t="s">
        <v>24</v>
      </c>
      <c r="CI249" s="124"/>
      <c r="CJ249" s="124"/>
      <c r="CK249" s="124"/>
      <c r="CL249" s="124"/>
      <c r="CM249" s="124"/>
      <c r="CN249" s="124"/>
      <c r="CO249" s="124"/>
      <c r="CP249" s="124"/>
      <c r="CQ249" s="124"/>
      <c r="CR249" s="124"/>
      <c r="CS249" s="124"/>
      <c r="CT249" s="124"/>
      <c r="CU249" s="124"/>
      <c r="CV249" s="124"/>
      <c r="CW249" s="124"/>
      <c r="CX249" s="124"/>
      <c r="CY249" s="124"/>
      <c r="CZ249" s="124"/>
      <c r="DA249" s="124"/>
      <c r="DB249" s="124"/>
      <c r="DC249" s="124"/>
      <c r="DD249" s="124"/>
      <c r="DE249" s="124"/>
      <c r="DF249" s="124"/>
      <c r="DG249" s="124"/>
      <c r="DH249" s="124"/>
      <c r="DI249" s="124"/>
      <c r="DJ249" s="124"/>
      <c r="DK249" s="124"/>
      <c r="DL249" s="124"/>
      <c r="DM249" s="124"/>
      <c r="DN249" s="124"/>
      <c r="DO249" s="124"/>
      <c r="DP249" s="124"/>
      <c r="DQ249" s="124"/>
      <c r="DR249" s="124"/>
      <c r="DS249" s="124"/>
      <c r="DT249" s="124"/>
      <c r="DU249" s="124"/>
      <c r="DV249" s="124"/>
      <c r="DW249" s="124"/>
      <c r="DX249" s="124"/>
      <c r="DY249" s="124"/>
      <c r="DZ249" s="124"/>
      <c r="EA249" s="124"/>
      <c r="EB249" s="124"/>
      <c r="EC249" s="124"/>
      <c r="ED249" s="124"/>
      <c r="EE249" s="124"/>
      <c r="EF249" s="124"/>
      <c r="EG249" s="124"/>
      <c r="EH249" s="124"/>
      <c r="EI249" s="124"/>
      <c r="EJ249" s="124"/>
      <c r="EK249" s="226" t="s">
        <v>29</v>
      </c>
      <c r="EL249" s="227"/>
      <c r="EM249" s="227"/>
      <c r="EN249" s="227"/>
      <c r="EO249" s="227"/>
      <c r="EP249" s="227"/>
      <c r="EQ249" s="227"/>
      <c r="ER249" s="227"/>
      <c r="ES249" s="227"/>
      <c r="ET249" s="227"/>
      <c r="EU249" s="227"/>
      <c r="EV249" s="227"/>
      <c r="EW249" s="227"/>
      <c r="EX249" s="227"/>
      <c r="EY249" s="227"/>
      <c r="EZ249" s="227"/>
      <c r="FA249" s="227"/>
      <c r="FB249" s="227"/>
      <c r="FC249" s="227"/>
      <c r="FD249" s="227"/>
      <c r="FE249" s="227"/>
      <c r="FF249" s="227"/>
      <c r="FG249" s="227"/>
      <c r="FH249" s="227"/>
      <c r="FI249" s="227"/>
      <c r="FJ249" s="228"/>
    </row>
    <row r="250" spans="1:166" s="4" customFormat="1" ht="63.75" customHeight="1">
      <c r="A250" s="124"/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4"/>
      <c r="AB250" s="124"/>
      <c r="AC250" s="124"/>
      <c r="AD250" s="124"/>
      <c r="AE250" s="124"/>
      <c r="AF250" s="124"/>
      <c r="AG250" s="124"/>
      <c r="AH250" s="124"/>
      <c r="AI250" s="124"/>
      <c r="AJ250" s="124"/>
      <c r="AK250" s="124"/>
      <c r="AL250" s="124"/>
      <c r="AM250" s="124"/>
      <c r="AN250" s="124"/>
      <c r="AO250" s="124"/>
      <c r="AP250" s="124"/>
      <c r="AQ250" s="124"/>
      <c r="AR250" s="124"/>
      <c r="AS250" s="124"/>
      <c r="AT250" s="124"/>
      <c r="AU250" s="124"/>
      <c r="AV250" s="124"/>
      <c r="AW250" s="124"/>
      <c r="AX250" s="124"/>
      <c r="AY250" s="124"/>
      <c r="AZ250" s="124"/>
      <c r="BA250" s="124"/>
      <c r="BB250" s="124"/>
      <c r="BC250" s="124"/>
      <c r="BD250" s="124"/>
      <c r="BE250" s="124"/>
      <c r="BF250" s="124"/>
      <c r="BG250" s="124"/>
      <c r="BH250" s="124"/>
      <c r="BI250" s="124"/>
      <c r="BJ250" s="124"/>
      <c r="BK250" s="124"/>
      <c r="BL250" s="124"/>
      <c r="BM250" s="124"/>
      <c r="BN250" s="124"/>
      <c r="BO250" s="124"/>
      <c r="BP250" s="124"/>
      <c r="BQ250" s="124"/>
      <c r="BR250" s="124"/>
      <c r="BS250" s="124"/>
      <c r="BT250" s="124"/>
      <c r="BU250" s="148"/>
      <c r="BV250" s="148"/>
      <c r="BW250" s="148"/>
      <c r="BX250" s="148"/>
      <c r="BY250" s="148"/>
      <c r="BZ250" s="148"/>
      <c r="CA250" s="148"/>
      <c r="CB250" s="148"/>
      <c r="CC250" s="148"/>
      <c r="CD250" s="148"/>
      <c r="CE250" s="148"/>
      <c r="CF250" s="148"/>
      <c r="CG250" s="148"/>
      <c r="CH250" s="124" t="s">
        <v>45</v>
      </c>
      <c r="CI250" s="124"/>
      <c r="CJ250" s="124"/>
      <c r="CK250" s="124"/>
      <c r="CL250" s="124"/>
      <c r="CM250" s="124"/>
      <c r="CN250" s="124"/>
      <c r="CO250" s="124"/>
      <c r="CP250" s="124"/>
      <c r="CQ250" s="124"/>
      <c r="CR250" s="124"/>
      <c r="CS250" s="124"/>
      <c r="CT250" s="124"/>
      <c r="CU250" s="124"/>
      <c r="CV250" s="124"/>
      <c r="CW250" s="124"/>
      <c r="CX250" s="124" t="s">
        <v>25</v>
      </c>
      <c r="CY250" s="124"/>
      <c r="CZ250" s="124"/>
      <c r="DA250" s="124"/>
      <c r="DB250" s="124"/>
      <c r="DC250" s="124"/>
      <c r="DD250" s="124"/>
      <c r="DE250" s="124"/>
      <c r="DF250" s="124"/>
      <c r="DG250" s="124"/>
      <c r="DH250" s="124"/>
      <c r="DI250" s="124"/>
      <c r="DJ250" s="124"/>
      <c r="DK250" s="124" t="s">
        <v>26</v>
      </c>
      <c r="DL250" s="124"/>
      <c r="DM250" s="124"/>
      <c r="DN250" s="124"/>
      <c r="DO250" s="124"/>
      <c r="DP250" s="124"/>
      <c r="DQ250" s="124"/>
      <c r="DR250" s="124"/>
      <c r="DS250" s="124"/>
      <c r="DT250" s="124"/>
      <c r="DU250" s="124"/>
      <c r="DV250" s="124"/>
      <c r="DW250" s="124"/>
      <c r="DX250" s="124" t="s">
        <v>27</v>
      </c>
      <c r="DY250" s="124"/>
      <c r="DZ250" s="124"/>
      <c r="EA250" s="124"/>
      <c r="EB250" s="124"/>
      <c r="EC250" s="124"/>
      <c r="ED250" s="124"/>
      <c r="EE250" s="124"/>
      <c r="EF250" s="124"/>
      <c r="EG250" s="124"/>
      <c r="EH250" s="124"/>
      <c r="EI250" s="124"/>
      <c r="EJ250" s="124"/>
      <c r="EK250" s="124" t="s">
        <v>38</v>
      </c>
      <c r="EL250" s="124"/>
      <c r="EM250" s="124"/>
      <c r="EN250" s="124"/>
      <c r="EO250" s="124"/>
      <c r="EP250" s="124"/>
      <c r="EQ250" s="124"/>
      <c r="ER250" s="124"/>
      <c r="ES250" s="124"/>
      <c r="ET250" s="124"/>
      <c r="EU250" s="124"/>
      <c r="EV250" s="124"/>
      <c r="EW250" s="124"/>
      <c r="EX250" s="226" t="s">
        <v>46</v>
      </c>
      <c r="EY250" s="227"/>
      <c r="EZ250" s="227"/>
      <c r="FA250" s="227"/>
      <c r="FB250" s="227"/>
      <c r="FC250" s="227"/>
      <c r="FD250" s="227"/>
      <c r="FE250" s="227"/>
      <c r="FF250" s="227"/>
      <c r="FG250" s="227"/>
      <c r="FH250" s="227"/>
      <c r="FI250" s="227"/>
      <c r="FJ250" s="228"/>
    </row>
    <row r="251" spans="1:166" s="4" customFormat="1" ht="18.75">
      <c r="A251" s="64">
        <v>1</v>
      </c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>
        <v>2</v>
      </c>
      <c r="AL251" s="64"/>
      <c r="AM251" s="64"/>
      <c r="AN251" s="64"/>
      <c r="AO251" s="64"/>
      <c r="AP251" s="64"/>
      <c r="AQ251" s="64">
        <v>3</v>
      </c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>
        <v>4</v>
      </c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>
        <v>5</v>
      </c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>
        <v>6</v>
      </c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>
        <v>7</v>
      </c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>
        <v>8</v>
      </c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>
        <v>9</v>
      </c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>
        <v>10</v>
      </c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134">
        <v>11</v>
      </c>
      <c r="EY251" s="135"/>
      <c r="EZ251" s="135"/>
      <c r="FA251" s="135"/>
      <c r="FB251" s="135"/>
      <c r="FC251" s="135"/>
      <c r="FD251" s="135"/>
      <c r="FE251" s="135"/>
      <c r="FF251" s="135"/>
      <c r="FG251" s="135"/>
      <c r="FH251" s="135"/>
      <c r="FI251" s="135"/>
      <c r="FJ251" s="136"/>
    </row>
    <row r="252" spans="1:166" s="4" customFormat="1" ht="20.25" customHeight="1">
      <c r="A252" s="146" t="s">
        <v>32</v>
      </c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292" t="s">
        <v>33</v>
      </c>
      <c r="AL252" s="292"/>
      <c r="AM252" s="292"/>
      <c r="AN252" s="292"/>
      <c r="AO252" s="292"/>
      <c r="AP252" s="292"/>
      <c r="AQ252" s="298"/>
      <c r="AR252" s="298"/>
      <c r="AS252" s="298"/>
      <c r="AT252" s="298"/>
      <c r="AU252" s="298"/>
      <c r="AV252" s="298"/>
      <c r="AW252" s="298"/>
      <c r="AX252" s="298"/>
      <c r="AY252" s="298"/>
      <c r="AZ252" s="298"/>
      <c r="BA252" s="298"/>
      <c r="BB252" s="298"/>
      <c r="BC252" s="123">
        <f>BC255+BC257</f>
        <v>24000</v>
      </c>
      <c r="BD252" s="123"/>
      <c r="BE252" s="123"/>
      <c r="BF252" s="123"/>
      <c r="BG252" s="123"/>
      <c r="BH252" s="123"/>
      <c r="BI252" s="123"/>
      <c r="BJ252" s="123"/>
      <c r="BK252" s="123"/>
      <c r="BL252" s="123"/>
      <c r="BM252" s="123"/>
      <c r="BN252" s="123"/>
      <c r="BO252" s="123"/>
      <c r="BP252" s="123"/>
      <c r="BQ252" s="123"/>
      <c r="BR252" s="123"/>
      <c r="BS252" s="123"/>
      <c r="BT252" s="123"/>
      <c r="BU252" s="123">
        <f>BU255+BU257</f>
        <v>1200</v>
      </c>
      <c r="BV252" s="123"/>
      <c r="BW252" s="123"/>
      <c r="BX252" s="123"/>
      <c r="BY252" s="123"/>
      <c r="BZ252" s="123"/>
      <c r="CA252" s="123"/>
      <c r="CB252" s="123"/>
      <c r="CC252" s="123"/>
      <c r="CD252" s="123"/>
      <c r="CE252" s="123"/>
      <c r="CF252" s="123"/>
      <c r="CG252" s="123"/>
      <c r="CH252" s="298">
        <f>CH255+CH257</f>
        <v>1200</v>
      </c>
      <c r="CI252" s="298"/>
      <c r="CJ252" s="298"/>
      <c r="CK252" s="298"/>
      <c r="CL252" s="298"/>
      <c r="CM252" s="298"/>
      <c r="CN252" s="298"/>
      <c r="CO252" s="298"/>
      <c r="CP252" s="298"/>
      <c r="CQ252" s="298"/>
      <c r="CR252" s="298"/>
      <c r="CS252" s="298"/>
      <c r="CT252" s="298"/>
      <c r="CU252" s="298"/>
      <c r="CV252" s="298"/>
      <c r="CW252" s="298"/>
      <c r="CX252" s="298"/>
      <c r="CY252" s="298"/>
      <c r="CZ252" s="298"/>
      <c r="DA252" s="298"/>
      <c r="DB252" s="298"/>
      <c r="DC252" s="298"/>
      <c r="DD252" s="298"/>
      <c r="DE252" s="298"/>
      <c r="DF252" s="298"/>
      <c r="DG252" s="298"/>
      <c r="DH252" s="298"/>
      <c r="DI252" s="298"/>
      <c r="DJ252" s="298"/>
      <c r="DK252" s="298"/>
      <c r="DL252" s="298"/>
      <c r="DM252" s="298"/>
      <c r="DN252" s="298"/>
      <c r="DO252" s="298"/>
      <c r="DP252" s="298"/>
      <c r="DQ252" s="298"/>
      <c r="DR252" s="298"/>
      <c r="DS252" s="298"/>
      <c r="DT252" s="298"/>
      <c r="DU252" s="298"/>
      <c r="DV252" s="298"/>
      <c r="DW252" s="298"/>
      <c r="DX252" s="298">
        <f>CH252</f>
        <v>1200</v>
      </c>
      <c r="DY252" s="298"/>
      <c r="DZ252" s="298"/>
      <c r="EA252" s="298"/>
      <c r="EB252" s="298"/>
      <c r="EC252" s="298"/>
      <c r="ED252" s="298"/>
      <c r="EE252" s="298"/>
      <c r="EF252" s="298"/>
      <c r="EG252" s="298"/>
      <c r="EH252" s="298"/>
      <c r="EI252" s="298"/>
      <c r="EJ252" s="298"/>
      <c r="EK252" s="298">
        <f>EK255+EK257</f>
        <v>22800</v>
      </c>
      <c r="EL252" s="298"/>
      <c r="EM252" s="298"/>
      <c r="EN252" s="298"/>
      <c r="EO252" s="298"/>
      <c r="EP252" s="298"/>
      <c r="EQ252" s="298"/>
      <c r="ER252" s="298"/>
      <c r="ES252" s="298"/>
      <c r="ET252" s="298"/>
      <c r="EU252" s="298"/>
      <c r="EV252" s="298"/>
      <c r="EW252" s="298"/>
      <c r="EX252" s="137">
        <f>EX255+EX257</f>
        <v>0</v>
      </c>
      <c r="EY252" s="138"/>
      <c r="EZ252" s="138"/>
      <c r="FA252" s="138"/>
      <c r="FB252" s="138"/>
      <c r="FC252" s="138"/>
      <c r="FD252" s="138"/>
      <c r="FE252" s="138"/>
      <c r="FF252" s="138"/>
      <c r="FG252" s="138"/>
      <c r="FH252" s="138"/>
      <c r="FI252" s="138"/>
      <c r="FJ252" s="139"/>
    </row>
    <row r="253" spans="1:166" s="4" customFormat="1" ht="15" customHeight="1">
      <c r="A253" s="199" t="s">
        <v>22</v>
      </c>
      <c r="B253" s="199"/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199"/>
      <c r="AK253" s="288" t="s">
        <v>34</v>
      </c>
      <c r="AL253" s="288"/>
      <c r="AM253" s="288"/>
      <c r="AN253" s="288"/>
      <c r="AO253" s="288"/>
      <c r="AP253" s="288"/>
      <c r="AQ253" s="191"/>
      <c r="AR253" s="191"/>
      <c r="AS253" s="191"/>
      <c r="AT253" s="191"/>
      <c r="AU253" s="191"/>
      <c r="AV253" s="191"/>
      <c r="AW253" s="191"/>
      <c r="AX253" s="191"/>
      <c r="AY253" s="191"/>
      <c r="AZ253" s="191"/>
      <c r="BA253" s="191"/>
      <c r="BB253" s="191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320"/>
      <c r="CI253" s="320"/>
      <c r="CJ253" s="320"/>
      <c r="CK253" s="320"/>
      <c r="CL253" s="320"/>
      <c r="CM253" s="320"/>
      <c r="CN253" s="320"/>
      <c r="CO253" s="320"/>
      <c r="CP253" s="320"/>
      <c r="CQ253" s="320"/>
      <c r="CR253" s="320"/>
      <c r="CS253" s="320"/>
      <c r="CT253" s="320"/>
      <c r="CU253" s="320"/>
      <c r="CV253" s="320"/>
      <c r="CW253" s="320"/>
      <c r="CX253" s="320"/>
      <c r="CY253" s="320"/>
      <c r="CZ253" s="320"/>
      <c r="DA253" s="320"/>
      <c r="DB253" s="320"/>
      <c r="DC253" s="320"/>
      <c r="DD253" s="320"/>
      <c r="DE253" s="320"/>
      <c r="DF253" s="320"/>
      <c r="DG253" s="320"/>
      <c r="DH253" s="320"/>
      <c r="DI253" s="320"/>
      <c r="DJ253" s="320"/>
      <c r="DK253" s="320"/>
      <c r="DL253" s="320"/>
      <c r="DM253" s="320"/>
      <c r="DN253" s="320"/>
      <c r="DO253" s="320"/>
      <c r="DP253" s="320"/>
      <c r="DQ253" s="320"/>
      <c r="DR253" s="320"/>
      <c r="DS253" s="320"/>
      <c r="DT253" s="320"/>
      <c r="DU253" s="320"/>
      <c r="DV253" s="320"/>
      <c r="DW253" s="320"/>
      <c r="DX253" s="320"/>
      <c r="DY253" s="320"/>
      <c r="DZ253" s="320"/>
      <c r="EA253" s="320"/>
      <c r="EB253" s="320"/>
      <c r="EC253" s="320"/>
      <c r="ED253" s="320"/>
      <c r="EE253" s="320"/>
      <c r="EF253" s="320"/>
      <c r="EG253" s="320"/>
      <c r="EH253" s="320"/>
      <c r="EI253" s="320"/>
      <c r="EJ253" s="320"/>
      <c r="EK253" s="320"/>
      <c r="EL253" s="320"/>
      <c r="EM253" s="320"/>
      <c r="EN253" s="320"/>
      <c r="EO253" s="320"/>
      <c r="EP253" s="320"/>
      <c r="EQ253" s="320"/>
      <c r="ER253" s="320"/>
      <c r="ES253" s="320"/>
      <c r="ET253" s="320"/>
      <c r="EU253" s="320"/>
      <c r="EV253" s="320"/>
      <c r="EW253" s="320"/>
      <c r="EX253" s="140"/>
      <c r="EY253" s="141"/>
      <c r="EZ253" s="141"/>
      <c r="FA253" s="141"/>
      <c r="FB253" s="141"/>
      <c r="FC253" s="141"/>
      <c r="FD253" s="141"/>
      <c r="FE253" s="141"/>
      <c r="FF253" s="141"/>
      <c r="FG253" s="141"/>
      <c r="FH253" s="141"/>
      <c r="FI253" s="141"/>
      <c r="FJ253" s="142"/>
    </row>
    <row r="254" spans="1:166" s="4" customFormat="1" ht="53.25" customHeight="1">
      <c r="A254" s="200" t="s">
        <v>337</v>
      </c>
      <c r="B254" s="200"/>
      <c r="C254" s="200"/>
      <c r="D254" s="200"/>
      <c r="E254" s="200"/>
      <c r="F254" s="200"/>
      <c r="G254" s="200"/>
      <c r="H254" s="200"/>
      <c r="I254" s="200"/>
      <c r="J254" s="200"/>
      <c r="K254" s="200"/>
      <c r="L254" s="200"/>
      <c r="M254" s="200"/>
      <c r="N254" s="200"/>
      <c r="O254" s="200"/>
      <c r="P254" s="200"/>
      <c r="Q254" s="200"/>
      <c r="R254" s="200"/>
      <c r="S254" s="200"/>
      <c r="T254" s="200"/>
      <c r="U254" s="200"/>
      <c r="V254" s="200"/>
      <c r="W254" s="200"/>
      <c r="X254" s="200"/>
      <c r="Y254" s="200"/>
      <c r="Z254" s="200"/>
      <c r="AA254" s="200"/>
      <c r="AB254" s="200"/>
      <c r="AC254" s="200"/>
      <c r="AD254" s="200"/>
      <c r="AE254" s="200"/>
      <c r="AF254" s="200"/>
      <c r="AG254" s="200"/>
      <c r="AH254" s="200"/>
      <c r="AI254" s="200"/>
      <c r="AJ254" s="200"/>
      <c r="AK254" s="288"/>
      <c r="AL254" s="288"/>
      <c r="AM254" s="288"/>
      <c r="AN254" s="288"/>
      <c r="AO254" s="288"/>
      <c r="AP254" s="288"/>
      <c r="AQ254" s="191"/>
      <c r="AR254" s="191"/>
      <c r="AS254" s="191"/>
      <c r="AT254" s="191"/>
      <c r="AU254" s="191"/>
      <c r="AV254" s="191"/>
      <c r="AW254" s="191"/>
      <c r="AX254" s="191"/>
      <c r="AY254" s="191"/>
      <c r="AZ254" s="191"/>
      <c r="BA254" s="191"/>
      <c r="BB254" s="191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54"/>
      <c r="BT254" s="54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320"/>
      <c r="CI254" s="320"/>
      <c r="CJ254" s="320"/>
      <c r="CK254" s="320"/>
      <c r="CL254" s="320"/>
      <c r="CM254" s="320"/>
      <c r="CN254" s="320"/>
      <c r="CO254" s="320"/>
      <c r="CP254" s="320"/>
      <c r="CQ254" s="320"/>
      <c r="CR254" s="320"/>
      <c r="CS254" s="320"/>
      <c r="CT254" s="320"/>
      <c r="CU254" s="320"/>
      <c r="CV254" s="320"/>
      <c r="CW254" s="320"/>
      <c r="CX254" s="320"/>
      <c r="CY254" s="320"/>
      <c r="CZ254" s="320"/>
      <c r="DA254" s="320"/>
      <c r="DB254" s="320"/>
      <c r="DC254" s="320"/>
      <c r="DD254" s="320"/>
      <c r="DE254" s="320"/>
      <c r="DF254" s="320"/>
      <c r="DG254" s="320"/>
      <c r="DH254" s="320"/>
      <c r="DI254" s="320"/>
      <c r="DJ254" s="320"/>
      <c r="DK254" s="320"/>
      <c r="DL254" s="320"/>
      <c r="DM254" s="320"/>
      <c r="DN254" s="320"/>
      <c r="DO254" s="320"/>
      <c r="DP254" s="320"/>
      <c r="DQ254" s="320"/>
      <c r="DR254" s="320"/>
      <c r="DS254" s="320"/>
      <c r="DT254" s="320"/>
      <c r="DU254" s="320"/>
      <c r="DV254" s="320"/>
      <c r="DW254" s="320"/>
      <c r="DX254" s="320"/>
      <c r="DY254" s="320"/>
      <c r="DZ254" s="320"/>
      <c r="EA254" s="320"/>
      <c r="EB254" s="320"/>
      <c r="EC254" s="320"/>
      <c r="ED254" s="320"/>
      <c r="EE254" s="320"/>
      <c r="EF254" s="320"/>
      <c r="EG254" s="320"/>
      <c r="EH254" s="320"/>
      <c r="EI254" s="320"/>
      <c r="EJ254" s="320"/>
      <c r="EK254" s="320"/>
      <c r="EL254" s="320"/>
      <c r="EM254" s="320"/>
      <c r="EN254" s="320"/>
      <c r="EO254" s="320"/>
      <c r="EP254" s="320"/>
      <c r="EQ254" s="320"/>
      <c r="ER254" s="320"/>
      <c r="ES254" s="320"/>
      <c r="ET254" s="320"/>
      <c r="EU254" s="320"/>
      <c r="EV254" s="320"/>
      <c r="EW254" s="320"/>
      <c r="EX254" s="320"/>
      <c r="EY254" s="320"/>
      <c r="EZ254" s="320"/>
      <c r="FA254" s="320"/>
      <c r="FB254" s="320"/>
      <c r="FC254" s="320"/>
      <c r="FD254" s="320"/>
      <c r="FE254" s="320"/>
      <c r="FF254" s="320"/>
      <c r="FG254" s="320"/>
      <c r="FH254" s="13"/>
      <c r="FI254" s="13"/>
      <c r="FJ254" s="13"/>
    </row>
    <row r="255" spans="1:166" s="11" customFormat="1" ht="18.75" customHeight="1">
      <c r="A255" s="66" t="s">
        <v>335</v>
      </c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162" t="s">
        <v>178</v>
      </c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23">
        <f>BC256</f>
        <v>1200</v>
      </c>
      <c r="BD255" s="123"/>
      <c r="BE255" s="123"/>
      <c r="BF255" s="123"/>
      <c r="BG255" s="123"/>
      <c r="BH255" s="123"/>
      <c r="BI255" s="123"/>
      <c r="BJ255" s="123"/>
      <c r="BK255" s="123"/>
      <c r="BL255" s="123"/>
      <c r="BM255" s="123"/>
      <c r="BN255" s="123"/>
      <c r="BO255" s="123"/>
      <c r="BP255" s="123"/>
      <c r="BQ255" s="123"/>
      <c r="BR255" s="123"/>
      <c r="BS255" s="123"/>
      <c r="BT255" s="123"/>
      <c r="BU255" s="123">
        <f>BU256</f>
        <v>1200</v>
      </c>
      <c r="BV255" s="123"/>
      <c r="BW255" s="123"/>
      <c r="BX255" s="123"/>
      <c r="BY255" s="123"/>
      <c r="BZ255" s="123"/>
      <c r="CA255" s="123"/>
      <c r="CB255" s="123"/>
      <c r="CC255" s="123"/>
      <c r="CD255" s="123"/>
      <c r="CE255" s="123"/>
      <c r="CF255" s="123"/>
      <c r="CG255" s="123"/>
      <c r="CH255" s="298">
        <f>CH256</f>
        <v>1200</v>
      </c>
      <c r="CI255" s="298"/>
      <c r="CJ255" s="298"/>
      <c r="CK255" s="298"/>
      <c r="CL255" s="298"/>
      <c r="CM255" s="298"/>
      <c r="CN255" s="298"/>
      <c r="CO255" s="298"/>
      <c r="CP255" s="298"/>
      <c r="CQ255" s="298"/>
      <c r="CR255" s="298"/>
      <c r="CS255" s="298"/>
      <c r="CT255" s="298"/>
      <c r="CU255" s="298"/>
      <c r="CV255" s="298"/>
      <c r="CW255" s="298"/>
      <c r="CX255" s="298"/>
      <c r="CY255" s="298"/>
      <c r="CZ255" s="298"/>
      <c r="DA255" s="298"/>
      <c r="DB255" s="298"/>
      <c r="DC255" s="298"/>
      <c r="DD255" s="298"/>
      <c r="DE255" s="298"/>
      <c r="DF255" s="298"/>
      <c r="DG255" s="298"/>
      <c r="DH255" s="298"/>
      <c r="DI255" s="298"/>
      <c r="DJ255" s="298"/>
      <c r="DK255" s="298"/>
      <c r="DL255" s="298"/>
      <c r="DM255" s="298"/>
      <c r="DN255" s="298"/>
      <c r="DO255" s="298"/>
      <c r="DP255" s="298"/>
      <c r="DQ255" s="298"/>
      <c r="DR255" s="298"/>
      <c r="DS255" s="298"/>
      <c r="DT255" s="298"/>
      <c r="DU255" s="298"/>
      <c r="DV255" s="298"/>
      <c r="DW255" s="298"/>
      <c r="DX255" s="298">
        <f>CH255</f>
        <v>1200</v>
      </c>
      <c r="DY255" s="298"/>
      <c r="DZ255" s="298"/>
      <c r="EA255" s="298"/>
      <c r="EB255" s="298"/>
      <c r="EC255" s="298"/>
      <c r="ED255" s="298"/>
      <c r="EE255" s="298"/>
      <c r="EF255" s="298"/>
      <c r="EG255" s="298"/>
      <c r="EH255" s="298"/>
      <c r="EI255" s="298"/>
      <c r="EJ255" s="298"/>
      <c r="EK255" s="298">
        <v>0</v>
      </c>
      <c r="EL255" s="298"/>
      <c r="EM255" s="298"/>
      <c r="EN255" s="298"/>
      <c r="EO255" s="298"/>
      <c r="EP255" s="298"/>
      <c r="EQ255" s="298"/>
      <c r="ER255" s="298"/>
      <c r="ES255" s="298"/>
      <c r="ET255" s="298"/>
      <c r="EU255" s="298"/>
      <c r="EV255" s="298"/>
      <c r="EW255" s="298"/>
      <c r="EX255" s="321">
        <v>0</v>
      </c>
      <c r="EY255" s="321"/>
      <c r="EZ255" s="321"/>
      <c r="FA255" s="321"/>
      <c r="FB255" s="321"/>
      <c r="FC255" s="321"/>
      <c r="FD255" s="321"/>
      <c r="FE255" s="321"/>
      <c r="FF255" s="321"/>
      <c r="FG255" s="321"/>
      <c r="FH255" s="50"/>
      <c r="FI255" s="50"/>
      <c r="FJ255" s="50"/>
    </row>
    <row r="256" spans="1:166" s="4" customFormat="1" ht="51.75" customHeight="1">
      <c r="A256" s="97" t="s">
        <v>334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191" t="s">
        <v>178</v>
      </c>
      <c r="AL256" s="191"/>
      <c r="AM256" s="191"/>
      <c r="AN256" s="191"/>
      <c r="AO256" s="191"/>
      <c r="AP256" s="191"/>
      <c r="AQ256" s="191"/>
      <c r="AR256" s="191"/>
      <c r="AS256" s="191"/>
      <c r="AT256" s="191"/>
      <c r="AU256" s="191"/>
      <c r="AV256" s="191"/>
      <c r="AW256" s="191"/>
      <c r="AX256" s="191"/>
      <c r="AY256" s="191"/>
      <c r="AZ256" s="191"/>
      <c r="BA256" s="191"/>
      <c r="BB256" s="191"/>
      <c r="BC256" s="62">
        <v>1200</v>
      </c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>
        <v>1200</v>
      </c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320">
        <v>1200</v>
      </c>
      <c r="CI256" s="320"/>
      <c r="CJ256" s="320"/>
      <c r="CK256" s="320"/>
      <c r="CL256" s="320"/>
      <c r="CM256" s="320"/>
      <c r="CN256" s="320"/>
      <c r="CO256" s="320"/>
      <c r="CP256" s="320"/>
      <c r="CQ256" s="320"/>
      <c r="CR256" s="320"/>
      <c r="CS256" s="320"/>
      <c r="CT256" s="320"/>
      <c r="CU256" s="320"/>
      <c r="CV256" s="320"/>
      <c r="CW256" s="320"/>
      <c r="CX256" s="320"/>
      <c r="CY256" s="320"/>
      <c r="CZ256" s="320"/>
      <c r="DA256" s="320"/>
      <c r="DB256" s="320"/>
      <c r="DC256" s="320"/>
      <c r="DD256" s="320"/>
      <c r="DE256" s="320"/>
      <c r="DF256" s="320"/>
      <c r="DG256" s="320"/>
      <c r="DH256" s="320"/>
      <c r="DI256" s="320"/>
      <c r="DJ256" s="320"/>
      <c r="DK256" s="320"/>
      <c r="DL256" s="320"/>
      <c r="DM256" s="320"/>
      <c r="DN256" s="320"/>
      <c r="DO256" s="320"/>
      <c r="DP256" s="320"/>
      <c r="DQ256" s="320"/>
      <c r="DR256" s="320"/>
      <c r="DS256" s="320"/>
      <c r="DT256" s="320"/>
      <c r="DU256" s="320"/>
      <c r="DV256" s="320"/>
      <c r="DW256" s="320"/>
      <c r="DX256" s="320">
        <f>CH256</f>
        <v>1200</v>
      </c>
      <c r="DY256" s="320"/>
      <c r="DZ256" s="320"/>
      <c r="EA256" s="320"/>
      <c r="EB256" s="320"/>
      <c r="EC256" s="320"/>
      <c r="ED256" s="320"/>
      <c r="EE256" s="320"/>
      <c r="EF256" s="320"/>
      <c r="EG256" s="320"/>
      <c r="EH256" s="320"/>
      <c r="EI256" s="320"/>
      <c r="EJ256" s="320"/>
      <c r="EK256" s="320">
        <f>BC256-CH256</f>
        <v>0</v>
      </c>
      <c r="EL256" s="320"/>
      <c r="EM256" s="320"/>
      <c r="EN256" s="320"/>
      <c r="EO256" s="320"/>
      <c r="EP256" s="320"/>
      <c r="EQ256" s="320"/>
      <c r="ER256" s="320"/>
      <c r="ES256" s="320"/>
      <c r="ET256" s="320"/>
      <c r="EU256" s="320"/>
      <c r="EV256" s="320"/>
      <c r="EW256" s="320"/>
      <c r="EX256" s="322">
        <v>0</v>
      </c>
      <c r="EY256" s="322"/>
      <c r="EZ256" s="322"/>
      <c r="FA256" s="322"/>
      <c r="FB256" s="322"/>
      <c r="FC256" s="322"/>
      <c r="FD256" s="322"/>
      <c r="FE256" s="322"/>
      <c r="FF256" s="322"/>
      <c r="FG256" s="322"/>
      <c r="FH256" s="51"/>
      <c r="FI256" s="51"/>
      <c r="FJ256" s="51"/>
    </row>
    <row r="257" spans="1:166" s="11" customFormat="1" ht="20.25" customHeight="1">
      <c r="A257" s="66" t="s">
        <v>336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162" t="s">
        <v>178</v>
      </c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23">
        <f>BC258</f>
        <v>22800</v>
      </c>
      <c r="BD257" s="123"/>
      <c r="BE257" s="123"/>
      <c r="BF257" s="123"/>
      <c r="BG257" s="123"/>
      <c r="BH257" s="123"/>
      <c r="BI257" s="123"/>
      <c r="BJ257" s="123"/>
      <c r="BK257" s="123"/>
      <c r="BL257" s="123"/>
      <c r="BM257" s="123"/>
      <c r="BN257" s="123"/>
      <c r="BO257" s="123"/>
      <c r="BP257" s="123"/>
      <c r="BQ257" s="123"/>
      <c r="BR257" s="123"/>
      <c r="BS257" s="123"/>
      <c r="BT257" s="123"/>
      <c r="BU257" s="123">
        <f>BU258</f>
        <v>0</v>
      </c>
      <c r="BV257" s="123"/>
      <c r="BW257" s="123"/>
      <c r="BX257" s="123"/>
      <c r="BY257" s="123"/>
      <c r="BZ257" s="123"/>
      <c r="CA257" s="123"/>
      <c r="CB257" s="123"/>
      <c r="CC257" s="123"/>
      <c r="CD257" s="123"/>
      <c r="CE257" s="123"/>
      <c r="CF257" s="123"/>
      <c r="CG257" s="123"/>
      <c r="CH257" s="298">
        <f>CH258</f>
        <v>0</v>
      </c>
      <c r="CI257" s="298"/>
      <c r="CJ257" s="298"/>
      <c r="CK257" s="298"/>
      <c r="CL257" s="298"/>
      <c r="CM257" s="298"/>
      <c r="CN257" s="298"/>
      <c r="CO257" s="298"/>
      <c r="CP257" s="298"/>
      <c r="CQ257" s="298"/>
      <c r="CR257" s="298"/>
      <c r="CS257" s="298"/>
      <c r="CT257" s="298"/>
      <c r="CU257" s="298"/>
      <c r="CV257" s="298"/>
      <c r="CW257" s="298"/>
      <c r="CX257" s="298"/>
      <c r="CY257" s="298"/>
      <c r="CZ257" s="298"/>
      <c r="DA257" s="298"/>
      <c r="DB257" s="298"/>
      <c r="DC257" s="298"/>
      <c r="DD257" s="298"/>
      <c r="DE257" s="298"/>
      <c r="DF257" s="298"/>
      <c r="DG257" s="298"/>
      <c r="DH257" s="298"/>
      <c r="DI257" s="298"/>
      <c r="DJ257" s="298"/>
      <c r="DK257" s="298"/>
      <c r="DL257" s="298"/>
      <c r="DM257" s="298"/>
      <c r="DN257" s="298"/>
      <c r="DO257" s="298"/>
      <c r="DP257" s="298"/>
      <c r="DQ257" s="298"/>
      <c r="DR257" s="298"/>
      <c r="DS257" s="298"/>
      <c r="DT257" s="298"/>
      <c r="DU257" s="298"/>
      <c r="DV257" s="298"/>
      <c r="DW257" s="298"/>
      <c r="DX257" s="298">
        <f>CH257</f>
        <v>0</v>
      </c>
      <c r="DY257" s="298"/>
      <c r="DZ257" s="298"/>
      <c r="EA257" s="298"/>
      <c r="EB257" s="298"/>
      <c r="EC257" s="298"/>
      <c r="ED257" s="298"/>
      <c r="EE257" s="298"/>
      <c r="EF257" s="298"/>
      <c r="EG257" s="298"/>
      <c r="EH257" s="298"/>
      <c r="EI257" s="298"/>
      <c r="EJ257" s="298"/>
      <c r="EK257" s="298">
        <f>BC257-CH257</f>
        <v>22800</v>
      </c>
      <c r="EL257" s="298"/>
      <c r="EM257" s="298"/>
      <c r="EN257" s="298"/>
      <c r="EO257" s="298"/>
      <c r="EP257" s="298"/>
      <c r="EQ257" s="298"/>
      <c r="ER257" s="298"/>
      <c r="ES257" s="298"/>
      <c r="ET257" s="298"/>
      <c r="EU257" s="298"/>
      <c r="EV257" s="298"/>
      <c r="EW257" s="298"/>
      <c r="EX257" s="321">
        <v>0</v>
      </c>
      <c r="EY257" s="321"/>
      <c r="EZ257" s="321"/>
      <c r="FA257" s="321"/>
      <c r="FB257" s="321"/>
      <c r="FC257" s="321"/>
      <c r="FD257" s="321"/>
      <c r="FE257" s="321"/>
      <c r="FF257" s="321"/>
      <c r="FG257" s="321"/>
      <c r="FH257" s="50"/>
      <c r="FI257" s="50"/>
      <c r="FJ257" s="50"/>
    </row>
    <row r="258" spans="1:166" s="4" customFormat="1" ht="56.25" customHeight="1">
      <c r="A258" s="97" t="s">
        <v>334</v>
      </c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191" t="s">
        <v>178</v>
      </c>
      <c r="AL258" s="191"/>
      <c r="AM258" s="191"/>
      <c r="AN258" s="191"/>
      <c r="AO258" s="191"/>
      <c r="AP258" s="191"/>
      <c r="AQ258" s="191"/>
      <c r="AR258" s="191"/>
      <c r="AS258" s="191"/>
      <c r="AT258" s="191"/>
      <c r="AU258" s="191"/>
      <c r="AV258" s="191"/>
      <c r="AW258" s="191"/>
      <c r="AX258" s="191"/>
      <c r="AY258" s="191"/>
      <c r="AZ258" s="191"/>
      <c r="BA258" s="191"/>
      <c r="BB258" s="191"/>
      <c r="BC258" s="62">
        <v>22800</v>
      </c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>
        <v>0</v>
      </c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320">
        <v>0</v>
      </c>
      <c r="CI258" s="320"/>
      <c r="CJ258" s="320"/>
      <c r="CK258" s="320"/>
      <c r="CL258" s="320"/>
      <c r="CM258" s="320"/>
      <c r="CN258" s="320"/>
      <c r="CO258" s="320"/>
      <c r="CP258" s="320"/>
      <c r="CQ258" s="320"/>
      <c r="CR258" s="320"/>
      <c r="CS258" s="320"/>
      <c r="CT258" s="320"/>
      <c r="CU258" s="320"/>
      <c r="CV258" s="320"/>
      <c r="CW258" s="320"/>
      <c r="CX258" s="320"/>
      <c r="CY258" s="320"/>
      <c r="CZ258" s="320"/>
      <c r="DA258" s="320"/>
      <c r="DB258" s="320"/>
      <c r="DC258" s="320"/>
      <c r="DD258" s="320"/>
      <c r="DE258" s="320"/>
      <c r="DF258" s="320"/>
      <c r="DG258" s="320"/>
      <c r="DH258" s="320"/>
      <c r="DI258" s="320"/>
      <c r="DJ258" s="320"/>
      <c r="DK258" s="320"/>
      <c r="DL258" s="320"/>
      <c r="DM258" s="320"/>
      <c r="DN258" s="320"/>
      <c r="DO258" s="320"/>
      <c r="DP258" s="320"/>
      <c r="DQ258" s="320"/>
      <c r="DR258" s="320"/>
      <c r="DS258" s="320"/>
      <c r="DT258" s="320"/>
      <c r="DU258" s="320"/>
      <c r="DV258" s="320"/>
      <c r="DW258" s="320"/>
      <c r="DX258" s="320">
        <f>CH258</f>
        <v>0</v>
      </c>
      <c r="DY258" s="320"/>
      <c r="DZ258" s="320"/>
      <c r="EA258" s="320"/>
      <c r="EB258" s="320"/>
      <c r="EC258" s="320"/>
      <c r="ED258" s="320"/>
      <c r="EE258" s="320"/>
      <c r="EF258" s="320"/>
      <c r="EG258" s="320"/>
      <c r="EH258" s="320"/>
      <c r="EI258" s="320"/>
      <c r="EJ258" s="320"/>
      <c r="EK258" s="320">
        <f>BC258-CH258</f>
        <v>22800</v>
      </c>
      <c r="EL258" s="320"/>
      <c r="EM258" s="320"/>
      <c r="EN258" s="320"/>
      <c r="EO258" s="320"/>
      <c r="EP258" s="320"/>
      <c r="EQ258" s="320"/>
      <c r="ER258" s="320"/>
      <c r="ES258" s="320"/>
      <c r="ET258" s="320"/>
      <c r="EU258" s="320"/>
      <c r="EV258" s="320"/>
      <c r="EW258" s="320"/>
      <c r="EX258" s="322">
        <v>0</v>
      </c>
      <c r="EY258" s="322"/>
      <c r="EZ258" s="322"/>
      <c r="FA258" s="322"/>
      <c r="FB258" s="322"/>
      <c r="FC258" s="322"/>
      <c r="FD258" s="322"/>
      <c r="FE258" s="322"/>
      <c r="FF258" s="322"/>
      <c r="FG258" s="322"/>
      <c r="FH258" s="51"/>
      <c r="FI258" s="51"/>
      <c r="FJ258" s="51"/>
    </row>
    <row r="259" spans="1:166" s="4" customFormat="1" ht="18.75" customHeight="1">
      <c r="A259" s="150"/>
      <c r="B259" s="151"/>
      <c r="C259" s="151"/>
      <c r="D259" s="151"/>
      <c r="E259" s="151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  <c r="X259" s="151"/>
      <c r="Y259" s="151"/>
      <c r="Z259" s="151"/>
      <c r="AA259" s="151"/>
      <c r="AB259" s="151"/>
      <c r="AC259" s="151"/>
      <c r="AD259" s="151"/>
      <c r="AE259" s="151"/>
      <c r="AF259" s="151"/>
      <c r="AG259" s="151"/>
      <c r="AH259" s="151"/>
      <c r="AI259" s="151"/>
      <c r="AJ259" s="151"/>
      <c r="AK259" s="151"/>
      <c r="AL259" s="151"/>
      <c r="AM259" s="151"/>
      <c r="AN259" s="151"/>
      <c r="AO259" s="151"/>
      <c r="AP259" s="151"/>
      <c r="AQ259" s="151"/>
      <c r="AR259" s="151"/>
      <c r="AS259" s="151"/>
      <c r="AT259" s="151"/>
      <c r="AU259" s="151"/>
      <c r="AV259" s="151"/>
      <c r="AW259" s="151"/>
      <c r="AX259" s="151"/>
      <c r="AY259" s="151"/>
      <c r="AZ259" s="151"/>
      <c r="BA259" s="151"/>
      <c r="BB259" s="151"/>
      <c r="BC259" s="151"/>
      <c r="BD259" s="151"/>
      <c r="BE259" s="151"/>
      <c r="BF259" s="151"/>
      <c r="BG259" s="151"/>
      <c r="BH259" s="152"/>
      <c r="BI259" s="197" t="s">
        <v>103</v>
      </c>
      <c r="BJ259" s="297"/>
      <c r="BK259" s="297"/>
      <c r="BL259" s="297"/>
      <c r="BM259" s="297"/>
      <c r="BN259" s="297"/>
      <c r="BO259" s="297"/>
      <c r="BP259" s="297"/>
      <c r="BQ259" s="297"/>
      <c r="BR259" s="297"/>
      <c r="BS259" s="297"/>
      <c r="BT259" s="297"/>
      <c r="BU259" s="297"/>
      <c r="BV259" s="297"/>
      <c r="BW259" s="297"/>
      <c r="BX259" s="297"/>
      <c r="BY259" s="297"/>
      <c r="BZ259" s="297"/>
      <c r="CA259" s="297"/>
      <c r="CB259" s="297"/>
      <c r="CC259" s="297"/>
      <c r="CD259" s="297"/>
      <c r="CE259" s="297"/>
      <c r="CF259" s="297"/>
      <c r="CG259" s="297"/>
      <c r="CH259" s="297"/>
      <c r="CI259" s="297"/>
      <c r="CJ259" s="297"/>
      <c r="CK259" s="297"/>
      <c r="CL259" s="297"/>
      <c r="CM259" s="297"/>
      <c r="CN259" s="297"/>
      <c r="CO259" s="297"/>
      <c r="CP259" s="297"/>
      <c r="CQ259" s="297"/>
      <c r="CR259" s="150"/>
      <c r="CS259" s="151"/>
      <c r="CT259" s="151"/>
      <c r="CU259" s="151"/>
      <c r="CV259" s="151"/>
      <c r="CW259" s="151"/>
      <c r="CX259" s="151"/>
      <c r="CY259" s="151"/>
      <c r="CZ259" s="151"/>
      <c r="DA259" s="151"/>
      <c r="DB259" s="151"/>
      <c r="DC259" s="151"/>
      <c r="DD259" s="151"/>
      <c r="DE259" s="151"/>
      <c r="DF259" s="151"/>
      <c r="DG259" s="151"/>
      <c r="DH259" s="151"/>
      <c r="DI259" s="151"/>
      <c r="DJ259" s="151"/>
      <c r="DK259" s="151"/>
      <c r="DL259" s="151"/>
      <c r="DM259" s="151"/>
      <c r="DN259" s="151"/>
      <c r="DO259" s="151"/>
      <c r="DP259" s="151"/>
      <c r="DQ259" s="151"/>
      <c r="DR259" s="151"/>
      <c r="DS259" s="151"/>
      <c r="DT259" s="151"/>
      <c r="DU259" s="151"/>
      <c r="DV259" s="151"/>
      <c r="DW259" s="151"/>
      <c r="DX259" s="151"/>
      <c r="DY259" s="151"/>
      <c r="DZ259" s="151"/>
      <c r="EA259" s="151"/>
      <c r="EB259" s="151"/>
      <c r="EC259" s="151"/>
      <c r="ED259" s="151"/>
      <c r="EE259" s="151"/>
      <c r="EF259" s="151"/>
      <c r="EG259" s="151"/>
      <c r="EH259" s="151"/>
      <c r="EI259" s="151"/>
      <c r="EJ259" s="151"/>
      <c r="EK259" s="151"/>
      <c r="EL259" s="151"/>
      <c r="EM259" s="151"/>
      <c r="EN259" s="151"/>
      <c r="EO259" s="151"/>
      <c r="EP259" s="151"/>
      <c r="EQ259" s="151"/>
      <c r="ER259" s="151"/>
      <c r="ES259" s="151"/>
      <c r="ET259" s="151"/>
      <c r="EU259" s="151"/>
      <c r="EV259" s="151"/>
      <c r="EW259" s="151"/>
      <c r="EX259" s="151"/>
      <c r="EY259" s="151"/>
      <c r="EZ259" s="151"/>
      <c r="FA259" s="151"/>
      <c r="FB259" s="151"/>
      <c r="FC259" s="151"/>
      <c r="FD259" s="151"/>
      <c r="FE259" s="151"/>
      <c r="FF259" s="151"/>
      <c r="FG259" s="152"/>
      <c r="FH259" s="14"/>
      <c r="FI259" s="14"/>
      <c r="FJ259" s="14"/>
    </row>
    <row r="260" spans="1:166" s="4" customFormat="1" ht="35.25" customHeight="1" hidden="1">
      <c r="A260" s="169" t="s">
        <v>81</v>
      </c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  <c r="AF260" s="170"/>
      <c r="AG260" s="170"/>
      <c r="AH260" s="170"/>
      <c r="AI260" s="170"/>
      <c r="AJ260" s="170"/>
      <c r="AK260" s="170"/>
      <c r="AL260" s="170"/>
      <c r="AM260" s="170"/>
      <c r="AN260" s="170"/>
      <c r="AO260" s="170"/>
      <c r="AP260" s="170"/>
      <c r="AQ260" s="170"/>
      <c r="AR260" s="170"/>
      <c r="AS260" s="170"/>
      <c r="AT260" s="170"/>
      <c r="AU260" s="170"/>
      <c r="AV260" s="170"/>
      <c r="AW260" s="170"/>
      <c r="AX260" s="170"/>
      <c r="AY260" s="170"/>
      <c r="AZ260" s="170"/>
      <c r="BA260" s="170"/>
      <c r="BB260" s="170"/>
      <c r="BC260" s="170"/>
      <c r="BD260" s="170"/>
      <c r="BE260" s="170"/>
      <c r="BF260" s="170"/>
      <c r="BG260" s="170"/>
      <c r="BH260" s="170"/>
      <c r="BI260" s="170"/>
      <c r="BJ260" s="170"/>
      <c r="BK260" s="170"/>
      <c r="BL260" s="170"/>
      <c r="BM260" s="170"/>
      <c r="BN260" s="170"/>
      <c r="BO260" s="170"/>
      <c r="BP260" s="170"/>
      <c r="BQ260" s="170"/>
      <c r="BR260" s="170"/>
      <c r="BS260" s="170"/>
      <c r="BT260" s="170"/>
      <c r="BU260" s="170"/>
      <c r="BV260" s="170"/>
      <c r="BW260" s="170"/>
      <c r="BX260" s="170"/>
      <c r="BY260" s="170"/>
      <c r="BZ260" s="170"/>
      <c r="CA260" s="170"/>
      <c r="CB260" s="170"/>
      <c r="CC260" s="170"/>
      <c r="CD260" s="170"/>
      <c r="CE260" s="170"/>
      <c r="CF260" s="170"/>
      <c r="CG260" s="170"/>
      <c r="CH260" s="170"/>
      <c r="CI260" s="170"/>
      <c r="CJ260" s="170"/>
      <c r="CK260" s="170"/>
      <c r="CL260" s="170"/>
      <c r="CM260" s="170"/>
      <c r="CN260" s="170"/>
      <c r="CO260" s="170"/>
      <c r="CP260" s="170"/>
      <c r="CQ260" s="170"/>
      <c r="CR260" s="170"/>
      <c r="CS260" s="170"/>
      <c r="CT260" s="170"/>
      <c r="CU260" s="170"/>
      <c r="CV260" s="170"/>
      <c r="CW260" s="170"/>
      <c r="CX260" s="170"/>
      <c r="CY260" s="170"/>
      <c r="CZ260" s="170"/>
      <c r="DA260" s="170"/>
      <c r="DB260" s="170"/>
      <c r="DC260" s="170"/>
      <c r="DD260" s="170"/>
      <c r="DE260" s="170"/>
      <c r="DF260" s="170"/>
      <c r="DG260" s="170"/>
      <c r="DH260" s="170"/>
      <c r="DI260" s="170"/>
      <c r="DJ260" s="170"/>
      <c r="DK260" s="170"/>
      <c r="DL260" s="170"/>
      <c r="DM260" s="170"/>
      <c r="DN260" s="170"/>
      <c r="DO260" s="170"/>
      <c r="DP260" s="170"/>
      <c r="DQ260" s="170"/>
      <c r="DR260" s="170"/>
      <c r="DS260" s="170"/>
      <c r="DT260" s="170"/>
      <c r="DU260" s="170"/>
      <c r="DV260" s="170"/>
      <c r="DW260" s="170"/>
      <c r="DX260" s="170"/>
      <c r="DY260" s="170"/>
      <c r="DZ260" s="170"/>
      <c r="EA260" s="170"/>
      <c r="EB260" s="170"/>
      <c r="EC260" s="170"/>
      <c r="ED260" s="170"/>
      <c r="EE260" s="170"/>
      <c r="EF260" s="170"/>
      <c r="EG260" s="170"/>
      <c r="EH260" s="170"/>
      <c r="EI260" s="170"/>
      <c r="EJ260" s="170"/>
      <c r="EK260" s="170"/>
      <c r="EL260" s="170"/>
      <c r="EM260" s="170"/>
      <c r="EN260" s="170"/>
      <c r="EO260" s="170"/>
      <c r="EP260" s="170"/>
      <c r="EQ260" s="170"/>
      <c r="ER260" s="170"/>
      <c r="ES260" s="170"/>
      <c r="ET260" s="170"/>
      <c r="EU260" s="170"/>
      <c r="EV260" s="170"/>
      <c r="EW260" s="170"/>
      <c r="EX260" s="170"/>
      <c r="EY260" s="170"/>
      <c r="EZ260" s="170"/>
      <c r="FA260" s="170"/>
      <c r="FB260" s="170"/>
      <c r="FC260" s="170"/>
      <c r="FD260" s="170"/>
      <c r="FE260" s="170"/>
      <c r="FF260" s="170"/>
      <c r="FG260" s="170"/>
      <c r="FH260" s="170"/>
      <c r="FI260" s="170"/>
      <c r="FJ260" s="171"/>
    </row>
    <row r="261" spans="1:166" s="4" customFormat="1" ht="28.5" customHeight="1">
      <c r="A261" s="124" t="s">
        <v>8</v>
      </c>
      <c r="B261" s="124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4"/>
      <c r="AB261" s="124"/>
      <c r="AC261" s="124"/>
      <c r="AD261" s="124"/>
      <c r="AE261" s="124"/>
      <c r="AF261" s="124"/>
      <c r="AG261" s="124"/>
      <c r="AH261" s="124"/>
      <c r="AI261" s="124"/>
      <c r="AJ261" s="124"/>
      <c r="AK261" s="124" t="s">
        <v>23</v>
      </c>
      <c r="AL261" s="124"/>
      <c r="AM261" s="124"/>
      <c r="AN261" s="124"/>
      <c r="AO261" s="124"/>
      <c r="AP261" s="124"/>
      <c r="AQ261" s="124" t="s">
        <v>35</v>
      </c>
      <c r="AR261" s="124"/>
      <c r="AS261" s="124"/>
      <c r="AT261" s="124"/>
      <c r="AU261" s="124"/>
      <c r="AV261" s="124"/>
      <c r="AW261" s="124"/>
      <c r="AX261" s="124"/>
      <c r="AY261" s="124"/>
      <c r="AZ261" s="124"/>
      <c r="BA261" s="124"/>
      <c r="BB261" s="124"/>
      <c r="BC261" s="124" t="s">
        <v>36</v>
      </c>
      <c r="BD261" s="124"/>
      <c r="BE261" s="124"/>
      <c r="BF261" s="124"/>
      <c r="BG261" s="124"/>
      <c r="BH261" s="124"/>
      <c r="BI261" s="124"/>
      <c r="BJ261" s="124"/>
      <c r="BK261" s="124"/>
      <c r="BL261" s="124"/>
      <c r="BM261" s="124"/>
      <c r="BN261" s="124"/>
      <c r="BO261" s="124"/>
      <c r="BP261" s="124"/>
      <c r="BQ261" s="124"/>
      <c r="BR261" s="124"/>
      <c r="BS261" s="124"/>
      <c r="BT261" s="124"/>
      <c r="BU261" s="148" t="s">
        <v>37</v>
      </c>
      <c r="BV261" s="148"/>
      <c r="BW261" s="148"/>
      <c r="BX261" s="148"/>
      <c r="BY261" s="148"/>
      <c r="BZ261" s="148"/>
      <c r="CA261" s="148"/>
      <c r="CB261" s="148"/>
      <c r="CC261" s="148"/>
      <c r="CD261" s="148"/>
      <c r="CE261" s="148"/>
      <c r="CF261" s="148"/>
      <c r="CG261" s="148"/>
      <c r="CH261" s="124" t="s">
        <v>24</v>
      </c>
      <c r="CI261" s="124"/>
      <c r="CJ261" s="124"/>
      <c r="CK261" s="124"/>
      <c r="CL261" s="124"/>
      <c r="CM261" s="124"/>
      <c r="CN261" s="124"/>
      <c r="CO261" s="124"/>
      <c r="CP261" s="124"/>
      <c r="CQ261" s="124"/>
      <c r="CR261" s="124"/>
      <c r="CS261" s="124"/>
      <c r="CT261" s="124"/>
      <c r="CU261" s="124"/>
      <c r="CV261" s="124"/>
      <c r="CW261" s="124"/>
      <c r="CX261" s="124"/>
      <c r="CY261" s="124"/>
      <c r="CZ261" s="124"/>
      <c r="DA261" s="124"/>
      <c r="DB261" s="124"/>
      <c r="DC261" s="124"/>
      <c r="DD261" s="124"/>
      <c r="DE261" s="124"/>
      <c r="DF261" s="124"/>
      <c r="DG261" s="124"/>
      <c r="DH261" s="124"/>
      <c r="DI261" s="124"/>
      <c r="DJ261" s="124"/>
      <c r="DK261" s="124"/>
      <c r="DL261" s="124"/>
      <c r="DM261" s="124"/>
      <c r="DN261" s="124"/>
      <c r="DO261" s="124"/>
      <c r="DP261" s="124"/>
      <c r="DQ261" s="124"/>
      <c r="DR261" s="124"/>
      <c r="DS261" s="124"/>
      <c r="DT261" s="124"/>
      <c r="DU261" s="124"/>
      <c r="DV261" s="124"/>
      <c r="DW261" s="124"/>
      <c r="DX261" s="124"/>
      <c r="DY261" s="124"/>
      <c r="DZ261" s="124"/>
      <c r="EA261" s="124"/>
      <c r="EB261" s="124"/>
      <c r="EC261" s="124"/>
      <c r="ED261" s="124"/>
      <c r="EE261" s="124"/>
      <c r="EF261" s="124"/>
      <c r="EG261" s="124"/>
      <c r="EH261" s="124"/>
      <c r="EI261" s="124"/>
      <c r="EJ261" s="124"/>
      <c r="EK261" s="226" t="s">
        <v>29</v>
      </c>
      <c r="EL261" s="227"/>
      <c r="EM261" s="227"/>
      <c r="EN261" s="227"/>
      <c r="EO261" s="227"/>
      <c r="EP261" s="227"/>
      <c r="EQ261" s="227"/>
      <c r="ER261" s="227"/>
      <c r="ES261" s="227"/>
      <c r="ET261" s="227"/>
      <c r="EU261" s="227"/>
      <c r="EV261" s="227"/>
      <c r="EW261" s="227"/>
      <c r="EX261" s="227"/>
      <c r="EY261" s="227"/>
      <c r="EZ261" s="227"/>
      <c r="FA261" s="227"/>
      <c r="FB261" s="227"/>
      <c r="FC261" s="227"/>
      <c r="FD261" s="227"/>
      <c r="FE261" s="227"/>
      <c r="FF261" s="227"/>
      <c r="FG261" s="227"/>
      <c r="FH261" s="227"/>
      <c r="FI261" s="227"/>
      <c r="FJ261" s="228"/>
    </row>
    <row r="262" spans="1:166" s="4" customFormat="1" ht="63.75" customHeight="1">
      <c r="A262" s="124"/>
      <c r="B262" s="124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4"/>
      <c r="AB262" s="124"/>
      <c r="AC262" s="124"/>
      <c r="AD262" s="124"/>
      <c r="AE262" s="124"/>
      <c r="AF262" s="124"/>
      <c r="AG262" s="124"/>
      <c r="AH262" s="124"/>
      <c r="AI262" s="124"/>
      <c r="AJ262" s="124"/>
      <c r="AK262" s="124"/>
      <c r="AL262" s="124"/>
      <c r="AM262" s="124"/>
      <c r="AN262" s="124"/>
      <c r="AO262" s="124"/>
      <c r="AP262" s="124"/>
      <c r="AQ262" s="124"/>
      <c r="AR262" s="124"/>
      <c r="AS262" s="124"/>
      <c r="AT262" s="124"/>
      <c r="AU262" s="124"/>
      <c r="AV262" s="124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124"/>
      <c r="BQ262" s="124"/>
      <c r="BR262" s="124"/>
      <c r="BS262" s="124"/>
      <c r="BT262" s="124"/>
      <c r="BU262" s="148"/>
      <c r="BV262" s="148"/>
      <c r="BW262" s="148"/>
      <c r="BX262" s="148"/>
      <c r="BY262" s="148"/>
      <c r="BZ262" s="148"/>
      <c r="CA262" s="148"/>
      <c r="CB262" s="148"/>
      <c r="CC262" s="148"/>
      <c r="CD262" s="148"/>
      <c r="CE262" s="148"/>
      <c r="CF262" s="148"/>
      <c r="CG262" s="148"/>
      <c r="CH262" s="124" t="s">
        <v>45</v>
      </c>
      <c r="CI262" s="124"/>
      <c r="CJ262" s="124"/>
      <c r="CK262" s="124"/>
      <c r="CL262" s="124"/>
      <c r="CM262" s="124"/>
      <c r="CN262" s="124"/>
      <c r="CO262" s="124"/>
      <c r="CP262" s="124"/>
      <c r="CQ262" s="124"/>
      <c r="CR262" s="124"/>
      <c r="CS262" s="124"/>
      <c r="CT262" s="124"/>
      <c r="CU262" s="124"/>
      <c r="CV262" s="124"/>
      <c r="CW262" s="124"/>
      <c r="CX262" s="124" t="s">
        <v>25</v>
      </c>
      <c r="CY262" s="124"/>
      <c r="CZ262" s="124"/>
      <c r="DA262" s="124"/>
      <c r="DB262" s="124"/>
      <c r="DC262" s="124"/>
      <c r="DD262" s="124"/>
      <c r="DE262" s="124"/>
      <c r="DF262" s="124"/>
      <c r="DG262" s="124"/>
      <c r="DH262" s="124"/>
      <c r="DI262" s="124"/>
      <c r="DJ262" s="124"/>
      <c r="DK262" s="124" t="s">
        <v>26</v>
      </c>
      <c r="DL262" s="124"/>
      <c r="DM262" s="124"/>
      <c r="DN262" s="124"/>
      <c r="DO262" s="124"/>
      <c r="DP262" s="124"/>
      <c r="DQ262" s="124"/>
      <c r="DR262" s="124"/>
      <c r="DS262" s="124"/>
      <c r="DT262" s="124"/>
      <c r="DU262" s="124"/>
      <c r="DV262" s="124"/>
      <c r="DW262" s="124"/>
      <c r="DX262" s="124" t="s">
        <v>27</v>
      </c>
      <c r="DY262" s="124"/>
      <c r="DZ262" s="124"/>
      <c r="EA262" s="124"/>
      <c r="EB262" s="124"/>
      <c r="EC262" s="124"/>
      <c r="ED262" s="124"/>
      <c r="EE262" s="124"/>
      <c r="EF262" s="124"/>
      <c r="EG262" s="124"/>
      <c r="EH262" s="124"/>
      <c r="EI262" s="124"/>
      <c r="EJ262" s="124"/>
      <c r="EK262" s="124" t="s">
        <v>38</v>
      </c>
      <c r="EL262" s="124"/>
      <c r="EM262" s="124"/>
      <c r="EN262" s="124"/>
      <c r="EO262" s="124"/>
      <c r="EP262" s="124"/>
      <c r="EQ262" s="124"/>
      <c r="ER262" s="124"/>
      <c r="ES262" s="124"/>
      <c r="ET262" s="124"/>
      <c r="EU262" s="124"/>
      <c r="EV262" s="124"/>
      <c r="EW262" s="124"/>
      <c r="EX262" s="226" t="s">
        <v>46</v>
      </c>
      <c r="EY262" s="227"/>
      <c r="EZ262" s="227"/>
      <c r="FA262" s="227"/>
      <c r="FB262" s="227"/>
      <c r="FC262" s="227"/>
      <c r="FD262" s="227"/>
      <c r="FE262" s="227"/>
      <c r="FF262" s="227"/>
      <c r="FG262" s="227"/>
      <c r="FH262" s="227"/>
      <c r="FI262" s="227"/>
      <c r="FJ262" s="228"/>
    </row>
    <row r="263" spans="1:166" s="4" customFormat="1" ht="18.75">
      <c r="A263" s="64">
        <v>1</v>
      </c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>
        <v>2</v>
      </c>
      <c r="AL263" s="64"/>
      <c r="AM263" s="64"/>
      <c r="AN263" s="64"/>
      <c r="AO263" s="64"/>
      <c r="AP263" s="64"/>
      <c r="AQ263" s="64">
        <v>3</v>
      </c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>
        <v>4</v>
      </c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>
        <v>5</v>
      </c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>
        <v>6</v>
      </c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>
        <v>7</v>
      </c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>
        <v>8</v>
      </c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>
        <v>9</v>
      </c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>
        <v>10</v>
      </c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134">
        <v>11</v>
      </c>
      <c r="EY263" s="135"/>
      <c r="EZ263" s="135"/>
      <c r="FA263" s="135"/>
      <c r="FB263" s="135"/>
      <c r="FC263" s="135"/>
      <c r="FD263" s="135"/>
      <c r="FE263" s="135"/>
      <c r="FF263" s="135"/>
      <c r="FG263" s="135"/>
      <c r="FH263" s="135"/>
      <c r="FI263" s="135"/>
      <c r="FJ263" s="136"/>
    </row>
    <row r="264" spans="1:166" s="4" customFormat="1" ht="21" customHeight="1">
      <c r="A264" s="146" t="s">
        <v>32</v>
      </c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7" t="s">
        <v>33</v>
      </c>
      <c r="AL264" s="147"/>
      <c r="AM264" s="147"/>
      <c r="AN264" s="147"/>
      <c r="AO264" s="147"/>
      <c r="AP264" s="147"/>
      <c r="AQ264" s="131"/>
      <c r="AR264" s="131"/>
      <c r="AS264" s="131"/>
      <c r="AT264" s="131"/>
      <c r="AU264" s="131"/>
      <c r="AV264" s="131"/>
      <c r="AW264" s="131"/>
      <c r="AX264" s="131"/>
      <c r="AY264" s="131"/>
      <c r="AZ264" s="131"/>
      <c r="BA264" s="131"/>
      <c r="BB264" s="131"/>
      <c r="BC264" s="123">
        <f>BC266+BC268+BC272</f>
        <v>442302.06</v>
      </c>
      <c r="BD264" s="123"/>
      <c r="BE264" s="123"/>
      <c r="BF264" s="123"/>
      <c r="BG264" s="123"/>
      <c r="BH264" s="123"/>
      <c r="BI264" s="123"/>
      <c r="BJ264" s="123"/>
      <c r="BK264" s="123"/>
      <c r="BL264" s="123"/>
      <c r="BM264" s="123"/>
      <c r="BN264" s="123"/>
      <c r="BO264" s="123"/>
      <c r="BP264" s="123"/>
      <c r="BQ264" s="123"/>
      <c r="BR264" s="123"/>
      <c r="BS264" s="123"/>
      <c r="BT264" s="123"/>
      <c r="BU264" s="123">
        <f>BU266+BU268+BU272</f>
        <v>422783.63</v>
      </c>
      <c r="BV264" s="123"/>
      <c r="BW264" s="123"/>
      <c r="BX264" s="123"/>
      <c r="BY264" s="123"/>
      <c r="BZ264" s="123"/>
      <c r="CA264" s="123"/>
      <c r="CB264" s="123"/>
      <c r="CC264" s="123"/>
      <c r="CD264" s="123"/>
      <c r="CE264" s="123"/>
      <c r="CF264" s="123"/>
      <c r="CG264" s="123"/>
      <c r="CH264" s="131">
        <f>CH266+CH268+CH272</f>
        <v>422783.63</v>
      </c>
      <c r="CI264" s="131"/>
      <c r="CJ264" s="131"/>
      <c r="CK264" s="131"/>
      <c r="CL264" s="131"/>
      <c r="CM264" s="131"/>
      <c r="CN264" s="131"/>
      <c r="CO264" s="131"/>
      <c r="CP264" s="131"/>
      <c r="CQ264" s="131"/>
      <c r="CR264" s="131"/>
      <c r="CS264" s="131"/>
      <c r="CT264" s="131"/>
      <c r="CU264" s="131"/>
      <c r="CV264" s="131"/>
      <c r="CW264" s="131"/>
      <c r="CX264" s="131"/>
      <c r="CY264" s="131"/>
      <c r="CZ264" s="131"/>
      <c r="DA264" s="131"/>
      <c r="DB264" s="131"/>
      <c r="DC264" s="131"/>
      <c r="DD264" s="131"/>
      <c r="DE264" s="131"/>
      <c r="DF264" s="131"/>
      <c r="DG264" s="131"/>
      <c r="DH264" s="131"/>
      <c r="DI264" s="131"/>
      <c r="DJ264" s="131"/>
      <c r="DK264" s="131"/>
      <c r="DL264" s="131"/>
      <c r="DM264" s="131"/>
      <c r="DN264" s="131"/>
      <c r="DO264" s="131"/>
      <c r="DP264" s="131"/>
      <c r="DQ264" s="131"/>
      <c r="DR264" s="131"/>
      <c r="DS264" s="131"/>
      <c r="DT264" s="131"/>
      <c r="DU264" s="131"/>
      <c r="DV264" s="131"/>
      <c r="DW264" s="131"/>
      <c r="DX264" s="131">
        <f>CH264</f>
        <v>422783.63</v>
      </c>
      <c r="DY264" s="131"/>
      <c r="DZ264" s="131"/>
      <c r="EA264" s="131"/>
      <c r="EB264" s="131"/>
      <c r="EC264" s="131"/>
      <c r="ED264" s="131"/>
      <c r="EE264" s="131"/>
      <c r="EF264" s="131"/>
      <c r="EG264" s="131"/>
      <c r="EH264" s="131"/>
      <c r="EI264" s="131"/>
      <c r="EJ264" s="131"/>
      <c r="EK264" s="131">
        <f>BC264-CH264</f>
        <v>19518.429999999993</v>
      </c>
      <c r="EL264" s="131"/>
      <c r="EM264" s="131"/>
      <c r="EN264" s="131"/>
      <c r="EO264" s="131"/>
      <c r="EP264" s="131"/>
      <c r="EQ264" s="131"/>
      <c r="ER264" s="131"/>
      <c r="ES264" s="131"/>
      <c r="ET264" s="131"/>
      <c r="EU264" s="131"/>
      <c r="EV264" s="131"/>
      <c r="EW264" s="131"/>
      <c r="EX264" s="116">
        <f>BU264-CH264</f>
        <v>0</v>
      </c>
      <c r="EY264" s="117"/>
      <c r="EZ264" s="117"/>
      <c r="FA264" s="117"/>
      <c r="FB264" s="117"/>
      <c r="FC264" s="117"/>
      <c r="FD264" s="117"/>
      <c r="FE264" s="117"/>
      <c r="FF264" s="117"/>
      <c r="FG264" s="117"/>
      <c r="FH264" s="117"/>
      <c r="FI264" s="117"/>
      <c r="FJ264" s="86"/>
    </row>
    <row r="265" spans="1:166" s="4" customFormat="1" ht="35.25" customHeight="1">
      <c r="A265" s="145" t="s">
        <v>329</v>
      </c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98"/>
      <c r="AL265" s="98"/>
      <c r="AM265" s="98"/>
      <c r="AN265" s="98"/>
      <c r="AO265" s="98"/>
      <c r="AP265" s="98"/>
      <c r="AQ265" s="96"/>
      <c r="AR265" s="96"/>
      <c r="AS265" s="96"/>
      <c r="AT265" s="96"/>
      <c r="AU265" s="96"/>
      <c r="AV265" s="96"/>
      <c r="AW265" s="96"/>
      <c r="AX265" s="96"/>
      <c r="AY265" s="96"/>
      <c r="AZ265" s="96"/>
      <c r="BA265" s="96"/>
      <c r="BB265" s="96"/>
      <c r="BC265" s="144"/>
      <c r="BD265" s="144"/>
      <c r="BE265" s="144"/>
      <c r="BF265" s="144"/>
      <c r="BG265" s="144"/>
      <c r="BH265" s="144"/>
      <c r="BI265" s="144"/>
      <c r="BJ265" s="144"/>
      <c r="BK265" s="144"/>
      <c r="BL265" s="144"/>
      <c r="BM265" s="144"/>
      <c r="BN265" s="144"/>
      <c r="BO265" s="144"/>
      <c r="BP265" s="144"/>
      <c r="BQ265" s="144"/>
      <c r="BR265" s="144"/>
      <c r="BS265" s="56"/>
      <c r="BT265" s="56"/>
      <c r="BU265" s="149"/>
      <c r="BV265" s="149"/>
      <c r="BW265" s="149"/>
      <c r="BX265" s="149"/>
      <c r="BY265" s="149"/>
      <c r="BZ265" s="149"/>
      <c r="CA265" s="149"/>
      <c r="CB265" s="149"/>
      <c r="CC265" s="149"/>
      <c r="CD265" s="149"/>
      <c r="CE265" s="149"/>
      <c r="CF265" s="149"/>
      <c r="CG265" s="149"/>
      <c r="CH265" s="165"/>
      <c r="CI265" s="165"/>
      <c r="CJ265" s="165"/>
      <c r="CK265" s="165"/>
      <c r="CL265" s="165"/>
      <c r="CM265" s="165"/>
      <c r="CN265" s="165"/>
      <c r="CO265" s="165"/>
      <c r="CP265" s="165"/>
      <c r="CQ265" s="165"/>
      <c r="CR265" s="165"/>
      <c r="CS265" s="165"/>
      <c r="CT265" s="165"/>
      <c r="CU265" s="165"/>
      <c r="CV265" s="165"/>
      <c r="CW265" s="165"/>
      <c r="CX265" s="165"/>
      <c r="CY265" s="165"/>
      <c r="CZ265" s="165"/>
      <c r="DA265" s="165"/>
      <c r="DB265" s="165"/>
      <c r="DC265" s="165"/>
      <c r="DD265" s="165"/>
      <c r="DE265" s="165"/>
      <c r="DF265" s="165"/>
      <c r="DG265" s="165"/>
      <c r="DH265" s="165"/>
      <c r="DI265" s="165"/>
      <c r="DJ265" s="165"/>
      <c r="DK265" s="165"/>
      <c r="DL265" s="165"/>
      <c r="DM265" s="165"/>
      <c r="DN265" s="165"/>
      <c r="DO265" s="165"/>
      <c r="DP265" s="165"/>
      <c r="DQ265" s="165"/>
      <c r="DR265" s="165"/>
      <c r="DS265" s="165"/>
      <c r="DT265" s="165"/>
      <c r="DU265" s="165"/>
      <c r="DV265" s="165"/>
      <c r="DW265" s="165"/>
      <c r="DX265" s="165"/>
      <c r="DY265" s="165"/>
      <c r="DZ265" s="165"/>
      <c r="EA265" s="165"/>
      <c r="EB265" s="165"/>
      <c r="EC265" s="165"/>
      <c r="ED265" s="165"/>
      <c r="EE265" s="165"/>
      <c r="EF265" s="165"/>
      <c r="EG265" s="165"/>
      <c r="EH265" s="165"/>
      <c r="EI265" s="165"/>
      <c r="EJ265" s="165"/>
      <c r="EK265" s="166"/>
      <c r="EL265" s="166"/>
      <c r="EM265" s="166"/>
      <c r="EN265" s="166"/>
      <c r="EO265" s="166"/>
      <c r="EP265" s="166"/>
      <c r="EQ265" s="166"/>
      <c r="ER265" s="166"/>
      <c r="ES265" s="166"/>
      <c r="ET265" s="166"/>
      <c r="EU265" s="166"/>
      <c r="EV265" s="166"/>
      <c r="EW265" s="166"/>
      <c r="EX265" s="168"/>
      <c r="EY265" s="168"/>
      <c r="EZ265" s="168"/>
      <c r="FA265" s="168"/>
      <c r="FB265" s="168"/>
      <c r="FC265" s="168"/>
      <c r="FD265" s="168"/>
      <c r="FE265" s="168"/>
      <c r="FF265" s="168"/>
      <c r="FG265" s="168"/>
      <c r="FH265" s="40"/>
      <c r="FI265" s="40"/>
      <c r="FJ265" s="40"/>
    </row>
    <row r="266" spans="1:166" s="4" customFormat="1" ht="20.25" customHeight="1">
      <c r="A266" s="236" t="s">
        <v>311</v>
      </c>
      <c r="B266" s="236"/>
      <c r="C266" s="236"/>
      <c r="D266" s="236"/>
      <c r="E266" s="236"/>
      <c r="F266" s="236"/>
      <c r="G266" s="236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98"/>
      <c r="AL266" s="98"/>
      <c r="AM266" s="98"/>
      <c r="AN266" s="98"/>
      <c r="AO266" s="98"/>
      <c r="AP266" s="98"/>
      <c r="AQ266" s="96"/>
      <c r="AR266" s="96"/>
      <c r="AS266" s="96"/>
      <c r="AT266" s="96"/>
      <c r="AU266" s="96"/>
      <c r="AV266" s="96"/>
      <c r="AW266" s="96"/>
      <c r="AX266" s="96"/>
      <c r="AY266" s="96"/>
      <c r="AZ266" s="96"/>
      <c r="BA266" s="96"/>
      <c r="BB266" s="96"/>
      <c r="BC266" s="143">
        <f>BC267</f>
        <v>10000</v>
      </c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57"/>
      <c r="BT266" s="57"/>
      <c r="BU266" s="143">
        <f>BU267</f>
        <v>5981.82</v>
      </c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67">
        <f>CH267</f>
        <v>5981.82</v>
      </c>
      <c r="CI266" s="167"/>
      <c r="CJ266" s="167"/>
      <c r="CK266" s="167"/>
      <c r="CL266" s="167"/>
      <c r="CM266" s="167"/>
      <c r="CN266" s="167"/>
      <c r="CO266" s="167"/>
      <c r="CP266" s="167"/>
      <c r="CQ266" s="167"/>
      <c r="CR266" s="167"/>
      <c r="CS266" s="167"/>
      <c r="CT266" s="167"/>
      <c r="CU266" s="167"/>
      <c r="CV266" s="167"/>
      <c r="CW266" s="167"/>
      <c r="CX266" s="166"/>
      <c r="CY266" s="166"/>
      <c r="CZ266" s="166"/>
      <c r="DA266" s="166"/>
      <c r="DB266" s="166"/>
      <c r="DC266" s="166"/>
      <c r="DD266" s="166"/>
      <c r="DE266" s="166"/>
      <c r="DF266" s="166"/>
      <c r="DG266" s="166"/>
      <c r="DH266" s="166"/>
      <c r="DI266" s="166"/>
      <c r="DJ266" s="166"/>
      <c r="DK266" s="166"/>
      <c r="DL266" s="166"/>
      <c r="DM266" s="166"/>
      <c r="DN266" s="166"/>
      <c r="DO266" s="166"/>
      <c r="DP266" s="166"/>
      <c r="DQ266" s="166"/>
      <c r="DR266" s="166"/>
      <c r="DS266" s="166"/>
      <c r="DT266" s="166"/>
      <c r="DU266" s="166"/>
      <c r="DV266" s="166"/>
      <c r="DW266" s="166"/>
      <c r="DX266" s="167">
        <f>DX267</f>
        <v>5981.82</v>
      </c>
      <c r="DY266" s="167"/>
      <c r="DZ266" s="167"/>
      <c r="EA266" s="167"/>
      <c r="EB266" s="167"/>
      <c r="EC266" s="167"/>
      <c r="ED266" s="167"/>
      <c r="EE266" s="167"/>
      <c r="EF266" s="167"/>
      <c r="EG266" s="167"/>
      <c r="EH266" s="167"/>
      <c r="EI266" s="167"/>
      <c r="EJ266" s="167"/>
      <c r="EK266" s="167">
        <f>EK267</f>
        <v>4018.1800000000003</v>
      </c>
      <c r="EL266" s="167"/>
      <c r="EM266" s="167"/>
      <c r="EN266" s="167"/>
      <c r="EO266" s="167"/>
      <c r="EP266" s="167"/>
      <c r="EQ266" s="167"/>
      <c r="ER266" s="167"/>
      <c r="ES266" s="167"/>
      <c r="ET266" s="167"/>
      <c r="EU266" s="167"/>
      <c r="EV266" s="167"/>
      <c r="EW266" s="167"/>
      <c r="EX266" s="167">
        <f>EX267</f>
        <v>0</v>
      </c>
      <c r="EY266" s="167"/>
      <c r="EZ266" s="167"/>
      <c r="FA266" s="167"/>
      <c r="FB266" s="167"/>
      <c r="FC266" s="167"/>
      <c r="FD266" s="167"/>
      <c r="FE266" s="167"/>
      <c r="FF266" s="167"/>
      <c r="FG266" s="167"/>
      <c r="FH266" s="40"/>
      <c r="FI266" s="40"/>
      <c r="FJ266" s="40"/>
    </row>
    <row r="267" spans="1:166" s="4" customFormat="1" ht="20.25" customHeight="1">
      <c r="A267" s="121" t="s">
        <v>199</v>
      </c>
      <c r="B267" s="121"/>
      <c r="C267" s="121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98" t="s">
        <v>63</v>
      </c>
      <c r="AL267" s="98"/>
      <c r="AM267" s="98"/>
      <c r="AN267" s="98"/>
      <c r="AO267" s="98"/>
      <c r="AP267" s="98"/>
      <c r="AQ267" s="96"/>
      <c r="AR267" s="96"/>
      <c r="AS267" s="96"/>
      <c r="AT267" s="96"/>
      <c r="AU267" s="96"/>
      <c r="AV267" s="96"/>
      <c r="AW267" s="96"/>
      <c r="AX267" s="96"/>
      <c r="AY267" s="96"/>
      <c r="AZ267" s="96"/>
      <c r="BA267" s="96"/>
      <c r="BB267" s="96"/>
      <c r="BC267" s="144">
        <v>10000</v>
      </c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56"/>
      <c r="BT267" s="56"/>
      <c r="BU267" s="144">
        <v>5981.82</v>
      </c>
      <c r="BV267" s="144"/>
      <c r="BW267" s="144"/>
      <c r="BX267" s="144"/>
      <c r="BY267" s="144"/>
      <c r="BZ267" s="144"/>
      <c r="CA267" s="144"/>
      <c r="CB267" s="144"/>
      <c r="CC267" s="144"/>
      <c r="CD267" s="144"/>
      <c r="CE267" s="144"/>
      <c r="CF267" s="144"/>
      <c r="CG267" s="144"/>
      <c r="CH267" s="166">
        <v>5981.82</v>
      </c>
      <c r="CI267" s="166"/>
      <c r="CJ267" s="166"/>
      <c r="CK267" s="166"/>
      <c r="CL267" s="166"/>
      <c r="CM267" s="166"/>
      <c r="CN267" s="166"/>
      <c r="CO267" s="166"/>
      <c r="CP267" s="166"/>
      <c r="CQ267" s="166"/>
      <c r="CR267" s="166"/>
      <c r="CS267" s="166"/>
      <c r="CT267" s="166"/>
      <c r="CU267" s="166"/>
      <c r="CV267" s="166"/>
      <c r="CW267" s="166"/>
      <c r="CX267" s="165"/>
      <c r="CY267" s="165"/>
      <c r="CZ267" s="165"/>
      <c r="DA267" s="165"/>
      <c r="DB267" s="165"/>
      <c r="DC267" s="165"/>
      <c r="DD267" s="165"/>
      <c r="DE267" s="165"/>
      <c r="DF267" s="165"/>
      <c r="DG267" s="165"/>
      <c r="DH267" s="165"/>
      <c r="DI267" s="165"/>
      <c r="DJ267" s="165"/>
      <c r="DK267" s="165"/>
      <c r="DL267" s="165"/>
      <c r="DM267" s="165"/>
      <c r="DN267" s="165"/>
      <c r="DO267" s="165"/>
      <c r="DP267" s="165"/>
      <c r="DQ267" s="165"/>
      <c r="DR267" s="165"/>
      <c r="DS267" s="165"/>
      <c r="DT267" s="165"/>
      <c r="DU267" s="165"/>
      <c r="DV267" s="165"/>
      <c r="DW267" s="165"/>
      <c r="DX267" s="168">
        <f>CH267</f>
        <v>5981.82</v>
      </c>
      <c r="DY267" s="165"/>
      <c r="DZ267" s="165"/>
      <c r="EA267" s="165"/>
      <c r="EB267" s="165"/>
      <c r="EC267" s="165"/>
      <c r="ED267" s="165"/>
      <c r="EE267" s="165"/>
      <c r="EF267" s="165"/>
      <c r="EG267" s="165"/>
      <c r="EH267" s="165"/>
      <c r="EI267" s="165"/>
      <c r="EJ267" s="165"/>
      <c r="EK267" s="166">
        <f>BC267-BU267</f>
        <v>4018.1800000000003</v>
      </c>
      <c r="EL267" s="165"/>
      <c r="EM267" s="165"/>
      <c r="EN267" s="165"/>
      <c r="EO267" s="165"/>
      <c r="EP267" s="165"/>
      <c r="EQ267" s="165"/>
      <c r="ER267" s="165"/>
      <c r="ES267" s="165"/>
      <c r="ET267" s="165"/>
      <c r="EU267" s="165"/>
      <c r="EV267" s="165"/>
      <c r="EW267" s="165"/>
      <c r="EX267" s="168">
        <f>BU267-CH267</f>
        <v>0</v>
      </c>
      <c r="EY267" s="168"/>
      <c r="EZ267" s="168"/>
      <c r="FA267" s="168"/>
      <c r="FB267" s="168"/>
      <c r="FC267" s="168"/>
      <c r="FD267" s="168"/>
      <c r="FE267" s="168"/>
      <c r="FF267" s="168"/>
      <c r="FG267" s="168"/>
      <c r="FH267" s="40"/>
      <c r="FI267" s="40"/>
      <c r="FJ267" s="40"/>
    </row>
    <row r="268" spans="1:166" s="11" customFormat="1" ht="37.5" customHeight="1">
      <c r="A268" s="65" t="s">
        <v>330</v>
      </c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122"/>
      <c r="AL268" s="122"/>
      <c r="AM268" s="122"/>
      <c r="AN268" s="122"/>
      <c r="AO268" s="122"/>
      <c r="AP268" s="122"/>
      <c r="AQ268" s="131"/>
      <c r="AR268" s="131"/>
      <c r="AS268" s="131"/>
      <c r="AT268" s="131"/>
      <c r="AU268" s="131"/>
      <c r="AV268" s="131"/>
      <c r="AW268" s="131"/>
      <c r="AX268" s="131"/>
      <c r="AY268" s="131"/>
      <c r="AZ268" s="131"/>
      <c r="BA268" s="131"/>
      <c r="BB268" s="131"/>
      <c r="BC268" s="123">
        <f>BC269</f>
        <v>200000</v>
      </c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53"/>
      <c r="BT268" s="53"/>
      <c r="BU268" s="193">
        <f>BU269</f>
        <v>185076.81</v>
      </c>
      <c r="BV268" s="193"/>
      <c r="BW268" s="193"/>
      <c r="BX268" s="193"/>
      <c r="BY268" s="193"/>
      <c r="BZ268" s="193"/>
      <c r="CA268" s="193"/>
      <c r="CB268" s="193"/>
      <c r="CC268" s="193"/>
      <c r="CD268" s="193"/>
      <c r="CE268" s="193"/>
      <c r="CF268" s="193"/>
      <c r="CG268" s="193"/>
      <c r="CH268" s="133">
        <f>CH269</f>
        <v>185076.81</v>
      </c>
      <c r="CI268" s="133"/>
      <c r="CJ268" s="133"/>
      <c r="CK268" s="133"/>
      <c r="CL268" s="133"/>
      <c r="CM268" s="133"/>
      <c r="CN268" s="133"/>
      <c r="CO268" s="133"/>
      <c r="CP268" s="133"/>
      <c r="CQ268" s="133"/>
      <c r="CR268" s="133"/>
      <c r="CS268" s="133"/>
      <c r="CT268" s="133"/>
      <c r="CU268" s="133"/>
      <c r="CV268" s="133"/>
      <c r="CW268" s="133"/>
      <c r="CX268" s="131"/>
      <c r="CY268" s="131"/>
      <c r="CZ268" s="131"/>
      <c r="DA268" s="131"/>
      <c r="DB268" s="131"/>
      <c r="DC268" s="131"/>
      <c r="DD268" s="131"/>
      <c r="DE268" s="131"/>
      <c r="DF268" s="131"/>
      <c r="DG268" s="131"/>
      <c r="DH268" s="131"/>
      <c r="DI268" s="131"/>
      <c r="DJ268" s="131"/>
      <c r="DK268" s="131"/>
      <c r="DL268" s="131"/>
      <c r="DM268" s="131"/>
      <c r="DN268" s="131"/>
      <c r="DO268" s="131"/>
      <c r="DP268" s="131"/>
      <c r="DQ268" s="131"/>
      <c r="DR268" s="131"/>
      <c r="DS268" s="131"/>
      <c r="DT268" s="131"/>
      <c r="DU268" s="131"/>
      <c r="DV268" s="131"/>
      <c r="DW268" s="131"/>
      <c r="DX268" s="131">
        <f>CH268</f>
        <v>185076.81</v>
      </c>
      <c r="DY268" s="131"/>
      <c r="DZ268" s="131"/>
      <c r="EA268" s="131"/>
      <c r="EB268" s="131"/>
      <c r="EC268" s="131"/>
      <c r="ED268" s="131"/>
      <c r="EE268" s="131"/>
      <c r="EF268" s="131"/>
      <c r="EG268" s="131"/>
      <c r="EH268" s="131"/>
      <c r="EI268" s="131"/>
      <c r="EJ268" s="131"/>
      <c r="EK268" s="131">
        <f>BC268-CH268</f>
        <v>14923.190000000002</v>
      </c>
      <c r="EL268" s="131"/>
      <c r="EM268" s="131"/>
      <c r="EN268" s="131"/>
      <c r="EO268" s="131"/>
      <c r="EP268" s="131"/>
      <c r="EQ268" s="131"/>
      <c r="ER268" s="131"/>
      <c r="ES268" s="131"/>
      <c r="ET268" s="131"/>
      <c r="EU268" s="131"/>
      <c r="EV268" s="131"/>
      <c r="EW268" s="131"/>
      <c r="EX268" s="131">
        <f>BU268-CH268</f>
        <v>0</v>
      </c>
      <c r="EY268" s="131"/>
      <c r="EZ268" s="131"/>
      <c r="FA268" s="131"/>
      <c r="FB268" s="131"/>
      <c r="FC268" s="131"/>
      <c r="FD268" s="131"/>
      <c r="FE268" s="131"/>
      <c r="FF268" s="131"/>
      <c r="FG268" s="131"/>
      <c r="FH268" s="38"/>
      <c r="FI268" s="38"/>
      <c r="FJ268" s="38"/>
    </row>
    <row r="269" spans="1:166" s="4" customFormat="1" ht="21.75" customHeight="1">
      <c r="A269" s="66" t="s">
        <v>312</v>
      </c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98"/>
      <c r="AL269" s="98"/>
      <c r="AM269" s="98"/>
      <c r="AN269" s="98"/>
      <c r="AO269" s="98"/>
      <c r="AP269" s="98"/>
      <c r="AQ269" s="96"/>
      <c r="AR269" s="96"/>
      <c r="AS269" s="96"/>
      <c r="AT269" s="96"/>
      <c r="AU269" s="96"/>
      <c r="AV269" s="96"/>
      <c r="AW269" s="96"/>
      <c r="AX269" s="96"/>
      <c r="AY269" s="96"/>
      <c r="AZ269" s="96"/>
      <c r="BA269" s="96"/>
      <c r="BB269" s="96"/>
      <c r="BC269" s="123">
        <f>BC270</f>
        <v>200000</v>
      </c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3"/>
      <c r="BT269" s="123"/>
      <c r="BU269" s="123">
        <f>BU270</f>
        <v>185076.81</v>
      </c>
      <c r="BV269" s="123"/>
      <c r="BW269" s="123"/>
      <c r="BX269" s="123"/>
      <c r="BY269" s="123"/>
      <c r="BZ269" s="123"/>
      <c r="CA269" s="123"/>
      <c r="CB269" s="123"/>
      <c r="CC269" s="123"/>
      <c r="CD269" s="123"/>
      <c r="CE269" s="123"/>
      <c r="CF269" s="123"/>
      <c r="CG269" s="123"/>
      <c r="CH269" s="131">
        <f>CH270</f>
        <v>185076.81</v>
      </c>
      <c r="CI269" s="131"/>
      <c r="CJ269" s="131"/>
      <c r="CK269" s="131"/>
      <c r="CL269" s="131"/>
      <c r="CM269" s="131"/>
      <c r="CN269" s="131"/>
      <c r="CO269" s="131"/>
      <c r="CP269" s="131"/>
      <c r="CQ269" s="131"/>
      <c r="CR269" s="131"/>
      <c r="CS269" s="131"/>
      <c r="CT269" s="131"/>
      <c r="CU269" s="131"/>
      <c r="CV269" s="131"/>
      <c r="CW269" s="131"/>
      <c r="CX269" s="96"/>
      <c r="CY269" s="96"/>
      <c r="CZ269" s="96"/>
      <c r="DA269" s="96"/>
      <c r="DB269" s="96"/>
      <c r="DC269" s="96"/>
      <c r="DD269" s="96"/>
      <c r="DE269" s="96"/>
      <c r="DF269" s="96"/>
      <c r="DG269" s="96"/>
      <c r="DH269" s="96"/>
      <c r="DI269" s="96"/>
      <c r="DJ269" s="96"/>
      <c r="DK269" s="96"/>
      <c r="DL269" s="96"/>
      <c r="DM269" s="96"/>
      <c r="DN269" s="96"/>
      <c r="DO269" s="96"/>
      <c r="DP269" s="96"/>
      <c r="DQ269" s="96"/>
      <c r="DR269" s="96"/>
      <c r="DS269" s="96"/>
      <c r="DT269" s="96"/>
      <c r="DU269" s="96"/>
      <c r="DV269" s="96"/>
      <c r="DW269" s="96"/>
      <c r="DX269" s="131">
        <f>CH269</f>
        <v>185076.81</v>
      </c>
      <c r="DY269" s="131"/>
      <c r="DZ269" s="131"/>
      <c r="EA269" s="131"/>
      <c r="EB269" s="131"/>
      <c r="EC269" s="131"/>
      <c r="ED269" s="131"/>
      <c r="EE269" s="131"/>
      <c r="EF269" s="131"/>
      <c r="EG269" s="131"/>
      <c r="EH269" s="131"/>
      <c r="EI269" s="131"/>
      <c r="EJ269" s="131"/>
      <c r="EK269" s="131">
        <f>EK270</f>
        <v>14923.190000000002</v>
      </c>
      <c r="EL269" s="131"/>
      <c r="EM269" s="131"/>
      <c r="EN269" s="131"/>
      <c r="EO269" s="131"/>
      <c r="EP269" s="131"/>
      <c r="EQ269" s="131"/>
      <c r="ER269" s="131"/>
      <c r="ES269" s="131"/>
      <c r="ET269" s="131"/>
      <c r="EU269" s="131"/>
      <c r="EV269" s="131"/>
      <c r="EW269" s="131"/>
      <c r="EX269" s="116">
        <f>EX270</f>
        <v>0</v>
      </c>
      <c r="EY269" s="117"/>
      <c r="EZ269" s="117"/>
      <c r="FA269" s="117"/>
      <c r="FB269" s="117"/>
      <c r="FC269" s="117"/>
      <c r="FD269" s="117"/>
      <c r="FE269" s="117"/>
      <c r="FF269" s="117"/>
      <c r="FG269" s="117"/>
      <c r="FH269" s="117"/>
      <c r="FI269" s="117"/>
      <c r="FJ269" s="86"/>
    </row>
    <row r="270" spans="1:166" s="4" customFormat="1" ht="20.25" customHeight="1">
      <c r="A270" s="97" t="s">
        <v>76</v>
      </c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98" t="s">
        <v>77</v>
      </c>
      <c r="AL270" s="98"/>
      <c r="AM270" s="98"/>
      <c r="AN270" s="98"/>
      <c r="AO270" s="98"/>
      <c r="AP270" s="98"/>
      <c r="AQ270" s="96"/>
      <c r="AR270" s="96"/>
      <c r="AS270" s="96"/>
      <c r="AT270" s="96"/>
      <c r="AU270" s="96"/>
      <c r="AV270" s="96"/>
      <c r="AW270" s="96"/>
      <c r="AX270" s="96"/>
      <c r="AY270" s="96"/>
      <c r="AZ270" s="96"/>
      <c r="BA270" s="96"/>
      <c r="BB270" s="96"/>
      <c r="BC270" s="62">
        <v>200000</v>
      </c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>
        <v>185076.81</v>
      </c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96">
        <v>185076.81</v>
      </c>
      <c r="CI270" s="96"/>
      <c r="CJ270" s="96"/>
      <c r="CK270" s="96"/>
      <c r="CL270" s="96"/>
      <c r="CM270" s="96"/>
      <c r="CN270" s="96"/>
      <c r="CO270" s="96"/>
      <c r="CP270" s="96"/>
      <c r="CQ270" s="96"/>
      <c r="CR270" s="96"/>
      <c r="CS270" s="96"/>
      <c r="CT270" s="96"/>
      <c r="CU270" s="96"/>
      <c r="CV270" s="96"/>
      <c r="CW270" s="96"/>
      <c r="CX270" s="96"/>
      <c r="CY270" s="96"/>
      <c r="CZ270" s="96"/>
      <c r="DA270" s="96"/>
      <c r="DB270" s="96"/>
      <c r="DC270" s="96"/>
      <c r="DD270" s="96"/>
      <c r="DE270" s="96"/>
      <c r="DF270" s="96"/>
      <c r="DG270" s="96"/>
      <c r="DH270" s="96"/>
      <c r="DI270" s="96"/>
      <c r="DJ270" s="96"/>
      <c r="DK270" s="96"/>
      <c r="DL270" s="96"/>
      <c r="DM270" s="96"/>
      <c r="DN270" s="96"/>
      <c r="DO270" s="96"/>
      <c r="DP270" s="96"/>
      <c r="DQ270" s="96"/>
      <c r="DR270" s="96"/>
      <c r="DS270" s="96"/>
      <c r="DT270" s="96"/>
      <c r="DU270" s="96"/>
      <c r="DV270" s="96"/>
      <c r="DW270" s="96"/>
      <c r="DX270" s="96">
        <v>185076.81</v>
      </c>
      <c r="DY270" s="96"/>
      <c r="DZ270" s="96"/>
      <c r="EA270" s="96"/>
      <c r="EB270" s="96"/>
      <c r="EC270" s="96"/>
      <c r="ED270" s="96"/>
      <c r="EE270" s="96"/>
      <c r="EF270" s="96"/>
      <c r="EG270" s="96"/>
      <c r="EH270" s="96"/>
      <c r="EI270" s="96"/>
      <c r="EJ270" s="96"/>
      <c r="EK270" s="96">
        <f>BC270-CH270</f>
        <v>14923.190000000002</v>
      </c>
      <c r="EL270" s="96"/>
      <c r="EM270" s="96"/>
      <c r="EN270" s="96"/>
      <c r="EO270" s="96"/>
      <c r="EP270" s="96"/>
      <c r="EQ270" s="96"/>
      <c r="ER270" s="96"/>
      <c r="ES270" s="96"/>
      <c r="ET270" s="96"/>
      <c r="EU270" s="96"/>
      <c r="EV270" s="96"/>
      <c r="EW270" s="96"/>
      <c r="EX270" s="101">
        <f>BU270-CH270</f>
        <v>0</v>
      </c>
      <c r="EY270" s="102"/>
      <c r="EZ270" s="102"/>
      <c r="FA270" s="102"/>
      <c r="FB270" s="102"/>
      <c r="FC270" s="102"/>
      <c r="FD270" s="102"/>
      <c r="FE270" s="102"/>
      <c r="FF270" s="102"/>
      <c r="FG270" s="102"/>
      <c r="FH270" s="102"/>
      <c r="FI270" s="102"/>
      <c r="FJ270" s="103"/>
    </row>
    <row r="271" spans="1:166" s="4" customFormat="1" ht="19.5" customHeight="1">
      <c r="A271" s="65" t="s">
        <v>331</v>
      </c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98"/>
      <c r="AL271" s="98"/>
      <c r="AM271" s="98"/>
      <c r="AN271" s="98"/>
      <c r="AO271" s="98"/>
      <c r="AP271" s="98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54"/>
      <c r="BT271" s="54"/>
      <c r="BU271" s="99"/>
      <c r="BV271" s="99"/>
      <c r="BW271" s="99"/>
      <c r="BX271" s="99"/>
      <c r="BY271" s="99"/>
      <c r="BZ271" s="99"/>
      <c r="CA271" s="99"/>
      <c r="CB271" s="99"/>
      <c r="CC271" s="99"/>
      <c r="CD271" s="99"/>
      <c r="CE271" s="99"/>
      <c r="CF271" s="99"/>
      <c r="CG271" s="99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40"/>
      <c r="FI271" s="40"/>
      <c r="FJ271" s="40"/>
    </row>
    <row r="272" spans="1:166" s="4" customFormat="1" ht="17.25" customHeight="1">
      <c r="A272" s="66" t="s">
        <v>313</v>
      </c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98"/>
      <c r="AL272" s="98"/>
      <c r="AM272" s="98"/>
      <c r="AN272" s="98"/>
      <c r="AO272" s="98"/>
      <c r="AP272" s="98"/>
      <c r="AQ272" s="96"/>
      <c r="AR272" s="96"/>
      <c r="AS272" s="96"/>
      <c r="AT272" s="96"/>
      <c r="AU272" s="96"/>
      <c r="AV272" s="96"/>
      <c r="AW272" s="96"/>
      <c r="AX272" s="96"/>
      <c r="AY272" s="96"/>
      <c r="AZ272" s="96"/>
      <c r="BA272" s="96"/>
      <c r="BB272" s="96"/>
      <c r="BC272" s="123">
        <f>BC273</f>
        <v>232302.06</v>
      </c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3"/>
      <c r="BT272" s="123"/>
      <c r="BU272" s="123">
        <f>BU273</f>
        <v>231725</v>
      </c>
      <c r="BV272" s="123"/>
      <c r="BW272" s="123"/>
      <c r="BX272" s="123"/>
      <c r="BY272" s="123"/>
      <c r="BZ272" s="123"/>
      <c r="CA272" s="123"/>
      <c r="CB272" s="123"/>
      <c r="CC272" s="123"/>
      <c r="CD272" s="123"/>
      <c r="CE272" s="123"/>
      <c r="CF272" s="123"/>
      <c r="CG272" s="123"/>
      <c r="CH272" s="131">
        <f>CH273</f>
        <v>231725</v>
      </c>
      <c r="CI272" s="131"/>
      <c r="CJ272" s="131"/>
      <c r="CK272" s="131"/>
      <c r="CL272" s="131"/>
      <c r="CM272" s="131"/>
      <c r="CN272" s="131"/>
      <c r="CO272" s="131"/>
      <c r="CP272" s="131"/>
      <c r="CQ272" s="131"/>
      <c r="CR272" s="131"/>
      <c r="CS272" s="131"/>
      <c r="CT272" s="131"/>
      <c r="CU272" s="131"/>
      <c r="CV272" s="131"/>
      <c r="CW272" s="131"/>
      <c r="CX272" s="96"/>
      <c r="CY272" s="96"/>
      <c r="CZ272" s="96"/>
      <c r="DA272" s="96"/>
      <c r="DB272" s="96"/>
      <c r="DC272" s="96"/>
      <c r="DD272" s="96"/>
      <c r="DE272" s="96"/>
      <c r="DF272" s="96"/>
      <c r="DG272" s="96"/>
      <c r="DH272" s="96"/>
      <c r="DI272" s="96"/>
      <c r="DJ272" s="96"/>
      <c r="DK272" s="96"/>
      <c r="DL272" s="96"/>
      <c r="DM272" s="96"/>
      <c r="DN272" s="96"/>
      <c r="DO272" s="96"/>
      <c r="DP272" s="96"/>
      <c r="DQ272" s="96"/>
      <c r="DR272" s="96"/>
      <c r="DS272" s="96"/>
      <c r="DT272" s="96"/>
      <c r="DU272" s="96"/>
      <c r="DV272" s="96"/>
      <c r="DW272" s="96"/>
      <c r="DX272" s="131">
        <f>DX273</f>
        <v>231725</v>
      </c>
      <c r="DY272" s="131"/>
      <c r="DZ272" s="131"/>
      <c r="EA272" s="131"/>
      <c r="EB272" s="131"/>
      <c r="EC272" s="131"/>
      <c r="ED272" s="131"/>
      <c r="EE272" s="131"/>
      <c r="EF272" s="131"/>
      <c r="EG272" s="131"/>
      <c r="EH272" s="131"/>
      <c r="EI272" s="131"/>
      <c r="EJ272" s="131"/>
      <c r="EK272" s="131">
        <f>BC272-CH272</f>
        <v>577.0599999999977</v>
      </c>
      <c r="EL272" s="131"/>
      <c r="EM272" s="131"/>
      <c r="EN272" s="131"/>
      <c r="EO272" s="131"/>
      <c r="EP272" s="131"/>
      <c r="EQ272" s="131"/>
      <c r="ER272" s="131"/>
      <c r="ES272" s="131"/>
      <c r="ET272" s="131"/>
      <c r="EU272" s="131"/>
      <c r="EV272" s="131"/>
      <c r="EW272" s="131"/>
      <c r="EX272" s="116">
        <f>BU272-CH272</f>
        <v>0</v>
      </c>
      <c r="EY272" s="117"/>
      <c r="EZ272" s="117"/>
      <c r="FA272" s="117"/>
      <c r="FB272" s="117"/>
      <c r="FC272" s="117"/>
      <c r="FD272" s="117"/>
      <c r="FE272" s="117"/>
      <c r="FF272" s="117"/>
      <c r="FG272" s="117"/>
      <c r="FH272" s="117"/>
      <c r="FI272" s="117"/>
      <c r="FJ272" s="86"/>
    </row>
    <row r="273" spans="1:166" s="4" customFormat="1" ht="21" customHeight="1">
      <c r="A273" s="97" t="s">
        <v>204</v>
      </c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98" t="s">
        <v>63</v>
      </c>
      <c r="AL273" s="98"/>
      <c r="AM273" s="98"/>
      <c r="AN273" s="98"/>
      <c r="AO273" s="98"/>
      <c r="AP273" s="98"/>
      <c r="AQ273" s="96"/>
      <c r="AR273" s="96"/>
      <c r="AS273" s="96"/>
      <c r="AT273" s="96"/>
      <c r="AU273" s="96"/>
      <c r="AV273" s="96"/>
      <c r="AW273" s="96"/>
      <c r="AX273" s="96"/>
      <c r="AY273" s="96"/>
      <c r="AZ273" s="96"/>
      <c r="BA273" s="96"/>
      <c r="BB273" s="96"/>
      <c r="BC273" s="62">
        <v>232302.06</v>
      </c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144">
        <v>231725</v>
      </c>
      <c r="BV273" s="144"/>
      <c r="BW273" s="144"/>
      <c r="BX273" s="144"/>
      <c r="BY273" s="144"/>
      <c r="BZ273" s="144"/>
      <c r="CA273" s="144"/>
      <c r="CB273" s="144"/>
      <c r="CC273" s="144"/>
      <c r="CD273" s="144"/>
      <c r="CE273" s="144"/>
      <c r="CF273" s="144"/>
      <c r="CG273" s="144"/>
      <c r="CH273" s="96">
        <v>231725</v>
      </c>
      <c r="CI273" s="96"/>
      <c r="CJ273" s="96"/>
      <c r="CK273" s="96"/>
      <c r="CL273" s="96"/>
      <c r="CM273" s="96"/>
      <c r="CN273" s="96"/>
      <c r="CO273" s="96"/>
      <c r="CP273" s="96"/>
      <c r="CQ273" s="96"/>
      <c r="CR273" s="96"/>
      <c r="CS273" s="96"/>
      <c r="CT273" s="96"/>
      <c r="CU273" s="96"/>
      <c r="CV273" s="96"/>
      <c r="CW273" s="96"/>
      <c r="CX273" s="96"/>
      <c r="CY273" s="96"/>
      <c r="CZ273" s="96"/>
      <c r="DA273" s="96"/>
      <c r="DB273" s="96"/>
      <c r="DC273" s="96"/>
      <c r="DD273" s="96"/>
      <c r="DE273" s="96"/>
      <c r="DF273" s="96"/>
      <c r="DG273" s="96"/>
      <c r="DH273" s="96"/>
      <c r="DI273" s="96"/>
      <c r="DJ273" s="96"/>
      <c r="DK273" s="96"/>
      <c r="DL273" s="96"/>
      <c r="DM273" s="96"/>
      <c r="DN273" s="96"/>
      <c r="DO273" s="96"/>
      <c r="DP273" s="96"/>
      <c r="DQ273" s="96"/>
      <c r="DR273" s="96"/>
      <c r="DS273" s="96"/>
      <c r="DT273" s="96"/>
      <c r="DU273" s="96"/>
      <c r="DV273" s="96"/>
      <c r="DW273" s="96"/>
      <c r="DX273" s="96">
        <f>CH273</f>
        <v>231725</v>
      </c>
      <c r="DY273" s="96"/>
      <c r="DZ273" s="96"/>
      <c r="EA273" s="96"/>
      <c r="EB273" s="96"/>
      <c r="EC273" s="96"/>
      <c r="ED273" s="96"/>
      <c r="EE273" s="96"/>
      <c r="EF273" s="96"/>
      <c r="EG273" s="96"/>
      <c r="EH273" s="96"/>
      <c r="EI273" s="96"/>
      <c r="EJ273" s="96"/>
      <c r="EK273" s="96">
        <f>BC273-CH273</f>
        <v>577.0599999999977</v>
      </c>
      <c r="EL273" s="96"/>
      <c r="EM273" s="96"/>
      <c r="EN273" s="96"/>
      <c r="EO273" s="96"/>
      <c r="EP273" s="96"/>
      <c r="EQ273" s="96"/>
      <c r="ER273" s="96"/>
      <c r="ES273" s="96"/>
      <c r="ET273" s="96"/>
      <c r="EU273" s="96"/>
      <c r="EV273" s="96"/>
      <c r="EW273" s="96"/>
      <c r="EX273" s="101">
        <f>BU273-CH273</f>
        <v>0</v>
      </c>
      <c r="EY273" s="102"/>
      <c r="EZ273" s="102"/>
      <c r="FA273" s="102"/>
      <c r="FB273" s="102"/>
      <c r="FC273" s="102"/>
      <c r="FD273" s="102"/>
      <c r="FE273" s="102"/>
      <c r="FF273" s="102"/>
      <c r="FG273" s="102"/>
      <c r="FH273" s="102"/>
      <c r="FI273" s="102"/>
      <c r="FJ273" s="103"/>
    </row>
    <row r="274" spans="1:166" s="4" customFormat="1" ht="15" customHeight="1">
      <c r="A274" s="169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  <c r="L274" s="170"/>
      <c r="M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  <c r="AF274" s="170"/>
      <c r="AG274" s="170"/>
      <c r="AH274" s="170"/>
      <c r="AI274" s="170"/>
      <c r="AJ274" s="170"/>
      <c r="AK274" s="170"/>
      <c r="AL274" s="170"/>
      <c r="AM274" s="170"/>
      <c r="AN274" s="170"/>
      <c r="AO274" s="170"/>
      <c r="AP274" s="170"/>
      <c r="AQ274" s="170"/>
      <c r="AR274" s="170"/>
      <c r="AS274" s="170"/>
      <c r="AT274" s="170"/>
      <c r="AU274" s="170"/>
      <c r="AV274" s="170"/>
      <c r="AW274" s="170"/>
      <c r="AX274" s="170"/>
      <c r="AY274" s="170"/>
      <c r="AZ274" s="170"/>
      <c r="BA274" s="170"/>
      <c r="BB274" s="170"/>
      <c r="BC274" s="170"/>
      <c r="BD274" s="170"/>
      <c r="BE274" s="170"/>
      <c r="BF274" s="170"/>
      <c r="BG274" s="170"/>
      <c r="BH274" s="170"/>
      <c r="BI274" s="170"/>
      <c r="BJ274" s="170"/>
      <c r="BK274" s="170"/>
      <c r="BL274" s="170"/>
      <c r="BM274" s="170"/>
      <c r="BN274" s="170"/>
      <c r="BO274" s="170"/>
      <c r="BP274" s="170"/>
      <c r="BQ274" s="170"/>
      <c r="BR274" s="170"/>
      <c r="BS274" s="170"/>
      <c r="BT274" s="170"/>
      <c r="BU274" s="170"/>
      <c r="BV274" s="170"/>
      <c r="BW274" s="170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70"/>
      <c r="CT274" s="170"/>
      <c r="CU274" s="170"/>
      <c r="CV274" s="170"/>
      <c r="CW274" s="170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0"/>
      <c r="DN274" s="170"/>
      <c r="DO274" s="170"/>
      <c r="DP274" s="170"/>
      <c r="DQ274" s="170"/>
      <c r="DR274" s="170"/>
      <c r="DS274" s="170"/>
      <c r="DT274" s="170"/>
      <c r="DU274" s="170"/>
      <c r="DV274" s="170"/>
      <c r="DW274" s="170"/>
      <c r="DX274" s="170"/>
      <c r="DY274" s="170"/>
      <c r="DZ274" s="170"/>
      <c r="EA274" s="170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70"/>
      <c r="EM274" s="170"/>
      <c r="EN274" s="170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0"/>
      <c r="FA274" s="170"/>
      <c r="FB274" s="170"/>
      <c r="FC274" s="170"/>
      <c r="FD274" s="170"/>
      <c r="FE274" s="170"/>
      <c r="FF274" s="170"/>
      <c r="FG274" s="170"/>
      <c r="FH274" s="170"/>
      <c r="FI274" s="170"/>
      <c r="FJ274" s="171"/>
    </row>
    <row r="275" spans="1:166" s="4" customFormat="1" ht="17.25" customHeight="1">
      <c r="A275" s="124" t="s">
        <v>8</v>
      </c>
      <c r="B275" s="124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  <c r="Z275" s="124"/>
      <c r="AA275" s="124"/>
      <c r="AB275" s="124"/>
      <c r="AC275" s="124"/>
      <c r="AD275" s="124"/>
      <c r="AE275" s="124"/>
      <c r="AF275" s="124"/>
      <c r="AG275" s="124"/>
      <c r="AH275" s="124"/>
      <c r="AI275" s="124"/>
      <c r="AJ275" s="124"/>
      <c r="AK275" s="124" t="s">
        <v>23</v>
      </c>
      <c r="AL275" s="124"/>
      <c r="AM275" s="124"/>
      <c r="AN275" s="124"/>
      <c r="AO275" s="124"/>
      <c r="AP275" s="124"/>
      <c r="AQ275" s="124" t="s">
        <v>35</v>
      </c>
      <c r="AR275" s="124"/>
      <c r="AS275" s="124"/>
      <c r="AT275" s="124"/>
      <c r="AU275" s="124"/>
      <c r="AV275" s="124"/>
      <c r="AW275" s="124"/>
      <c r="AX275" s="124"/>
      <c r="AY275" s="124"/>
      <c r="AZ275" s="124"/>
      <c r="BA275" s="124"/>
      <c r="BB275" s="124"/>
      <c r="BC275" s="124" t="s">
        <v>137</v>
      </c>
      <c r="BD275" s="124"/>
      <c r="BE275" s="124"/>
      <c r="BF275" s="124"/>
      <c r="BG275" s="124"/>
      <c r="BH275" s="124"/>
      <c r="BI275" s="124"/>
      <c r="BJ275" s="124"/>
      <c r="BK275" s="124"/>
      <c r="BL275" s="124"/>
      <c r="BM275" s="124"/>
      <c r="BN275" s="124"/>
      <c r="BO275" s="124"/>
      <c r="BP275" s="124"/>
      <c r="BQ275" s="124"/>
      <c r="BR275" s="124"/>
      <c r="BS275" s="124"/>
      <c r="BT275" s="124"/>
      <c r="BU275" s="124" t="s">
        <v>37</v>
      </c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 t="s">
        <v>24</v>
      </c>
      <c r="CI275" s="124"/>
      <c r="CJ275" s="124"/>
      <c r="CK275" s="124"/>
      <c r="CL275" s="124"/>
      <c r="CM275" s="124"/>
      <c r="CN275" s="124"/>
      <c r="CO275" s="124"/>
      <c r="CP275" s="124"/>
      <c r="CQ275" s="124"/>
      <c r="CR275" s="124"/>
      <c r="CS275" s="124"/>
      <c r="CT275" s="124"/>
      <c r="CU275" s="124"/>
      <c r="CV275" s="124"/>
      <c r="CW275" s="124"/>
      <c r="CX275" s="124"/>
      <c r="CY275" s="124"/>
      <c r="CZ275" s="124"/>
      <c r="DA275" s="124"/>
      <c r="DB275" s="124"/>
      <c r="DC275" s="124"/>
      <c r="DD275" s="124"/>
      <c r="DE275" s="124"/>
      <c r="DF275" s="124"/>
      <c r="DG275" s="124"/>
      <c r="DH275" s="124"/>
      <c r="DI275" s="124"/>
      <c r="DJ275" s="124"/>
      <c r="DK275" s="124"/>
      <c r="DL275" s="124"/>
      <c r="DM275" s="124"/>
      <c r="DN275" s="124"/>
      <c r="DO275" s="124"/>
      <c r="DP275" s="124"/>
      <c r="DQ275" s="124"/>
      <c r="DR275" s="124"/>
      <c r="DS275" s="124"/>
      <c r="DT275" s="124"/>
      <c r="DU275" s="124"/>
      <c r="DV275" s="124"/>
      <c r="DW275" s="124"/>
      <c r="DX275" s="124"/>
      <c r="DY275" s="124"/>
      <c r="DZ275" s="124"/>
      <c r="EA275" s="124"/>
      <c r="EB275" s="124"/>
      <c r="EC275" s="124"/>
      <c r="ED275" s="124"/>
      <c r="EE275" s="124"/>
      <c r="EF275" s="124"/>
      <c r="EG275" s="124"/>
      <c r="EH275" s="124"/>
      <c r="EI275" s="124"/>
      <c r="EJ275" s="124"/>
      <c r="EK275" s="226" t="s">
        <v>29</v>
      </c>
      <c r="EL275" s="227"/>
      <c r="EM275" s="227"/>
      <c r="EN275" s="227"/>
      <c r="EO275" s="227"/>
      <c r="EP275" s="227"/>
      <c r="EQ275" s="227"/>
      <c r="ER275" s="227"/>
      <c r="ES275" s="227"/>
      <c r="ET275" s="227"/>
      <c r="EU275" s="227"/>
      <c r="EV275" s="227"/>
      <c r="EW275" s="227"/>
      <c r="EX275" s="227"/>
      <c r="EY275" s="227"/>
      <c r="EZ275" s="227"/>
      <c r="FA275" s="227"/>
      <c r="FB275" s="227"/>
      <c r="FC275" s="227"/>
      <c r="FD275" s="227"/>
      <c r="FE275" s="227"/>
      <c r="FF275" s="227"/>
      <c r="FG275" s="227"/>
      <c r="FH275" s="227"/>
      <c r="FI275" s="227"/>
      <c r="FJ275" s="228"/>
    </row>
    <row r="276" spans="1:166" s="4" customFormat="1" ht="76.5" customHeight="1">
      <c r="A276" s="124"/>
      <c r="B276" s="124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4"/>
      <c r="AD276" s="124"/>
      <c r="AE276" s="124"/>
      <c r="AF276" s="124"/>
      <c r="AG276" s="124"/>
      <c r="AH276" s="124"/>
      <c r="AI276" s="124"/>
      <c r="AJ276" s="124"/>
      <c r="AK276" s="124"/>
      <c r="AL276" s="124"/>
      <c r="AM276" s="124"/>
      <c r="AN276" s="124"/>
      <c r="AO276" s="124"/>
      <c r="AP276" s="124"/>
      <c r="AQ276" s="124"/>
      <c r="AR276" s="124"/>
      <c r="AS276" s="124"/>
      <c r="AT276" s="124"/>
      <c r="AU276" s="124"/>
      <c r="AV276" s="124"/>
      <c r="AW276" s="124"/>
      <c r="AX276" s="124"/>
      <c r="AY276" s="124"/>
      <c r="AZ276" s="124"/>
      <c r="BA276" s="124"/>
      <c r="BB276" s="124"/>
      <c r="BC276" s="124"/>
      <c r="BD276" s="124"/>
      <c r="BE276" s="124"/>
      <c r="BF276" s="124"/>
      <c r="BG276" s="124"/>
      <c r="BH276" s="124"/>
      <c r="BI276" s="124"/>
      <c r="BJ276" s="124"/>
      <c r="BK276" s="124"/>
      <c r="BL276" s="124"/>
      <c r="BM276" s="124"/>
      <c r="BN276" s="124"/>
      <c r="BO276" s="124"/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24"/>
      <c r="CD276" s="124"/>
      <c r="CE276" s="124"/>
      <c r="CF276" s="124"/>
      <c r="CG276" s="124"/>
      <c r="CH276" s="124" t="s">
        <v>161</v>
      </c>
      <c r="CI276" s="124"/>
      <c r="CJ276" s="124"/>
      <c r="CK276" s="124"/>
      <c r="CL276" s="124"/>
      <c r="CM276" s="124"/>
      <c r="CN276" s="124"/>
      <c r="CO276" s="124"/>
      <c r="CP276" s="124"/>
      <c r="CQ276" s="124"/>
      <c r="CR276" s="124"/>
      <c r="CS276" s="124"/>
      <c r="CT276" s="124"/>
      <c r="CU276" s="124"/>
      <c r="CV276" s="124"/>
      <c r="CW276" s="124"/>
      <c r="CX276" s="124" t="s">
        <v>25</v>
      </c>
      <c r="CY276" s="124"/>
      <c r="CZ276" s="124"/>
      <c r="DA276" s="124"/>
      <c r="DB276" s="124"/>
      <c r="DC276" s="124"/>
      <c r="DD276" s="124"/>
      <c r="DE276" s="124"/>
      <c r="DF276" s="124"/>
      <c r="DG276" s="124"/>
      <c r="DH276" s="124"/>
      <c r="DI276" s="124"/>
      <c r="DJ276" s="124"/>
      <c r="DK276" s="124" t="s">
        <v>26</v>
      </c>
      <c r="DL276" s="124"/>
      <c r="DM276" s="124"/>
      <c r="DN276" s="124"/>
      <c r="DO276" s="124"/>
      <c r="DP276" s="124"/>
      <c r="DQ276" s="124"/>
      <c r="DR276" s="124"/>
      <c r="DS276" s="124"/>
      <c r="DT276" s="124"/>
      <c r="DU276" s="124"/>
      <c r="DV276" s="124"/>
      <c r="DW276" s="124"/>
      <c r="DX276" s="124" t="s">
        <v>27</v>
      </c>
      <c r="DY276" s="124"/>
      <c r="DZ276" s="124"/>
      <c r="EA276" s="124"/>
      <c r="EB276" s="124"/>
      <c r="EC276" s="124"/>
      <c r="ED276" s="124"/>
      <c r="EE276" s="124"/>
      <c r="EF276" s="124"/>
      <c r="EG276" s="124"/>
      <c r="EH276" s="124"/>
      <c r="EI276" s="124"/>
      <c r="EJ276" s="124"/>
      <c r="EK276" s="124" t="s">
        <v>38</v>
      </c>
      <c r="EL276" s="124"/>
      <c r="EM276" s="124"/>
      <c r="EN276" s="124"/>
      <c r="EO276" s="124"/>
      <c r="EP276" s="124"/>
      <c r="EQ276" s="124"/>
      <c r="ER276" s="124"/>
      <c r="ES276" s="124"/>
      <c r="ET276" s="124"/>
      <c r="EU276" s="124"/>
      <c r="EV276" s="124"/>
      <c r="EW276" s="124"/>
      <c r="EX276" s="226" t="s">
        <v>46</v>
      </c>
      <c r="EY276" s="227"/>
      <c r="EZ276" s="227"/>
      <c r="FA276" s="227"/>
      <c r="FB276" s="227"/>
      <c r="FC276" s="227"/>
      <c r="FD276" s="227"/>
      <c r="FE276" s="227"/>
      <c r="FF276" s="227"/>
      <c r="FG276" s="227"/>
      <c r="FH276" s="227"/>
      <c r="FI276" s="227"/>
      <c r="FJ276" s="228"/>
    </row>
    <row r="277" spans="1:166" s="4" customFormat="1" ht="15" customHeight="1">
      <c r="A277" s="64">
        <v>1</v>
      </c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>
        <v>2</v>
      </c>
      <c r="AL277" s="64"/>
      <c r="AM277" s="64"/>
      <c r="AN277" s="64"/>
      <c r="AO277" s="64"/>
      <c r="AP277" s="64"/>
      <c r="AQ277" s="64">
        <v>3</v>
      </c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>
        <v>4</v>
      </c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>
        <v>5</v>
      </c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>
        <v>6</v>
      </c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>
        <v>7</v>
      </c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>
        <v>8</v>
      </c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>
        <v>9</v>
      </c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>
        <v>10</v>
      </c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134">
        <v>11</v>
      </c>
      <c r="EY277" s="135"/>
      <c r="EZ277" s="135"/>
      <c r="FA277" s="135"/>
      <c r="FB277" s="135"/>
      <c r="FC277" s="135"/>
      <c r="FD277" s="135"/>
      <c r="FE277" s="135"/>
      <c r="FF277" s="135"/>
      <c r="FG277" s="135"/>
      <c r="FH277" s="135"/>
      <c r="FI277" s="135"/>
      <c r="FJ277" s="136"/>
    </row>
    <row r="278" spans="1:166" s="32" customFormat="1" ht="18.75" customHeight="1">
      <c r="A278" s="94" t="s">
        <v>32</v>
      </c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5" t="s">
        <v>33</v>
      </c>
      <c r="AL278" s="95"/>
      <c r="AM278" s="95"/>
      <c r="AN278" s="95"/>
      <c r="AO278" s="95"/>
      <c r="AP278" s="95"/>
      <c r="AQ278" s="95"/>
      <c r="AR278" s="95"/>
      <c r="AS278" s="95"/>
      <c r="AT278" s="95"/>
      <c r="AU278" s="95"/>
      <c r="AV278" s="95"/>
      <c r="AW278" s="95"/>
      <c r="AX278" s="95"/>
      <c r="AY278" s="95"/>
      <c r="AZ278" s="95"/>
      <c r="BA278" s="95"/>
      <c r="BB278" s="95"/>
      <c r="BC278" s="72">
        <f>BC280+BC299</f>
        <v>2849900</v>
      </c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>
        <f>BU280+BU299</f>
        <v>2035900</v>
      </c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44">
        <v>2978300</v>
      </c>
      <c r="CI278" s="184">
        <f>CH280+CH299</f>
        <v>2035900</v>
      </c>
      <c r="CJ278" s="185"/>
      <c r="CK278" s="185"/>
      <c r="CL278" s="185"/>
      <c r="CM278" s="185"/>
      <c r="CN278" s="185"/>
      <c r="CO278" s="185"/>
      <c r="CP278" s="185"/>
      <c r="CQ278" s="185"/>
      <c r="CR278" s="185"/>
      <c r="CS278" s="185"/>
      <c r="CT278" s="185"/>
      <c r="CU278" s="185"/>
      <c r="CV278" s="185"/>
      <c r="CW278" s="186"/>
      <c r="CX278" s="181"/>
      <c r="CY278" s="181"/>
      <c r="CZ278" s="181"/>
      <c r="DA278" s="181"/>
      <c r="DB278" s="181"/>
      <c r="DC278" s="181"/>
      <c r="DD278" s="181"/>
      <c r="DE278" s="181"/>
      <c r="DF278" s="181"/>
      <c r="DG278" s="181"/>
      <c r="DH278" s="181"/>
      <c r="DI278" s="181"/>
      <c r="DJ278" s="181"/>
      <c r="DK278" s="181"/>
      <c r="DL278" s="181"/>
      <c r="DM278" s="181"/>
      <c r="DN278" s="181"/>
      <c r="DO278" s="181"/>
      <c r="DP278" s="181"/>
      <c r="DQ278" s="181"/>
      <c r="DR278" s="181"/>
      <c r="DS278" s="181"/>
      <c r="DT278" s="181"/>
      <c r="DU278" s="181"/>
      <c r="DV278" s="181"/>
      <c r="DW278" s="181"/>
      <c r="DX278" s="181">
        <f>CI278</f>
        <v>2035900</v>
      </c>
      <c r="DY278" s="181"/>
      <c r="DZ278" s="181"/>
      <c r="EA278" s="181"/>
      <c r="EB278" s="181"/>
      <c r="EC278" s="181"/>
      <c r="ED278" s="181"/>
      <c r="EE278" s="181"/>
      <c r="EF278" s="181"/>
      <c r="EG278" s="181"/>
      <c r="EH278" s="181"/>
      <c r="EI278" s="181"/>
      <c r="EJ278" s="181"/>
      <c r="EK278" s="181">
        <f>EK280+EK300</f>
        <v>431800</v>
      </c>
      <c r="EL278" s="181"/>
      <c r="EM278" s="181"/>
      <c r="EN278" s="181"/>
      <c r="EO278" s="181"/>
      <c r="EP278" s="181"/>
      <c r="EQ278" s="181"/>
      <c r="ER278" s="181"/>
      <c r="ES278" s="181"/>
      <c r="ET278" s="181"/>
      <c r="EU278" s="181"/>
      <c r="EV278" s="181"/>
      <c r="EW278" s="181"/>
      <c r="EX278" s="184">
        <f>BU278-CI278</f>
        <v>0</v>
      </c>
      <c r="EY278" s="185"/>
      <c r="EZ278" s="185"/>
      <c r="FA278" s="185"/>
      <c r="FB278" s="185"/>
      <c r="FC278" s="185"/>
      <c r="FD278" s="185"/>
      <c r="FE278" s="185"/>
      <c r="FF278" s="185"/>
      <c r="FG278" s="185"/>
      <c r="FH278" s="185"/>
      <c r="FI278" s="185"/>
      <c r="FJ278" s="186"/>
    </row>
    <row r="279" spans="1:166" s="4" customFormat="1" ht="36.75" customHeight="1">
      <c r="A279" s="65" t="s">
        <v>314</v>
      </c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96"/>
      <c r="CI279" s="96"/>
      <c r="CJ279" s="96"/>
      <c r="CK279" s="96"/>
      <c r="CL279" s="96"/>
      <c r="CM279" s="96"/>
      <c r="CN279" s="96"/>
      <c r="CO279" s="96"/>
      <c r="CP279" s="96"/>
      <c r="CQ279" s="96"/>
      <c r="CR279" s="96"/>
      <c r="CS279" s="96"/>
      <c r="CT279" s="96"/>
      <c r="CU279" s="96"/>
      <c r="CV279" s="96"/>
      <c r="CW279" s="96"/>
      <c r="CX279" s="96"/>
      <c r="CY279" s="96"/>
      <c r="CZ279" s="96"/>
      <c r="DA279" s="96"/>
      <c r="DB279" s="96"/>
      <c r="DC279" s="96"/>
      <c r="DD279" s="96"/>
      <c r="DE279" s="96"/>
      <c r="DF279" s="96"/>
      <c r="DG279" s="96"/>
      <c r="DH279" s="96"/>
      <c r="DI279" s="96"/>
      <c r="DJ279" s="96"/>
      <c r="DK279" s="96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96"/>
      <c r="EE279" s="96"/>
      <c r="EF279" s="96"/>
      <c r="EG279" s="96"/>
      <c r="EH279" s="96"/>
      <c r="EI279" s="96"/>
      <c r="EJ279" s="96"/>
      <c r="EK279" s="96"/>
      <c r="EL279" s="96"/>
      <c r="EM279" s="96"/>
      <c r="EN279" s="96"/>
      <c r="EO279" s="96"/>
      <c r="EP279" s="96"/>
      <c r="EQ279" s="96"/>
      <c r="ER279" s="96"/>
      <c r="ES279" s="96"/>
      <c r="ET279" s="96"/>
      <c r="EU279" s="96"/>
      <c r="EV279" s="96"/>
      <c r="EW279" s="96"/>
      <c r="EX279" s="101"/>
      <c r="EY279" s="102"/>
      <c r="EZ279" s="102"/>
      <c r="FA279" s="102"/>
      <c r="FB279" s="102"/>
      <c r="FC279" s="102"/>
      <c r="FD279" s="102"/>
      <c r="FE279" s="102"/>
      <c r="FF279" s="102"/>
      <c r="FG279" s="102"/>
      <c r="FH279" s="102"/>
      <c r="FI279" s="102"/>
      <c r="FJ279" s="103"/>
    </row>
    <row r="280" spans="1:166" s="4" customFormat="1" ht="36.75" customHeight="1">
      <c r="A280" s="69" t="s">
        <v>317</v>
      </c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1"/>
      <c r="AK280" s="195" t="s">
        <v>200</v>
      </c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  <c r="AW280" s="195"/>
      <c r="AX280" s="195"/>
      <c r="AY280" s="195"/>
      <c r="AZ280" s="195"/>
      <c r="BA280" s="195"/>
      <c r="BB280" s="195"/>
      <c r="BC280" s="123">
        <f>BC281+BC290+BC293+BC296</f>
        <v>2501700</v>
      </c>
      <c r="BD280" s="123"/>
      <c r="BE280" s="123"/>
      <c r="BF280" s="123"/>
      <c r="BG280" s="123"/>
      <c r="BH280" s="123"/>
      <c r="BI280" s="123"/>
      <c r="BJ280" s="123"/>
      <c r="BK280" s="123"/>
      <c r="BL280" s="123"/>
      <c r="BM280" s="123"/>
      <c r="BN280" s="123"/>
      <c r="BO280" s="123"/>
      <c r="BP280" s="123"/>
      <c r="BQ280" s="123"/>
      <c r="BR280" s="123"/>
      <c r="BS280" s="123"/>
      <c r="BT280" s="123"/>
      <c r="BU280" s="182">
        <f>BU281+BU290+BU293</f>
        <v>1811500</v>
      </c>
      <c r="BV280" s="182"/>
      <c r="BW280" s="182"/>
      <c r="BX280" s="182"/>
      <c r="BY280" s="182"/>
      <c r="BZ280" s="182"/>
      <c r="CA280" s="182"/>
      <c r="CB280" s="182"/>
      <c r="CC280" s="182"/>
      <c r="CD280" s="182"/>
      <c r="CE280" s="182"/>
      <c r="CF280" s="182"/>
      <c r="CG280" s="182"/>
      <c r="CH280" s="130">
        <f>CH281</f>
        <v>1811500</v>
      </c>
      <c r="CI280" s="130"/>
      <c r="CJ280" s="130"/>
      <c r="CK280" s="130"/>
      <c r="CL280" s="130"/>
      <c r="CM280" s="130"/>
      <c r="CN280" s="130"/>
      <c r="CO280" s="130"/>
      <c r="CP280" s="130"/>
      <c r="CQ280" s="130"/>
      <c r="CR280" s="130"/>
      <c r="CS280" s="130"/>
      <c r="CT280" s="130"/>
      <c r="CU280" s="130"/>
      <c r="CV280" s="130"/>
      <c r="CW280" s="130"/>
      <c r="CX280" s="130"/>
      <c r="CY280" s="130"/>
      <c r="CZ280" s="130"/>
      <c r="DA280" s="130"/>
      <c r="DB280" s="130"/>
      <c r="DC280" s="130"/>
      <c r="DD280" s="130"/>
      <c r="DE280" s="130"/>
      <c r="DF280" s="130"/>
      <c r="DG280" s="130"/>
      <c r="DH280" s="130"/>
      <c r="DI280" s="130"/>
      <c r="DJ280" s="130"/>
      <c r="DK280" s="130"/>
      <c r="DL280" s="130"/>
      <c r="DM280" s="130"/>
      <c r="DN280" s="130"/>
      <c r="DO280" s="130"/>
      <c r="DP280" s="130"/>
      <c r="DQ280" s="130"/>
      <c r="DR280" s="130"/>
      <c r="DS280" s="130"/>
      <c r="DT280" s="130"/>
      <c r="DU280" s="130"/>
      <c r="DV280" s="130"/>
      <c r="DW280" s="130"/>
      <c r="DX280" s="130">
        <f>CH280</f>
        <v>1811500</v>
      </c>
      <c r="DY280" s="130"/>
      <c r="DZ280" s="130"/>
      <c r="EA280" s="130"/>
      <c r="EB280" s="130"/>
      <c r="EC280" s="130"/>
      <c r="ED280" s="130"/>
      <c r="EE280" s="130"/>
      <c r="EF280" s="130"/>
      <c r="EG280" s="130"/>
      <c r="EH280" s="130"/>
      <c r="EI280" s="130"/>
      <c r="EJ280" s="130"/>
      <c r="EK280" s="130">
        <f>SUM(EK281:EW281)</f>
        <v>338900</v>
      </c>
      <c r="EL280" s="130"/>
      <c r="EM280" s="130"/>
      <c r="EN280" s="130"/>
      <c r="EO280" s="130"/>
      <c r="EP280" s="130"/>
      <c r="EQ280" s="130"/>
      <c r="ER280" s="130"/>
      <c r="ES280" s="130"/>
      <c r="ET280" s="130"/>
      <c r="EU280" s="130"/>
      <c r="EV280" s="130"/>
      <c r="EW280" s="130"/>
      <c r="EX280" s="175">
        <f>BU280-CH280</f>
        <v>0</v>
      </c>
      <c r="EY280" s="176"/>
      <c r="EZ280" s="176"/>
      <c r="FA280" s="176"/>
      <c r="FB280" s="176"/>
      <c r="FC280" s="176"/>
      <c r="FD280" s="176"/>
      <c r="FE280" s="176"/>
      <c r="FF280" s="176"/>
      <c r="FG280" s="176"/>
      <c r="FH280" s="176"/>
      <c r="FI280" s="176"/>
      <c r="FJ280" s="177"/>
    </row>
    <row r="281" spans="1:166" s="4" customFormat="1" ht="23.25" customHeight="1">
      <c r="A281" s="68" t="s">
        <v>315</v>
      </c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122" t="s">
        <v>178</v>
      </c>
      <c r="AL281" s="122"/>
      <c r="AM281" s="122"/>
      <c r="AN281" s="122"/>
      <c r="AO281" s="122"/>
      <c r="AP281" s="122"/>
      <c r="AQ281" s="122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3">
        <f>BC282+BC283+BC284+BC285+BC286+BC288+BC287+BC289</f>
        <v>2150400</v>
      </c>
      <c r="BD281" s="123"/>
      <c r="BE281" s="123"/>
      <c r="BF281" s="123"/>
      <c r="BG281" s="123"/>
      <c r="BH281" s="123"/>
      <c r="BI281" s="123"/>
      <c r="BJ281" s="123"/>
      <c r="BK281" s="123"/>
      <c r="BL281" s="123"/>
      <c r="BM281" s="123"/>
      <c r="BN281" s="123"/>
      <c r="BO281" s="123"/>
      <c r="BP281" s="123"/>
      <c r="BQ281" s="123"/>
      <c r="BR281" s="123"/>
      <c r="BS281" s="123"/>
      <c r="BT281" s="123"/>
      <c r="BU281" s="72">
        <v>1811500</v>
      </c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181">
        <v>1811500</v>
      </c>
      <c r="CI281" s="181"/>
      <c r="CJ281" s="181"/>
      <c r="CK281" s="181"/>
      <c r="CL281" s="181"/>
      <c r="CM281" s="181"/>
      <c r="CN281" s="181"/>
      <c r="CO281" s="181"/>
      <c r="CP281" s="181"/>
      <c r="CQ281" s="181"/>
      <c r="CR281" s="181"/>
      <c r="CS281" s="181"/>
      <c r="CT281" s="181"/>
      <c r="CU281" s="181"/>
      <c r="CV281" s="181"/>
      <c r="CW281" s="181"/>
      <c r="CX281" s="131"/>
      <c r="CY281" s="131"/>
      <c r="CZ281" s="131"/>
      <c r="DA281" s="131"/>
      <c r="DB281" s="131"/>
      <c r="DC281" s="131"/>
      <c r="DD281" s="131"/>
      <c r="DE281" s="131"/>
      <c r="DF281" s="131"/>
      <c r="DG281" s="131"/>
      <c r="DH281" s="131"/>
      <c r="DI281" s="131"/>
      <c r="DJ281" s="131"/>
      <c r="DK281" s="131"/>
      <c r="DL281" s="131"/>
      <c r="DM281" s="131"/>
      <c r="DN281" s="131"/>
      <c r="DO281" s="131"/>
      <c r="DP281" s="131"/>
      <c r="DQ281" s="131"/>
      <c r="DR281" s="131"/>
      <c r="DS281" s="131"/>
      <c r="DT281" s="131"/>
      <c r="DU281" s="131"/>
      <c r="DV281" s="131"/>
      <c r="DW281" s="131"/>
      <c r="DX281" s="131">
        <f aca="true" t="shared" si="14" ref="DX281:DX287">CH281</f>
        <v>1811500</v>
      </c>
      <c r="DY281" s="131"/>
      <c r="DZ281" s="131"/>
      <c r="EA281" s="131"/>
      <c r="EB281" s="131"/>
      <c r="EC281" s="131"/>
      <c r="ED281" s="131"/>
      <c r="EE281" s="131"/>
      <c r="EF281" s="131"/>
      <c r="EG281" s="131"/>
      <c r="EH281" s="131"/>
      <c r="EI281" s="131"/>
      <c r="EJ281" s="131"/>
      <c r="EK281" s="96">
        <f>BC281-CH281</f>
        <v>338900</v>
      </c>
      <c r="EL281" s="96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101">
        <f aca="true" t="shared" si="15" ref="EX281:EX286">BU281-CH281</f>
        <v>0</v>
      </c>
      <c r="EY281" s="102"/>
      <c r="EZ281" s="102"/>
      <c r="FA281" s="102"/>
      <c r="FB281" s="102"/>
      <c r="FC281" s="102"/>
      <c r="FD281" s="102"/>
      <c r="FE281" s="102"/>
      <c r="FF281" s="102"/>
      <c r="FG281" s="102"/>
      <c r="FH281" s="102"/>
      <c r="FI281" s="102"/>
      <c r="FJ281" s="103"/>
    </row>
    <row r="282" spans="1:166" s="4" customFormat="1" ht="18.75" customHeight="1">
      <c r="A282" s="118" t="s">
        <v>56</v>
      </c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20"/>
      <c r="AK282" s="98" t="s">
        <v>53</v>
      </c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62">
        <v>1124000</v>
      </c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73">
        <v>896392.5</v>
      </c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63">
        <v>896392.5</v>
      </c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96"/>
      <c r="CY282" s="96"/>
      <c r="CZ282" s="96"/>
      <c r="DA282" s="96"/>
      <c r="DB282" s="96"/>
      <c r="DC282" s="96"/>
      <c r="DD282" s="96"/>
      <c r="DE282" s="96"/>
      <c r="DF282" s="96"/>
      <c r="DG282" s="96"/>
      <c r="DH282" s="96"/>
      <c r="DI282" s="96"/>
      <c r="DJ282" s="96"/>
      <c r="DK282" s="96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>
        <f t="shared" si="14"/>
        <v>896392.5</v>
      </c>
      <c r="DY282" s="96"/>
      <c r="DZ282" s="96"/>
      <c r="EA282" s="96"/>
      <c r="EB282" s="96"/>
      <c r="EC282" s="96"/>
      <c r="ED282" s="96"/>
      <c r="EE282" s="96"/>
      <c r="EF282" s="96"/>
      <c r="EG282" s="96"/>
      <c r="EH282" s="96"/>
      <c r="EI282" s="96"/>
      <c r="EJ282" s="96"/>
      <c r="EK282" s="96">
        <f aca="true" t="shared" si="16" ref="EK282:EK288">BC282-CH282</f>
        <v>227607.5</v>
      </c>
      <c r="EL282" s="96"/>
      <c r="EM282" s="96"/>
      <c r="EN282" s="96"/>
      <c r="EO282" s="96"/>
      <c r="EP282" s="96"/>
      <c r="EQ282" s="96"/>
      <c r="ER282" s="96"/>
      <c r="ES282" s="96"/>
      <c r="ET282" s="96"/>
      <c r="EU282" s="96"/>
      <c r="EV282" s="96"/>
      <c r="EW282" s="96"/>
      <c r="EX282" s="101">
        <f t="shared" si="15"/>
        <v>0</v>
      </c>
      <c r="EY282" s="102"/>
      <c r="EZ282" s="102"/>
      <c r="FA282" s="102"/>
      <c r="FB282" s="102"/>
      <c r="FC282" s="102"/>
      <c r="FD282" s="102"/>
      <c r="FE282" s="102"/>
      <c r="FF282" s="102"/>
      <c r="FG282" s="102"/>
      <c r="FH282" s="102"/>
      <c r="FI282" s="102"/>
      <c r="FJ282" s="103"/>
    </row>
    <row r="283" spans="1:166" s="4" customFormat="1" ht="18.75" customHeight="1">
      <c r="A283" s="118" t="s">
        <v>58</v>
      </c>
      <c r="B283" s="119"/>
      <c r="C283" s="119"/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20"/>
      <c r="AK283" s="98" t="s">
        <v>55</v>
      </c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62">
        <v>339500</v>
      </c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73">
        <v>256705.1</v>
      </c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63">
        <v>256705.1</v>
      </c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96" t="s">
        <v>286</v>
      </c>
      <c r="CY283" s="96"/>
      <c r="CZ283" s="96"/>
      <c r="DA283" s="96"/>
      <c r="DB283" s="96"/>
      <c r="DC283" s="96"/>
      <c r="DD283" s="96"/>
      <c r="DE283" s="96"/>
      <c r="DF283" s="96"/>
      <c r="DG283" s="96"/>
      <c r="DH283" s="96"/>
      <c r="DI283" s="96"/>
      <c r="DJ283" s="96"/>
      <c r="DK283" s="96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>
        <f t="shared" si="14"/>
        <v>256705.1</v>
      </c>
      <c r="DY283" s="96"/>
      <c r="DZ283" s="96"/>
      <c r="EA283" s="96"/>
      <c r="EB283" s="96"/>
      <c r="EC283" s="96"/>
      <c r="ED283" s="96"/>
      <c r="EE283" s="96"/>
      <c r="EF283" s="96"/>
      <c r="EG283" s="96"/>
      <c r="EH283" s="96"/>
      <c r="EI283" s="96"/>
      <c r="EJ283" s="96"/>
      <c r="EK283" s="96">
        <f t="shared" si="16"/>
        <v>82794.9</v>
      </c>
      <c r="EL283" s="96"/>
      <c r="EM283" s="96"/>
      <c r="EN283" s="96"/>
      <c r="EO283" s="96"/>
      <c r="EP283" s="96"/>
      <c r="EQ283" s="96"/>
      <c r="ER283" s="96"/>
      <c r="ES283" s="96"/>
      <c r="ET283" s="96"/>
      <c r="EU283" s="96"/>
      <c r="EV283" s="96"/>
      <c r="EW283" s="96"/>
      <c r="EX283" s="101">
        <f t="shared" si="15"/>
        <v>0</v>
      </c>
      <c r="EY283" s="102"/>
      <c r="EZ283" s="102"/>
      <c r="FA283" s="102"/>
      <c r="FB283" s="102"/>
      <c r="FC283" s="102"/>
      <c r="FD283" s="102"/>
      <c r="FE283" s="102"/>
      <c r="FF283" s="102"/>
      <c r="FG283" s="102"/>
      <c r="FH283" s="102"/>
      <c r="FI283" s="102"/>
      <c r="FJ283" s="103"/>
    </row>
    <row r="284" spans="1:166" s="4" customFormat="1" ht="18.75" customHeight="1">
      <c r="A284" s="118" t="s">
        <v>76</v>
      </c>
      <c r="B284" s="119"/>
      <c r="C284" s="119"/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20"/>
      <c r="AK284" s="98" t="s">
        <v>77</v>
      </c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62">
        <v>379700</v>
      </c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73">
        <v>353393.71</v>
      </c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63">
        <v>353393.71</v>
      </c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96"/>
      <c r="CY284" s="96"/>
      <c r="CZ284" s="96"/>
      <c r="DA284" s="96"/>
      <c r="DB284" s="96"/>
      <c r="DC284" s="96"/>
      <c r="DD284" s="96"/>
      <c r="DE284" s="96"/>
      <c r="DF284" s="96"/>
      <c r="DG284" s="96"/>
      <c r="DH284" s="96"/>
      <c r="DI284" s="96"/>
      <c r="DJ284" s="96"/>
      <c r="DK284" s="96"/>
      <c r="DL284" s="96"/>
      <c r="DM284" s="96"/>
      <c r="DN284" s="96"/>
      <c r="DO284" s="96"/>
      <c r="DP284" s="96"/>
      <c r="DQ284" s="96"/>
      <c r="DR284" s="96"/>
      <c r="DS284" s="96"/>
      <c r="DT284" s="96"/>
      <c r="DU284" s="96"/>
      <c r="DV284" s="96"/>
      <c r="DW284" s="96"/>
      <c r="DX284" s="96">
        <f t="shared" si="14"/>
        <v>353393.71</v>
      </c>
      <c r="DY284" s="96"/>
      <c r="DZ284" s="96"/>
      <c r="EA284" s="96"/>
      <c r="EB284" s="96"/>
      <c r="EC284" s="96"/>
      <c r="ED284" s="96"/>
      <c r="EE284" s="96"/>
      <c r="EF284" s="96"/>
      <c r="EG284" s="96"/>
      <c r="EH284" s="96"/>
      <c r="EI284" s="96"/>
      <c r="EJ284" s="96"/>
      <c r="EK284" s="96">
        <f t="shared" si="16"/>
        <v>26306.28999999998</v>
      </c>
      <c r="EL284" s="96"/>
      <c r="EM284" s="96"/>
      <c r="EN284" s="96"/>
      <c r="EO284" s="96"/>
      <c r="EP284" s="96"/>
      <c r="EQ284" s="96"/>
      <c r="ER284" s="96"/>
      <c r="ES284" s="96"/>
      <c r="ET284" s="96"/>
      <c r="EU284" s="96"/>
      <c r="EV284" s="96"/>
      <c r="EW284" s="96"/>
      <c r="EX284" s="101">
        <f t="shared" si="15"/>
        <v>0</v>
      </c>
      <c r="EY284" s="102"/>
      <c r="EZ284" s="102"/>
      <c r="FA284" s="102"/>
      <c r="FB284" s="102"/>
      <c r="FC284" s="102"/>
      <c r="FD284" s="102"/>
      <c r="FE284" s="102"/>
      <c r="FF284" s="102"/>
      <c r="FG284" s="102"/>
      <c r="FH284" s="102"/>
      <c r="FI284" s="102"/>
      <c r="FJ284" s="103"/>
    </row>
    <row r="285" spans="1:166" s="32" customFormat="1" ht="18.75" customHeight="1">
      <c r="A285" s="256" t="s">
        <v>204</v>
      </c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257"/>
      <c r="Q285" s="257"/>
      <c r="R285" s="257"/>
      <c r="S285" s="257"/>
      <c r="T285" s="257"/>
      <c r="U285" s="257"/>
      <c r="V285" s="257"/>
      <c r="W285" s="257"/>
      <c r="X285" s="257"/>
      <c r="Y285" s="257"/>
      <c r="Z285" s="257"/>
      <c r="AA285" s="257"/>
      <c r="AB285" s="257"/>
      <c r="AC285" s="257"/>
      <c r="AD285" s="257"/>
      <c r="AE285" s="257"/>
      <c r="AF285" s="257"/>
      <c r="AG285" s="257"/>
      <c r="AH285" s="257"/>
      <c r="AI285" s="257"/>
      <c r="AJ285" s="258"/>
      <c r="AK285" s="74" t="s">
        <v>63</v>
      </c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3">
        <v>31000</v>
      </c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>
        <v>30970.7</v>
      </c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63">
        <v>30970.7</v>
      </c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>
        <f t="shared" si="14"/>
        <v>30970.7</v>
      </c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>
        <f t="shared" si="16"/>
        <v>29.299999999999272</v>
      </c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172">
        <f t="shared" si="15"/>
        <v>0</v>
      </c>
      <c r="EY285" s="173"/>
      <c r="EZ285" s="173"/>
      <c r="FA285" s="173"/>
      <c r="FB285" s="173"/>
      <c r="FC285" s="173"/>
      <c r="FD285" s="173"/>
      <c r="FE285" s="173"/>
      <c r="FF285" s="173"/>
      <c r="FG285" s="173"/>
      <c r="FH285" s="173"/>
      <c r="FI285" s="173"/>
      <c r="FJ285" s="174"/>
    </row>
    <row r="286" spans="1:166" s="32" customFormat="1" ht="18.75" customHeight="1">
      <c r="A286" s="256" t="s">
        <v>199</v>
      </c>
      <c r="B286" s="257"/>
      <c r="C286" s="257"/>
      <c r="D286" s="257"/>
      <c r="E286" s="257"/>
      <c r="F286" s="257"/>
      <c r="G286" s="257"/>
      <c r="H286" s="257"/>
      <c r="I286" s="257"/>
      <c r="J286" s="257"/>
      <c r="K286" s="257"/>
      <c r="L286" s="257"/>
      <c r="M286" s="257"/>
      <c r="N286" s="257"/>
      <c r="O286" s="257"/>
      <c r="P286" s="257"/>
      <c r="Q286" s="257"/>
      <c r="R286" s="257"/>
      <c r="S286" s="257"/>
      <c r="T286" s="257"/>
      <c r="U286" s="257"/>
      <c r="V286" s="257"/>
      <c r="W286" s="257"/>
      <c r="X286" s="257"/>
      <c r="Y286" s="257"/>
      <c r="Z286" s="257"/>
      <c r="AA286" s="257"/>
      <c r="AB286" s="257"/>
      <c r="AC286" s="257"/>
      <c r="AD286" s="257"/>
      <c r="AE286" s="257"/>
      <c r="AF286" s="257"/>
      <c r="AG286" s="257"/>
      <c r="AH286" s="257"/>
      <c r="AI286" s="257"/>
      <c r="AJ286" s="258"/>
      <c r="AK286" s="74" t="s">
        <v>60</v>
      </c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3">
        <v>78200</v>
      </c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>
        <v>77330</v>
      </c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63">
        <v>7330</v>
      </c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>
        <f t="shared" si="14"/>
        <v>7330</v>
      </c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>
        <f t="shared" si="16"/>
        <v>70870</v>
      </c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172">
        <f t="shared" si="15"/>
        <v>70000</v>
      </c>
      <c r="EY286" s="173"/>
      <c r="EZ286" s="173"/>
      <c r="FA286" s="173"/>
      <c r="FB286" s="173"/>
      <c r="FC286" s="173"/>
      <c r="FD286" s="173"/>
      <c r="FE286" s="173"/>
      <c r="FF286" s="173"/>
      <c r="FG286" s="173"/>
      <c r="FH286" s="173"/>
      <c r="FI286" s="173"/>
      <c r="FJ286" s="174"/>
    </row>
    <row r="287" spans="1:166" s="32" customFormat="1" ht="18.75" customHeight="1">
      <c r="A287" s="210" t="s">
        <v>59</v>
      </c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/>
      <c r="AF287" s="210"/>
      <c r="AG287" s="210"/>
      <c r="AH287" s="210"/>
      <c r="AI287" s="210"/>
      <c r="AJ287" s="210"/>
      <c r="AK287" s="74" t="s">
        <v>67</v>
      </c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3">
        <v>35000</v>
      </c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52"/>
      <c r="BT287" s="52"/>
      <c r="BU287" s="73">
        <v>34089.64</v>
      </c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63">
        <v>34089.64</v>
      </c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>
        <f t="shared" si="14"/>
        <v>34089.64</v>
      </c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>
        <f t="shared" si="16"/>
        <v>910.3600000000006</v>
      </c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>
        <v>0</v>
      </c>
      <c r="EY287" s="183"/>
      <c r="EZ287" s="183"/>
      <c r="FA287" s="183"/>
      <c r="FB287" s="183"/>
      <c r="FC287" s="183"/>
      <c r="FD287" s="183"/>
      <c r="FE287" s="183"/>
      <c r="FF287" s="183"/>
      <c r="FG287" s="183"/>
      <c r="FH287" s="45"/>
      <c r="FI287" s="45"/>
      <c r="FJ287" s="45"/>
    </row>
    <row r="288" spans="1:166" s="4" customFormat="1" ht="18.75" customHeight="1">
      <c r="A288" s="97" t="s">
        <v>121</v>
      </c>
      <c r="B288" s="97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8" t="s">
        <v>62</v>
      </c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62">
        <v>59000</v>
      </c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73">
        <v>59000</v>
      </c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63">
        <v>59000</v>
      </c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96"/>
      <c r="CY288" s="96"/>
      <c r="CZ288" s="96"/>
      <c r="DA288" s="96"/>
      <c r="DB288" s="96"/>
      <c r="DC288" s="96"/>
      <c r="DD288" s="96"/>
      <c r="DE288" s="96"/>
      <c r="DF288" s="96"/>
      <c r="DG288" s="96"/>
      <c r="DH288" s="96"/>
      <c r="DI288" s="96"/>
      <c r="DJ288" s="96"/>
      <c r="DK288" s="96"/>
      <c r="DL288" s="96"/>
      <c r="DM288" s="96"/>
      <c r="DN288" s="96"/>
      <c r="DO288" s="96"/>
      <c r="DP288" s="96"/>
      <c r="DQ288" s="96"/>
      <c r="DR288" s="96"/>
      <c r="DS288" s="96"/>
      <c r="DT288" s="96"/>
      <c r="DU288" s="96"/>
      <c r="DV288" s="96"/>
      <c r="DW288" s="96"/>
      <c r="DX288" s="96">
        <f>CH288</f>
        <v>59000</v>
      </c>
      <c r="DY288" s="96"/>
      <c r="DZ288" s="96"/>
      <c r="EA288" s="96"/>
      <c r="EB288" s="96"/>
      <c r="EC288" s="96"/>
      <c r="ED288" s="96"/>
      <c r="EE288" s="96"/>
      <c r="EF288" s="96"/>
      <c r="EG288" s="96"/>
      <c r="EH288" s="96"/>
      <c r="EI288" s="96"/>
      <c r="EJ288" s="96"/>
      <c r="EK288" s="96">
        <f t="shared" si="16"/>
        <v>0</v>
      </c>
      <c r="EL288" s="96"/>
      <c r="EM288" s="96"/>
      <c r="EN288" s="96"/>
      <c r="EO288" s="96"/>
      <c r="EP288" s="96"/>
      <c r="EQ288" s="96"/>
      <c r="ER288" s="96"/>
      <c r="ES288" s="96"/>
      <c r="ET288" s="96"/>
      <c r="EU288" s="96"/>
      <c r="EV288" s="96"/>
      <c r="EW288" s="96"/>
      <c r="EX288" s="101">
        <v>0</v>
      </c>
      <c r="EY288" s="102"/>
      <c r="EZ288" s="102"/>
      <c r="FA288" s="102"/>
      <c r="FB288" s="102"/>
      <c r="FC288" s="102"/>
      <c r="FD288" s="102"/>
      <c r="FE288" s="102"/>
      <c r="FF288" s="102"/>
      <c r="FG288" s="102"/>
      <c r="FH288" s="102"/>
      <c r="FI288" s="102"/>
      <c r="FJ288" s="103"/>
    </row>
    <row r="289" spans="1:166" s="4" customFormat="1" ht="18.75" customHeight="1">
      <c r="A289" s="260" t="s">
        <v>142</v>
      </c>
      <c r="B289" s="261"/>
      <c r="C289" s="261"/>
      <c r="D289" s="261"/>
      <c r="E289" s="261"/>
      <c r="F289" s="261"/>
      <c r="G289" s="261"/>
      <c r="H289" s="261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261"/>
      <c r="T289" s="261"/>
      <c r="U289" s="261"/>
      <c r="V289" s="261"/>
      <c r="W289" s="261"/>
      <c r="X289" s="261"/>
      <c r="Y289" s="261"/>
      <c r="Z289" s="261"/>
      <c r="AA289" s="261"/>
      <c r="AB289" s="261"/>
      <c r="AC289" s="261"/>
      <c r="AD289" s="261"/>
      <c r="AE289" s="261"/>
      <c r="AF289" s="261"/>
      <c r="AG289" s="261"/>
      <c r="AH289" s="262"/>
      <c r="AI289" s="35"/>
      <c r="AJ289" s="35"/>
      <c r="AK289" s="250" t="s">
        <v>339</v>
      </c>
      <c r="AL289" s="251"/>
      <c r="AM289" s="251"/>
      <c r="AN289" s="251"/>
      <c r="AO289" s="251"/>
      <c r="AP289" s="251"/>
      <c r="AQ289" s="251"/>
      <c r="AR289" s="251"/>
      <c r="AS289" s="251"/>
      <c r="AT289" s="251"/>
      <c r="AU289" s="251"/>
      <c r="AV289" s="251"/>
      <c r="AW289" s="251"/>
      <c r="AX289" s="251"/>
      <c r="AY289" s="251"/>
      <c r="AZ289" s="251"/>
      <c r="BA289" s="251"/>
      <c r="BB289" s="252"/>
      <c r="BC289" s="113">
        <v>104000</v>
      </c>
      <c r="BD289" s="114"/>
      <c r="BE289" s="114"/>
      <c r="BF289" s="114"/>
      <c r="BG289" s="114"/>
      <c r="BH289" s="114"/>
      <c r="BI289" s="115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9">
        <v>103618.35</v>
      </c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1"/>
      <c r="CH289" s="45"/>
      <c r="CI289" s="172">
        <v>103618.35</v>
      </c>
      <c r="CJ289" s="173"/>
      <c r="CK289" s="173"/>
      <c r="CL289" s="173"/>
      <c r="CM289" s="173"/>
      <c r="CN289" s="173"/>
      <c r="CO289" s="173"/>
      <c r="CP289" s="173"/>
      <c r="CQ289" s="173"/>
      <c r="CR289" s="173"/>
      <c r="CS289" s="173"/>
      <c r="CT289" s="173"/>
      <c r="CU289" s="173"/>
      <c r="CV289" s="173"/>
      <c r="CW289" s="174"/>
      <c r="CX289" s="101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3"/>
      <c r="DS289" s="40"/>
      <c r="DT289" s="40"/>
      <c r="DU289" s="40"/>
      <c r="DV289" s="40"/>
      <c r="DW289" s="40"/>
      <c r="DX289" s="101">
        <v>103618.35</v>
      </c>
      <c r="DY289" s="102"/>
      <c r="DZ289" s="102"/>
      <c r="EA289" s="102"/>
      <c r="EB289" s="102"/>
      <c r="EC289" s="102"/>
      <c r="ED289" s="102"/>
      <c r="EE289" s="102"/>
      <c r="EF289" s="102"/>
      <c r="EG289" s="102"/>
      <c r="EH289" s="102"/>
      <c r="EI289" s="102"/>
      <c r="EJ289" s="103"/>
      <c r="EK289" s="101">
        <v>0</v>
      </c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3"/>
      <c r="EX289" s="101">
        <v>0</v>
      </c>
      <c r="EY289" s="102"/>
      <c r="EZ289" s="102"/>
      <c r="FA289" s="102"/>
      <c r="FB289" s="102"/>
      <c r="FC289" s="102"/>
      <c r="FD289" s="102"/>
      <c r="FE289" s="102"/>
      <c r="FF289" s="42"/>
      <c r="FG289" s="42"/>
      <c r="FH289" s="42"/>
      <c r="FI289" s="42"/>
      <c r="FJ289" s="43"/>
    </row>
    <row r="290" spans="1:166" s="31" customFormat="1" ht="23.25" customHeight="1">
      <c r="A290" s="259" t="s">
        <v>327</v>
      </c>
      <c r="B290" s="259"/>
      <c r="C290" s="259"/>
      <c r="D290" s="259"/>
      <c r="E290" s="259"/>
      <c r="F290" s="259"/>
      <c r="G290" s="259"/>
      <c r="H290" s="259"/>
      <c r="I290" s="259"/>
      <c r="J290" s="259"/>
      <c r="K290" s="259"/>
      <c r="L290" s="259"/>
      <c r="M290" s="259"/>
      <c r="N290" s="259"/>
      <c r="O290" s="259"/>
      <c r="P290" s="259"/>
      <c r="Q290" s="259"/>
      <c r="R290" s="259"/>
      <c r="S290" s="259"/>
      <c r="T290" s="259"/>
      <c r="U290" s="259"/>
      <c r="V290" s="259"/>
      <c r="W290" s="259"/>
      <c r="X290" s="259"/>
      <c r="Y290" s="259"/>
      <c r="Z290" s="259"/>
      <c r="AA290" s="259"/>
      <c r="AB290" s="259"/>
      <c r="AC290" s="259"/>
      <c r="AD290" s="259"/>
      <c r="AE290" s="259"/>
      <c r="AF290" s="259"/>
      <c r="AG290" s="259"/>
      <c r="AH290" s="259"/>
      <c r="AI290" s="259"/>
      <c r="AJ290" s="259"/>
      <c r="AK290" s="95" t="s">
        <v>178</v>
      </c>
      <c r="AL290" s="95"/>
      <c r="AM290" s="95"/>
      <c r="AN290" s="95"/>
      <c r="AO290" s="95"/>
      <c r="AP290" s="95"/>
      <c r="AQ290" s="95"/>
      <c r="AR290" s="95"/>
      <c r="AS290" s="95"/>
      <c r="AT290" s="95"/>
      <c r="AU290" s="95"/>
      <c r="AV290" s="95"/>
      <c r="AW290" s="95"/>
      <c r="AX290" s="95"/>
      <c r="AY290" s="95"/>
      <c r="AZ290" s="95"/>
      <c r="BA290" s="95"/>
      <c r="BB290" s="95"/>
      <c r="BC290" s="72">
        <f>BC292+BC291</f>
        <v>53700</v>
      </c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>
        <f>BU292+BU291</f>
        <v>0</v>
      </c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181">
        <v>0</v>
      </c>
      <c r="CI290" s="181"/>
      <c r="CJ290" s="181"/>
      <c r="CK290" s="181"/>
      <c r="CL290" s="181"/>
      <c r="CM290" s="181"/>
      <c r="CN290" s="181"/>
      <c r="CO290" s="181"/>
      <c r="CP290" s="181"/>
      <c r="CQ290" s="181"/>
      <c r="CR290" s="181"/>
      <c r="CS290" s="181"/>
      <c r="CT290" s="181"/>
      <c r="CU290" s="181"/>
      <c r="CV290" s="181"/>
      <c r="CW290" s="181"/>
      <c r="CX290" s="181"/>
      <c r="CY290" s="181"/>
      <c r="CZ290" s="181"/>
      <c r="DA290" s="181"/>
      <c r="DB290" s="181"/>
      <c r="DC290" s="181"/>
      <c r="DD290" s="181"/>
      <c r="DE290" s="181"/>
      <c r="DF290" s="181"/>
      <c r="DG290" s="181"/>
      <c r="DH290" s="181"/>
      <c r="DI290" s="181"/>
      <c r="DJ290" s="181"/>
      <c r="DK290" s="181"/>
      <c r="DL290" s="181"/>
      <c r="DM290" s="181"/>
      <c r="DN290" s="181"/>
      <c r="DO290" s="181"/>
      <c r="DP290" s="181"/>
      <c r="DQ290" s="181"/>
      <c r="DR290" s="181"/>
      <c r="DS290" s="181"/>
      <c r="DT290" s="181"/>
      <c r="DU290" s="181"/>
      <c r="DV290" s="181"/>
      <c r="DW290" s="181"/>
      <c r="DX290" s="181">
        <f>CH290</f>
        <v>0</v>
      </c>
      <c r="DY290" s="181"/>
      <c r="DZ290" s="181"/>
      <c r="EA290" s="181"/>
      <c r="EB290" s="181"/>
      <c r="EC290" s="181"/>
      <c r="ED290" s="181"/>
      <c r="EE290" s="181"/>
      <c r="EF290" s="181"/>
      <c r="EG290" s="181"/>
      <c r="EH290" s="181"/>
      <c r="EI290" s="181"/>
      <c r="EJ290" s="181"/>
      <c r="EK290" s="181">
        <f>BC290-BU290</f>
        <v>53700</v>
      </c>
      <c r="EL290" s="181"/>
      <c r="EM290" s="181"/>
      <c r="EN290" s="181"/>
      <c r="EO290" s="181"/>
      <c r="EP290" s="181"/>
      <c r="EQ290" s="181"/>
      <c r="ER290" s="181"/>
      <c r="ES290" s="181"/>
      <c r="ET290" s="181"/>
      <c r="EU290" s="181"/>
      <c r="EV290" s="181"/>
      <c r="EW290" s="181"/>
      <c r="EX290" s="184">
        <f>BU290-CH290</f>
        <v>0</v>
      </c>
      <c r="EY290" s="185"/>
      <c r="EZ290" s="185"/>
      <c r="FA290" s="185"/>
      <c r="FB290" s="185"/>
      <c r="FC290" s="185"/>
      <c r="FD290" s="185"/>
      <c r="FE290" s="185"/>
      <c r="FF290" s="185"/>
      <c r="FG290" s="185"/>
      <c r="FH290" s="185"/>
      <c r="FI290" s="185"/>
      <c r="FJ290" s="186"/>
    </row>
    <row r="291" spans="1:166" s="32" customFormat="1" ht="18.75" customHeight="1">
      <c r="A291" s="256" t="s">
        <v>56</v>
      </c>
      <c r="B291" s="257"/>
      <c r="C291" s="257"/>
      <c r="D291" s="257"/>
      <c r="E291" s="257"/>
      <c r="F291" s="257"/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/>
      <c r="S291" s="257"/>
      <c r="T291" s="257"/>
      <c r="U291" s="257"/>
      <c r="V291" s="257"/>
      <c r="W291" s="257"/>
      <c r="X291" s="257"/>
      <c r="Y291" s="257"/>
      <c r="Z291" s="257"/>
      <c r="AA291" s="257"/>
      <c r="AB291" s="257"/>
      <c r="AC291" s="257"/>
      <c r="AD291" s="257"/>
      <c r="AE291" s="257"/>
      <c r="AF291" s="257"/>
      <c r="AG291" s="257"/>
      <c r="AH291" s="257"/>
      <c r="AI291" s="257"/>
      <c r="AJ291" s="258"/>
      <c r="AK291" s="74" t="s">
        <v>53</v>
      </c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3">
        <v>47500</v>
      </c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>
        <v>0</v>
      </c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63">
        <v>0</v>
      </c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>
        <f>CH291</f>
        <v>0</v>
      </c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>
        <f>BC291-CH291</f>
        <v>47500</v>
      </c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172">
        <f>BU291-CH291</f>
        <v>0</v>
      </c>
      <c r="EY291" s="173"/>
      <c r="EZ291" s="173"/>
      <c r="FA291" s="173"/>
      <c r="FB291" s="173"/>
      <c r="FC291" s="173"/>
      <c r="FD291" s="173"/>
      <c r="FE291" s="173"/>
      <c r="FF291" s="173"/>
      <c r="FG291" s="173"/>
      <c r="FH291" s="173"/>
      <c r="FI291" s="173"/>
      <c r="FJ291" s="174"/>
    </row>
    <row r="292" spans="1:166" s="32" customFormat="1" ht="21" customHeight="1">
      <c r="A292" s="256" t="s">
        <v>58</v>
      </c>
      <c r="B292" s="257"/>
      <c r="C292" s="257"/>
      <c r="D292" s="257"/>
      <c r="E292" s="257"/>
      <c r="F292" s="257"/>
      <c r="G292" s="257"/>
      <c r="H292" s="257"/>
      <c r="I292" s="257"/>
      <c r="J292" s="257"/>
      <c r="K292" s="257"/>
      <c r="L292" s="257"/>
      <c r="M292" s="257"/>
      <c r="N292" s="257"/>
      <c r="O292" s="257"/>
      <c r="P292" s="257"/>
      <c r="Q292" s="257"/>
      <c r="R292" s="257"/>
      <c r="S292" s="257"/>
      <c r="T292" s="257"/>
      <c r="U292" s="257"/>
      <c r="V292" s="257"/>
      <c r="W292" s="257"/>
      <c r="X292" s="257"/>
      <c r="Y292" s="257"/>
      <c r="Z292" s="257"/>
      <c r="AA292" s="257"/>
      <c r="AB292" s="257"/>
      <c r="AC292" s="257"/>
      <c r="AD292" s="257"/>
      <c r="AE292" s="257"/>
      <c r="AF292" s="257"/>
      <c r="AG292" s="257"/>
      <c r="AH292" s="257"/>
      <c r="AI292" s="257"/>
      <c r="AJ292" s="258"/>
      <c r="AK292" s="74" t="s">
        <v>55</v>
      </c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3">
        <v>6200</v>
      </c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>
        <v>0</v>
      </c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63">
        <v>0</v>
      </c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>
        <v>0</v>
      </c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>
        <f>BC292-BU292</f>
        <v>6200</v>
      </c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172"/>
      <c r="EY292" s="173"/>
      <c r="EZ292" s="173"/>
      <c r="FA292" s="173"/>
      <c r="FB292" s="173"/>
      <c r="FC292" s="173"/>
      <c r="FD292" s="173"/>
      <c r="FE292" s="173"/>
      <c r="FF292" s="173"/>
      <c r="FG292" s="173"/>
      <c r="FH292" s="173"/>
      <c r="FI292" s="173"/>
      <c r="FJ292" s="174"/>
    </row>
    <row r="293" spans="1:166" s="32" customFormat="1" ht="21.75" customHeight="1">
      <c r="A293" s="259" t="s">
        <v>316</v>
      </c>
      <c r="B293" s="259"/>
      <c r="C293" s="259"/>
      <c r="D293" s="259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59"/>
      <c r="V293" s="259"/>
      <c r="W293" s="259"/>
      <c r="X293" s="259"/>
      <c r="Y293" s="259"/>
      <c r="Z293" s="259"/>
      <c r="AA293" s="259"/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81" t="s">
        <v>178</v>
      </c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  <c r="AY293" s="81"/>
      <c r="AZ293" s="81"/>
      <c r="BA293" s="81"/>
      <c r="BB293" s="81"/>
      <c r="BC293" s="72">
        <f>BC295+BC294</f>
        <v>76900</v>
      </c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>
        <f>BU294+BU295</f>
        <v>0</v>
      </c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181">
        <f>CH295</f>
        <v>0</v>
      </c>
      <c r="CI293" s="181"/>
      <c r="CJ293" s="181"/>
      <c r="CK293" s="181"/>
      <c r="CL293" s="181"/>
      <c r="CM293" s="181"/>
      <c r="CN293" s="181"/>
      <c r="CO293" s="181"/>
      <c r="CP293" s="181"/>
      <c r="CQ293" s="181"/>
      <c r="CR293" s="181"/>
      <c r="CS293" s="181"/>
      <c r="CT293" s="181"/>
      <c r="CU293" s="181"/>
      <c r="CV293" s="181"/>
      <c r="CW293" s="181"/>
      <c r="CX293" s="80"/>
      <c r="CY293" s="80"/>
      <c r="CZ293" s="80"/>
      <c r="DA293" s="80"/>
      <c r="DB293" s="80"/>
      <c r="DC293" s="80"/>
      <c r="DD293" s="80"/>
      <c r="DE293" s="80"/>
      <c r="DF293" s="80"/>
      <c r="DG293" s="80"/>
      <c r="DH293" s="80"/>
      <c r="DI293" s="80"/>
      <c r="DJ293" s="80"/>
      <c r="DK293" s="80"/>
      <c r="DL293" s="80"/>
      <c r="DM293" s="80"/>
      <c r="DN293" s="80"/>
      <c r="DO293" s="80"/>
      <c r="DP293" s="80"/>
      <c r="DQ293" s="80"/>
      <c r="DR293" s="80"/>
      <c r="DS293" s="80"/>
      <c r="DT293" s="80"/>
      <c r="DU293" s="80"/>
      <c r="DV293" s="80"/>
      <c r="DW293" s="80"/>
      <c r="DX293" s="80">
        <f>CH293</f>
        <v>0</v>
      </c>
      <c r="DY293" s="80"/>
      <c r="DZ293" s="80"/>
      <c r="EA293" s="80"/>
      <c r="EB293" s="80"/>
      <c r="EC293" s="80"/>
      <c r="ED293" s="80"/>
      <c r="EE293" s="80"/>
      <c r="EF293" s="80"/>
      <c r="EG293" s="80"/>
      <c r="EH293" s="80"/>
      <c r="EI293" s="80"/>
      <c r="EJ293" s="80"/>
      <c r="EK293" s="80">
        <f>SUM(EK295:EW295)</f>
        <v>17700</v>
      </c>
      <c r="EL293" s="80"/>
      <c r="EM293" s="80"/>
      <c r="EN293" s="80"/>
      <c r="EO293" s="80"/>
      <c r="EP293" s="80"/>
      <c r="EQ293" s="80"/>
      <c r="ER293" s="80"/>
      <c r="ES293" s="80"/>
      <c r="ET293" s="80"/>
      <c r="EU293" s="80"/>
      <c r="EV293" s="80"/>
      <c r="EW293" s="80"/>
      <c r="EX293" s="178">
        <f aca="true" t="shared" si="17" ref="EX293:EX304">BU293-CH293</f>
        <v>0</v>
      </c>
      <c r="EY293" s="179"/>
      <c r="EZ293" s="179"/>
      <c r="FA293" s="179"/>
      <c r="FB293" s="179"/>
      <c r="FC293" s="179"/>
      <c r="FD293" s="179"/>
      <c r="FE293" s="179"/>
      <c r="FF293" s="179"/>
      <c r="FG293" s="179"/>
      <c r="FH293" s="179"/>
      <c r="FI293" s="179"/>
      <c r="FJ293" s="180"/>
    </row>
    <row r="294" spans="1:166" s="32" customFormat="1" ht="18.75" customHeight="1">
      <c r="A294" s="256" t="s">
        <v>56</v>
      </c>
      <c r="B294" s="257"/>
      <c r="C294" s="257"/>
      <c r="D294" s="257"/>
      <c r="E294" s="257"/>
      <c r="F294" s="257"/>
      <c r="G294" s="257"/>
      <c r="H294" s="257"/>
      <c r="I294" s="257"/>
      <c r="J294" s="257"/>
      <c r="K294" s="257"/>
      <c r="L294" s="257"/>
      <c r="M294" s="257"/>
      <c r="N294" s="257"/>
      <c r="O294" s="257"/>
      <c r="P294" s="257"/>
      <c r="Q294" s="257"/>
      <c r="R294" s="257"/>
      <c r="S294" s="257"/>
      <c r="T294" s="257"/>
      <c r="U294" s="257"/>
      <c r="V294" s="257"/>
      <c r="W294" s="257"/>
      <c r="X294" s="257"/>
      <c r="Y294" s="257"/>
      <c r="Z294" s="257"/>
      <c r="AA294" s="257"/>
      <c r="AB294" s="257"/>
      <c r="AC294" s="257"/>
      <c r="AD294" s="257"/>
      <c r="AE294" s="257"/>
      <c r="AF294" s="257"/>
      <c r="AG294" s="257"/>
      <c r="AH294" s="257"/>
      <c r="AI294" s="257"/>
      <c r="AJ294" s="258"/>
      <c r="AK294" s="74" t="s">
        <v>53</v>
      </c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3">
        <v>59200</v>
      </c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>
        <v>0</v>
      </c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63">
        <v>0</v>
      </c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>
        <f>CH294</f>
        <v>0</v>
      </c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>
        <f>BC294-CH294</f>
        <v>59200</v>
      </c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172">
        <f t="shared" si="17"/>
        <v>0</v>
      </c>
      <c r="EY294" s="173"/>
      <c r="EZ294" s="173"/>
      <c r="FA294" s="173"/>
      <c r="FB294" s="173"/>
      <c r="FC294" s="173"/>
      <c r="FD294" s="173"/>
      <c r="FE294" s="173"/>
      <c r="FF294" s="173"/>
      <c r="FG294" s="173"/>
      <c r="FH294" s="173"/>
      <c r="FI294" s="173"/>
      <c r="FJ294" s="174"/>
    </row>
    <row r="295" spans="1:166" s="32" customFormat="1" ht="18.75" customHeight="1">
      <c r="A295" s="256" t="s">
        <v>58</v>
      </c>
      <c r="B295" s="257"/>
      <c r="C295" s="257"/>
      <c r="D295" s="257"/>
      <c r="E295" s="257"/>
      <c r="F295" s="257"/>
      <c r="G295" s="257"/>
      <c r="H295" s="257"/>
      <c r="I295" s="257"/>
      <c r="J295" s="257"/>
      <c r="K295" s="257"/>
      <c r="L295" s="257"/>
      <c r="M295" s="257"/>
      <c r="N295" s="257"/>
      <c r="O295" s="257"/>
      <c r="P295" s="257"/>
      <c r="Q295" s="257"/>
      <c r="R295" s="257"/>
      <c r="S295" s="257"/>
      <c r="T295" s="257"/>
      <c r="U295" s="257"/>
      <c r="V295" s="257"/>
      <c r="W295" s="257"/>
      <c r="X295" s="257"/>
      <c r="Y295" s="257"/>
      <c r="Z295" s="257"/>
      <c r="AA295" s="257"/>
      <c r="AB295" s="257"/>
      <c r="AC295" s="257"/>
      <c r="AD295" s="257"/>
      <c r="AE295" s="257"/>
      <c r="AF295" s="257"/>
      <c r="AG295" s="257"/>
      <c r="AH295" s="257"/>
      <c r="AI295" s="257"/>
      <c r="AJ295" s="258"/>
      <c r="AK295" s="74" t="s">
        <v>55</v>
      </c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3">
        <v>17700</v>
      </c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>
        <v>0</v>
      </c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63">
        <v>0</v>
      </c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 t="s">
        <v>286</v>
      </c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>
        <f>CH295</f>
        <v>0</v>
      </c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>
        <f>BC295-CH295</f>
        <v>17700</v>
      </c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172">
        <f t="shared" si="17"/>
        <v>0</v>
      </c>
      <c r="EY295" s="173"/>
      <c r="EZ295" s="173"/>
      <c r="FA295" s="173"/>
      <c r="FB295" s="173"/>
      <c r="FC295" s="173"/>
      <c r="FD295" s="173"/>
      <c r="FE295" s="173"/>
      <c r="FF295" s="173"/>
      <c r="FG295" s="173"/>
      <c r="FH295" s="173"/>
      <c r="FI295" s="173"/>
      <c r="FJ295" s="174"/>
    </row>
    <row r="296" spans="1:166" s="32" customFormat="1" ht="21.75" customHeight="1">
      <c r="A296" s="259" t="s">
        <v>345</v>
      </c>
      <c r="B296" s="259"/>
      <c r="C296" s="259"/>
      <c r="D296" s="259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59"/>
      <c r="V296" s="259"/>
      <c r="W296" s="259"/>
      <c r="X296" s="259"/>
      <c r="Y296" s="259"/>
      <c r="Z296" s="259"/>
      <c r="AA296" s="259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81" t="s">
        <v>178</v>
      </c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  <c r="AY296" s="81"/>
      <c r="AZ296" s="81"/>
      <c r="BA296" s="81"/>
      <c r="BB296" s="81"/>
      <c r="BC296" s="72">
        <f>BC298+BC297</f>
        <v>220700</v>
      </c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>
        <f>BU297+BU298</f>
        <v>0</v>
      </c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181">
        <f>CH298</f>
        <v>0</v>
      </c>
      <c r="CI296" s="181"/>
      <c r="CJ296" s="181"/>
      <c r="CK296" s="181"/>
      <c r="CL296" s="181"/>
      <c r="CM296" s="181"/>
      <c r="CN296" s="181"/>
      <c r="CO296" s="181"/>
      <c r="CP296" s="181"/>
      <c r="CQ296" s="181"/>
      <c r="CR296" s="181"/>
      <c r="CS296" s="181"/>
      <c r="CT296" s="181"/>
      <c r="CU296" s="181"/>
      <c r="CV296" s="181"/>
      <c r="CW296" s="181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>
        <f>CH296</f>
        <v>0</v>
      </c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>
        <f>SUM(EK298:EW298)</f>
        <v>50900</v>
      </c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178">
        <f>BU296-CH296</f>
        <v>0</v>
      </c>
      <c r="EY296" s="179"/>
      <c r="EZ296" s="179"/>
      <c r="FA296" s="179"/>
      <c r="FB296" s="179"/>
      <c r="FC296" s="179"/>
      <c r="FD296" s="179"/>
      <c r="FE296" s="179"/>
      <c r="FF296" s="179"/>
      <c r="FG296" s="179"/>
      <c r="FH296" s="179"/>
      <c r="FI296" s="179"/>
      <c r="FJ296" s="180"/>
    </row>
    <row r="297" spans="1:166" s="32" customFormat="1" ht="18.75" customHeight="1">
      <c r="A297" s="256" t="s">
        <v>56</v>
      </c>
      <c r="B297" s="257"/>
      <c r="C297" s="257"/>
      <c r="D297" s="257"/>
      <c r="E297" s="257"/>
      <c r="F297" s="257"/>
      <c r="G297" s="257"/>
      <c r="H297" s="257"/>
      <c r="I297" s="257"/>
      <c r="J297" s="257"/>
      <c r="K297" s="257"/>
      <c r="L297" s="257"/>
      <c r="M297" s="257"/>
      <c r="N297" s="257"/>
      <c r="O297" s="257"/>
      <c r="P297" s="257"/>
      <c r="Q297" s="257"/>
      <c r="R297" s="257"/>
      <c r="S297" s="257"/>
      <c r="T297" s="257"/>
      <c r="U297" s="257"/>
      <c r="V297" s="257"/>
      <c r="W297" s="257"/>
      <c r="X297" s="257"/>
      <c r="Y297" s="257"/>
      <c r="Z297" s="257"/>
      <c r="AA297" s="257"/>
      <c r="AB297" s="257"/>
      <c r="AC297" s="257"/>
      <c r="AD297" s="257"/>
      <c r="AE297" s="257"/>
      <c r="AF297" s="257"/>
      <c r="AG297" s="257"/>
      <c r="AH297" s="257"/>
      <c r="AI297" s="257"/>
      <c r="AJ297" s="258"/>
      <c r="AK297" s="74" t="s">
        <v>53</v>
      </c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3">
        <v>169800</v>
      </c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>
        <v>0</v>
      </c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63">
        <v>0</v>
      </c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>
        <f>CH297</f>
        <v>0</v>
      </c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>
        <f>BC297-CH297</f>
        <v>169800</v>
      </c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172">
        <f>BU297-CH297</f>
        <v>0</v>
      </c>
      <c r="EY297" s="173"/>
      <c r="EZ297" s="173"/>
      <c r="FA297" s="173"/>
      <c r="FB297" s="173"/>
      <c r="FC297" s="173"/>
      <c r="FD297" s="173"/>
      <c r="FE297" s="173"/>
      <c r="FF297" s="173"/>
      <c r="FG297" s="173"/>
      <c r="FH297" s="173"/>
      <c r="FI297" s="173"/>
      <c r="FJ297" s="174"/>
    </row>
    <row r="298" spans="1:166" s="32" customFormat="1" ht="18.75" customHeight="1">
      <c r="A298" s="256" t="s">
        <v>58</v>
      </c>
      <c r="B298" s="257"/>
      <c r="C298" s="257"/>
      <c r="D298" s="257"/>
      <c r="E298" s="257"/>
      <c r="F298" s="257"/>
      <c r="G298" s="257"/>
      <c r="H298" s="257"/>
      <c r="I298" s="257"/>
      <c r="J298" s="257"/>
      <c r="K298" s="257"/>
      <c r="L298" s="257"/>
      <c r="M298" s="257"/>
      <c r="N298" s="257"/>
      <c r="O298" s="257"/>
      <c r="P298" s="257"/>
      <c r="Q298" s="257"/>
      <c r="R298" s="257"/>
      <c r="S298" s="257"/>
      <c r="T298" s="257"/>
      <c r="U298" s="257"/>
      <c r="V298" s="257"/>
      <c r="W298" s="257"/>
      <c r="X298" s="257"/>
      <c r="Y298" s="257"/>
      <c r="Z298" s="257"/>
      <c r="AA298" s="257"/>
      <c r="AB298" s="257"/>
      <c r="AC298" s="257"/>
      <c r="AD298" s="257"/>
      <c r="AE298" s="257"/>
      <c r="AF298" s="257"/>
      <c r="AG298" s="257"/>
      <c r="AH298" s="257"/>
      <c r="AI298" s="257"/>
      <c r="AJ298" s="258"/>
      <c r="AK298" s="74" t="s">
        <v>55</v>
      </c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3">
        <v>50900</v>
      </c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>
        <v>0</v>
      </c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63">
        <v>0</v>
      </c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 t="s">
        <v>286</v>
      </c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>
        <f>CH298</f>
        <v>0</v>
      </c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>
        <f>BC298-CH298</f>
        <v>50900</v>
      </c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172">
        <f>BU298-CH298</f>
        <v>0</v>
      </c>
      <c r="EY298" s="173"/>
      <c r="EZ298" s="173"/>
      <c r="FA298" s="173"/>
      <c r="FB298" s="173"/>
      <c r="FC298" s="173"/>
      <c r="FD298" s="173"/>
      <c r="FE298" s="173"/>
      <c r="FF298" s="173"/>
      <c r="FG298" s="173"/>
      <c r="FH298" s="173"/>
      <c r="FI298" s="173"/>
      <c r="FJ298" s="174"/>
    </row>
    <row r="299" spans="1:166" s="4" customFormat="1" ht="36" customHeight="1">
      <c r="A299" s="69" t="s">
        <v>326</v>
      </c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1"/>
      <c r="AK299" s="195" t="s">
        <v>200</v>
      </c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  <c r="AW299" s="195"/>
      <c r="AX299" s="195"/>
      <c r="AY299" s="195"/>
      <c r="AZ299" s="195"/>
      <c r="BA299" s="195"/>
      <c r="BB299" s="195"/>
      <c r="BC299" s="123">
        <f>BC300+BC308+BC311</f>
        <v>348200</v>
      </c>
      <c r="BD299" s="123"/>
      <c r="BE299" s="123"/>
      <c r="BF299" s="123"/>
      <c r="BG299" s="123"/>
      <c r="BH299" s="123"/>
      <c r="BI299" s="123"/>
      <c r="BJ299" s="123"/>
      <c r="BK299" s="123"/>
      <c r="BL299" s="123"/>
      <c r="BM299" s="123"/>
      <c r="BN299" s="123"/>
      <c r="BO299" s="123"/>
      <c r="BP299" s="123"/>
      <c r="BQ299" s="123"/>
      <c r="BR299" s="123"/>
      <c r="BS299" s="123"/>
      <c r="BT299" s="123"/>
      <c r="BU299" s="182">
        <f>BU300</f>
        <v>224400</v>
      </c>
      <c r="BV299" s="182"/>
      <c r="BW299" s="182"/>
      <c r="BX299" s="182"/>
      <c r="BY299" s="182"/>
      <c r="BZ299" s="182"/>
      <c r="CA299" s="182"/>
      <c r="CB299" s="182"/>
      <c r="CC299" s="182"/>
      <c r="CD299" s="182"/>
      <c r="CE299" s="182"/>
      <c r="CF299" s="182"/>
      <c r="CG299" s="182"/>
      <c r="CH299" s="130">
        <f>CH300</f>
        <v>224400</v>
      </c>
      <c r="CI299" s="130"/>
      <c r="CJ299" s="130"/>
      <c r="CK299" s="130"/>
      <c r="CL299" s="130"/>
      <c r="CM299" s="130"/>
      <c r="CN299" s="130"/>
      <c r="CO299" s="130"/>
      <c r="CP299" s="130"/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0"/>
      <c r="DF299" s="130"/>
      <c r="DG299" s="130"/>
      <c r="DH299" s="130"/>
      <c r="DI299" s="130"/>
      <c r="DJ299" s="130"/>
      <c r="DK299" s="130"/>
      <c r="DL299" s="130"/>
      <c r="DM299" s="130"/>
      <c r="DN299" s="130"/>
      <c r="DO299" s="130"/>
      <c r="DP299" s="130"/>
      <c r="DQ299" s="130"/>
      <c r="DR299" s="130"/>
      <c r="DS299" s="130"/>
      <c r="DT299" s="130"/>
      <c r="DU299" s="130"/>
      <c r="DV299" s="130"/>
      <c r="DW299" s="130"/>
      <c r="DX299" s="130">
        <f>CH299</f>
        <v>224400</v>
      </c>
      <c r="DY299" s="130"/>
      <c r="DZ299" s="130"/>
      <c r="EA299" s="130"/>
      <c r="EB299" s="130"/>
      <c r="EC299" s="130"/>
      <c r="ED299" s="130"/>
      <c r="EE299" s="130"/>
      <c r="EF299" s="130"/>
      <c r="EG299" s="130"/>
      <c r="EH299" s="130"/>
      <c r="EI299" s="130"/>
      <c r="EJ299" s="130"/>
      <c r="EK299" s="130">
        <f>BC299-CH299</f>
        <v>123800</v>
      </c>
      <c r="EL299" s="130"/>
      <c r="EM299" s="130"/>
      <c r="EN299" s="130"/>
      <c r="EO299" s="130"/>
      <c r="EP299" s="130"/>
      <c r="EQ299" s="130"/>
      <c r="ER299" s="130"/>
      <c r="ES299" s="130"/>
      <c r="ET299" s="130"/>
      <c r="EU299" s="130"/>
      <c r="EV299" s="130"/>
      <c r="EW299" s="130"/>
      <c r="EX299" s="175">
        <f>BU299-CH299</f>
        <v>0</v>
      </c>
      <c r="EY299" s="176"/>
      <c r="EZ299" s="176"/>
      <c r="FA299" s="176"/>
      <c r="FB299" s="176"/>
      <c r="FC299" s="176"/>
      <c r="FD299" s="176"/>
      <c r="FE299" s="176"/>
      <c r="FF299" s="176"/>
      <c r="FG299" s="176"/>
      <c r="FH299" s="176"/>
      <c r="FI299" s="176"/>
      <c r="FJ299" s="177"/>
    </row>
    <row r="300" spans="1:166" s="4" customFormat="1" ht="20.25" customHeight="1">
      <c r="A300" s="68" t="s">
        <v>318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195" t="s">
        <v>178</v>
      </c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  <c r="AW300" s="195"/>
      <c r="AX300" s="195"/>
      <c r="AY300" s="195"/>
      <c r="AZ300" s="195"/>
      <c r="BA300" s="195"/>
      <c r="BB300" s="195"/>
      <c r="BC300" s="123">
        <f>BC301+BC302+BC303+BC304+BC305+BC306+BC307</f>
        <v>317300</v>
      </c>
      <c r="BD300" s="123"/>
      <c r="BE300" s="123"/>
      <c r="BF300" s="123"/>
      <c r="BG300" s="123"/>
      <c r="BH300" s="123"/>
      <c r="BI300" s="123"/>
      <c r="BJ300" s="123"/>
      <c r="BK300" s="123"/>
      <c r="BL300" s="123"/>
      <c r="BM300" s="123"/>
      <c r="BN300" s="123"/>
      <c r="BO300" s="123"/>
      <c r="BP300" s="123"/>
      <c r="BQ300" s="123"/>
      <c r="BR300" s="123"/>
      <c r="BS300" s="123"/>
      <c r="BT300" s="123"/>
      <c r="BU300" s="123">
        <v>224400</v>
      </c>
      <c r="BV300" s="123"/>
      <c r="BW300" s="123"/>
      <c r="BX300" s="123"/>
      <c r="BY300" s="123"/>
      <c r="BZ300" s="123"/>
      <c r="CA300" s="123"/>
      <c r="CB300" s="123"/>
      <c r="CC300" s="123"/>
      <c r="CD300" s="123"/>
      <c r="CE300" s="123"/>
      <c r="CF300" s="123"/>
      <c r="CG300" s="123"/>
      <c r="CH300" s="131">
        <v>224400</v>
      </c>
      <c r="CI300" s="131"/>
      <c r="CJ300" s="131"/>
      <c r="CK300" s="131"/>
      <c r="CL300" s="131"/>
      <c r="CM300" s="131"/>
      <c r="CN300" s="131"/>
      <c r="CO300" s="131"/>
      <c r="CP300" s="131"/>
      <c r="CQ300" s="131"/>
      <c r="CR300" s="131"/>
      <c r="CS300" s="131"/>
      <c r="CT300" s="131"/>
      <c r="CU300" s="131"/>
      <c r="CV300" s="131"/>
      <c r="CW300" s="131"/>
      <c r="CX300" s="130"/>
      <c r="CY300" s="130"/>
      <c r="CZ300" s="130"/>
      <c r="DA300" s="130"/>
      <c r="DB300" s="130"/>
      <c r="DC300" s="130"/>
      <c r="DD300" s="130"/>
      <c r="DE300" s="130"/>
      <c r="DF300" s="130"/>
      <c r="DG300" s="130"/>
      <c r="DH300" s="130"/>
      <c r="DI300" s="130"/>
      <c r="DJ300" s="130"/>
      <c r="DK300" s="130"/>
      <c r="DL300" s="130"/>
      <c r="DM300" s="130"/>
      <c r="DN300" s="130"/>
      <c r="DO300" s="130"/>
      <c r="DP300" s="130"/>
      <c r="DQ300" s="130"/>
      <c r="DR300" s="130"/>
      <c r="DS300" s="130"/>
      <c r="DT300" s="130"/>
      <c r="DU300" s="130"/>
      <c r="DV300" s="130"/>
      <c r="DW300" s="130"/>
      <c r="DX300" s="131">
        <v>224400</v>
      </c>
      <c r="DY300" s="131"/>
      <c r="DZ300" s="131"/>
      <c r="EA300" s="131"/>
      <c r="EB300" s="131"/>
      <c r="EC300" s="131"/>
      <c r="ED300" s="131"/>
      <c r="EE300" s="131"/>
      <c r="EF300" s="131"/>
      <c r="EG300" s="131"/>
      <c r="EH300" s="131"/>
      <c r="EI300" s="131"/>
      <c r="EJ300" s="131"/>
      <c r="EK300" s="130">
        <f>BC300-CH300</f>
        <v>92900</v>
      </c>
      <c r="EL300" s="130"/>
      <c r="EM300" s="130"/>
      <c r="EN300" s="130"/>
      <c r="EO300" s="130"/>
      <c r="EP300" s="130"/>
      <c r="EQ300" s="130"/>
      <c r="ER300" s="130"/>
      <c r="ES300" s="130"/>
      <c r="ET300" s="130"/>
      <c r="EU300" s="130"/>
      <c r="EV300" s="130"/>
      <c r="EW300" s="130"/>
      <c r="EX300" s="175">
        <f t="shared" si="17"/>
        <v>0</v>
      </c>
      <c r="EY300" s="176"/>
      <c r="EZ300" s="176"/>
      <c r="FA300" s="176"/>
      <c r="FB300" s="176"/>
      <c r="FC300" s="176"/>
      <c r="FD300" s="176"/>
      <c r="FE300" s="176"/>
      <c r="FF300" s="176"/>
      <c r="FG300" s="176"/>
      <c r="FH300" s="176"/>
      <c r="FI300" s="176"/>
      <c r="FJ300" s="177"/>
    </row>
    <row r="301" spans="1:166" s="4" customFormat="1" ht="18.75" customHeight="1">
      <c r="A301" s="118" t="s">
        <v>56</v>
      </c>
      <c r="B301" s="119"/>
      <c r="C301" s="119"/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20"/>
      <c r="AK301" s="98" t="s">
        <v>53</v>
      </c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62">
        <v>226000</v>
      </c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73">
        <v>166504.83</v>
      </c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63">
        <v>166504.83</v>
      </c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96"/>
      <c r="CY301" s="96"/>
      <c r="CZ301" s="96"/>
      <c r="DA301" s="96"/>
      <c r="DB301" s="96"/>
      <c r="DC301" s="96"/>
      <c r="DD301" s="96"/>
      <c r="DE301" s="96"/>
      <c r="DF301" s="96"/>
      <c r="DG301" s="96"/>
      <c r="DH301" s="96"/>
      <c r="DI301" s="96"/>
      <c r="DJ301" s="96"/>
      <c r="DK301" s="96"/>
      <c r="DL301" s="96"/>
      <c r="DM301" s="96"/>
      <c r="DN301" s="96"/>
      <c r="DO301" s="96"/>
      <c r="DP301" s="96"/>
      <c r="DQ301" s="96"/>
      <c r="DR301" s="96"/>
      <c r="DS301" s="96"/>
      <c r="DT301" s="96"/>
      <c r="DU301" s="96"/>
      <c r="DV301" s="96"/>
      <c r="DW301" s="96"/>
      <c r="DX301" s="96">
        <f>CH301</f>
        <v>166504.83</v>
      </c>
      <c r="DY301" s="96"/>
      <c r="DZ301" s="96"/>
      <c r="EA301" s="96"/>
      <c r="EB301" s="96"/>
      <c r="EC301" s="96"/>
      <c r="ED301" s="96"/>
      <c r="EE301" s="96"/>
      <c r="EF301" s="96"/>
      <c r="EG301" s="96"/>
      <c r="EH301" s="96"/>
      <c r="EI301" s="96"/>
      <c r="EJ301" s="96"/>
      <c r="EK301" s="96">
        <f aca="true" t="shared" si="18" ref="EK301:EK306">BC301-CH301</f>
        <v>59495.17000000001</v>
      </c>
      <c r="EL301" s="96"/>
      <c r="EM301" s="96"/>
      <c r="EN301" s="96"/>
      <c r="EO301" s="96"/>
      <c r="EP301" s="96"/>
      <c r="EQ301" s="96"/>
      <c r="ER301" s="96"/>
      <c r="ES301" s="96"/>
      <c r="ET301" s="96"/>
      <c r="EU301" s="96"/>
      <c r="EV301" s="96"/>
      <c r="EW301" s="96"/>
      <c r="EX301" s="101">
        <f t="shared" si="17"/>
        <v>0</v>
      </c>
      <c r="EY301" s="102"/>
      <c r="EZ301" s="102"/>
      <c r="FA301" s="102"/>
      <c r="FB301" s="102"/>
      <c r="FC301" s="102"/>
      <c r="FD301" s="102"/>
      <c r="FE301" s="102"/>
      <c r="FF301" s="102"/>
      <c r="FG301" s="102"/>
      <c r="FH301" s="102"/>
      <c r="FI301" s="102"/>
      <c r="FJ301" s="103"/>
    </row>
    <row r="302" spans="1:166" s="4" customFormat="1" ht="18.75" customHeight="1">
      <c r="A302" s="118" t="s">
        <v>58</v>
      </c>
      <c r="B302" s="119"/>
      <c r="C302" s="119"/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20"/>
      <c r="AK302" s="98" t="s">
        <v>55</v>
      </c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62">
        <v>68300</v>
      </c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73">
        <v>47799.57</v>
      </c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63">
        <v>47799.57</v>
      </c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96"/>
      <c r="CY302" s="96"/>
      <c r="CZ302" s="96"/>
      <c r="DA302" s="96"/>
      <c r="DB302" s="96"/>
      <c r="DC302" s="96"/>
      <c r="DD302" s="96"/>
      <c r="DE302" s="96"/>
      <c r="DF302" s="96"/>
      <c r="DG302" s="96"/>
      <c r="DH302" s="96"/>
      <c r="DI302" s="96"/>
      <c r="DJ302" s="96"/>
      <c r="DK302" s="96"/>
      <c r="DL302" s="96"/>
      <c r="DM302" s="96"/>
      <c r="DN302" s="96"/>
      <c r="DO302" s="96"/>
      <c r="DP302" s="96"/>
      <c r="DQ302" s="96"/>
      <c r="DR302" s="96"/>
      <c r="DS302" s="96"/>
      <c r="DT302" s="96"/>
      <c r="DU302" s="96"/>
      <c r="DV302" s="96"/>
      <c r="DW302" s="96"/>
      <c r="DX302" s="96">
        <f>CH302</f>
        <v>47799.57</v>
      </c>
      <c r="DY302" s="96"/>
      <c r="DZ302" s="96"/>
      <c r="EA302" s="96"/>
      <c r="EB302" s="96"/>
      <c r="EC302" s="96"/>
      <c r="ED302" s="96"/>
      <c r="EE302" s="96"/>
      <c r="EF302" s="96"/>
      <c r="EG302" s="96"/>
      <c r="EH302" s="96"/>
      <c r="EI302" s="96"/>
      <c r="EJ302" s="96"/>
      <c r="EK302" s="96">
        <f t="shared" si="18"/>
        <v>20500.43</v>
      </c>
      <c r="EL302" s="96"/>
      <c r="EM302" s="96"/>
      <c r="EN302" s="96"/>
      <c r="EO302" s="96"/>
      <c r="EP302" s="96"/>
      <c r="EQ302" s="96"/>
      <c r="ER302" s="96"/>
      <c r="ES302" s="96"/>
      <c r="ET302" s="96"/>
      <c r="EU302" s="96"/>
      <c r="EV302" s="96"/>
      <c r="EW302" s="96"/>
      <c r="EX302" s="101">
        <f t="shared" si="17"/>
        <v>0</v>
      </c>
      <c r="EY302" s="102"/>
      <c r="EZ302" s="102"/>
      <c r="FA302" s="102"/>
      <c r="FB302" s="102"/>
      <c r="FC302" s="102"/>
      <c r="FD302" s="102"/>
      <c r="FE302" s="102"/>
      <c r="FF302" s="102"/>
      <c r="FG302" s="102"/>
      <c r="FH302" s="102"/>
      <c r="FI302" s="102"/>
      <c r="FJ302" s="103"/>
    </row>
    <row r="303" spans="1:166" s="32" customFormat="1" ht="18.75" customHeight="1">
      <c r="A303" s="256" t="s">
        <v>78</v>
      </c>
      <c r="B303" s="257"/>
      <c r="C303" s="257"/>
      <c r="D303" s="257"/>
      <c r="E303" s="257"/>
      <c r="F303" s="257"/>
      <c r="G303" s="257"/>
      <c r="H303" s="257"/>
      <c r="I303" s="257"/>
      <c r="J303" s="257"/>
      <c r="K303" s="257"/>
      <c r="L303" s="257"/>
      <c r="M303" s="257"/>
      <c r="N303" s="257"/>
      <c r="O303" s="257"/>
      <c r="P303" s="257"/>
      <c r="Q303" s="257"/>
      <c r="R303" s="257"/>
      <c r="S303" s="257"/>
      <c r="T303" s="257"/>
      <c r="U303" s="257"/>
      <c r="V303" s="257"/>
      <c r="W303" s="257"/>
      <c r="X303" s="257"/>
      <c r="Y303" s="257"/>
      <c r="Z303" s="257"/>
      <c r="AA303" s="257"/>
      <c r="AB303" s="257"/>
      <c r="AC303" s="257"/>
      <c r="AD303" s="257"/>
      <c r="AE303" s="257"/>
      <c r="AF303" s="257"/>
      <c r="AG303" s="257"/>
      <c r="AH303" s="257"/>
      <c r="AI303" s="257"/>
      <c r="AJ303" s="258"/>
      <c r="AK303" s="74" t="s">
        <v>79</v>
      </c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3">
        <v>14000</v>
      </c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>
        <v>2021</v>
      </c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63">
        <v>2021</v>
      </c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>
        <v>1521</v>
      </c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>
        <f t="shared" si="18"/>
        <v>11979</v>
      </c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172">
        <f t="shared" si="17"/>
        <v>0</v>
      </c>
      <c r="EY303" s="173"/>
      <c r="EZ303" s="173"/>
      <c r="FA303" s="173"/>
      <c r="FB303" s="173"/>
      <c r="FC303" s="173"/>
      <c r="FD303" s="173"/>
      <c r="FE303" s="173"/>
      <c r="FF303" s="173"/>
      <c r="FG303" s="173"/>
      <c r="FH303" s="173"/>
      <c r="FI303" s="173"/>
      <c r="FJ303" s="174"/>
    </row>
    <row r="304" spans="1:166" s="32" customFormat="1" ht="18.75" customHeight="1">
      <c r="A304" s="256" t="s">
        <v>204</v>
      </c>
      <c r="B304" s="257"/>
      <c r="C304" s="257"/>
      <c r="D304" s="257"/>
      <c r="E304" s="257"/>
      <c r="F304" s="257"/>
      <c r="G304" s="257"/>
      <c r="H304" s="257"/>
      <c r="I304" s="257"/>
      <c r="J304" s="257"/>
      <c r="K304" s="257"/>
      <c r="L304" s="257"/>
      <c r="M304" s="257"/>
      <c r="N304" s="257"/>
      <c r="O304" s="257"/>
      <c r="P304" s="257"/>
      <c r="Q304" s="257"/>
      <c r="R304" s="257"/>
      <c r="S304" s="257"/>
      <c r="T304" s="257"/>
      <c r="U304" s="257"/>
      <c r="V304" s="257"/>
      <c r="W304" s="257"/>
      <c r="X304" s="257"/>
      <c r="Y304" s="257"/>
      <c r="Z304" s="257"/>
      <c r="AA304" s="257"/>
      <c r="AB304" s="257"/>
      <c r="AC304" s="257"/>
      <c r="AD304" s="257"/>
      <c r="AE304" s="257"/>
      <c r="AF304" s="257"/>
      <c r="AG304" s="257"/>
      <c r="AH304" s="257"/>
      <c r="AI304" s="257"/>
      <c r="AJ304" s="258"/>
      <c r="AK304" s="74" t="s">
        <v>63</v>
      </c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3">
        <v>1900</v>
      </c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>
        <v>1800</v>
      </c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63">
        <v>1800</v>
      </c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>
        <f>CH304</f>
        <v>1800</v>
      </c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>
        <f t="shared" si="18"/>
        <v>100</v>
      </c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172">
        <f t="shared" si="17"/>
        <v>0</v>
      </c>
      <c r="EY304" s="173"/>
      <c r="EZ304" s="173"/>
      <c r="FA304" s="173"/>
      <c r="FB304" s="173"/>
      <c r="FC304" s="173"/>
      <c r="FD304" s="173"/>
      <c r="FE304" s="173"/>
      <c r="FF304" s="173"/>
      <c r="FG304" s="173"/>
      <c r="FH304" s="173"/>
      <c r="FI304" s="173"/>
      <c r="FJ304" s="174"/>
    </row>
    <row r="305" spans="1:166" s="32" customFormat="1" ht="18.75" customHeight="1">
      <c r="A305" s="256" t="s">
        <v>199</v>
      </c>
      <c r="B305" s="257"/>
      <c r="C305" s="257"/>
      <c r="D305" s="257"/>
      <c r="E305" s="257"/>
      <c r="F305" s="257"/>
      <c r="G305" s="257"/>
      <c r="H305" s="257"/>
      <c r="I305" s="257"/>
      <c r="J305" s="257"/>
      <c r="K305" s="257"/>
      <c r="L305" s="257"/>
      <c r="M305" s="257"/>
      <c r="N305" s="257"/>
      <c r="O305" s="257"/>
      <c r="P305" s="257"/>
      <c r="Q305" s="257"/>
      <c r="R305" s="257"/>
      <c r="S305" s="257"/>
      <c r="T305" s="257"/>
      <c r="U305" s="257"/>
      <c r="V305" s="257"/>
      <c r="W305" s="257"/>
      <c r="X305" s="257"/>
      <c r="Y305" s="257"/>
      <c r="Z305" s="257"/>
      <c r="AA305" s="257"/>
      <c r="AB305" s="257"/>
      <c r="AC305" s="257"/>
      <c r="AD305" s="257"/>
      <c r="AE305" s="257"/>
      <c r="AF305" s="257"/>
      <c r="AG305" s="257"/>
      <c r="AH305" s="257"/>
      <c r="AI305" s="257"/>
      <c r="AJ305" s="258"/>
      <c r="AK305" s="74" t="s">
        <v>60</v>
      </c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3">
        <v>3000</v>
      </c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>
        <v>2787</v>
      </c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63">
        <v>2787</v>
      </c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>
        <f>CH305</f>
        <v>2787</v>
      </c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>
        <f t="shared" si="18"/>
        <v>213</v>
      </c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172">
        <v>0</v>
      </c>
      <c r="EY305" s="173"/>
      <c r="EZ305" s="173"/>
      <c r="FA305" s="173"/>
      <c r="FB305" s="173"/>
      <c r="FC305" s="173"/>
      <c r="FD305" s="173"/>
      <c r="FE305" s="173"/>
      <c r="FF305" s="173"/>
      <c r="FG305" s="173"/>
      <c r="FH305" s="173"/>
      <c r="FI305" s="173"/>
      <c r="FJ305" s="174"/>
    </row>
    <row r="306" spans="1:166" s="4" customFormat="1" ht="18.75" customHeight="1">
      <c r="A306" s="194" t="s">
        <v>59</v>
      </c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194"/>
      <c r="T306" s="194"/>
      <c r="U306" s="194"/>
      <c r="V306" s="194"/>
      <c r="W306" s="194"/>
      <c r="X306" s="194"/>
      <c r="Y306" s="194"/>
      <c r="Z306" s="194"/>
      <c r="AA306" s="194"/>
      <c r="AB306" s="194"/>
      <c r="AC306" s="194"/>
      <c r="AD306" s="194"/>
      <c r="AE306" s="194"/>
      <c r="AF306" s="194"/>
      <c r="AG306" s="194"/>
      <c r="AH306" s="194"/>
      <c r="AI306" s="194"/>
      <c r="AJ306" s="194"/>
      <c r="AK306" s="98" t="s">
        <v>67</v>
      </c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62">
        <v>1100</v>
      </c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54"/>
      <c r="BT306" s="54"/>
      <c r="BU306" s="62">
        <v>487.6</v>
      </c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96">
        <v>487.6</v>
      </c>
      <c r="CI306" s="96"/>
      <c r="CJ306" s="96"/>
      <c r="CK306" s="96"/>
      <c r="CL306" s="96"/>
      <c r="CM306" s="96"/>
      <c r="CN306" s="96"/>
      <c r="CO306" s="96"/>
      <c r="CP306" s="96"/>
      <c r="CQ306" s="96"/>
      <c r="CR306" s="96"/>
      <c r="CS306" s="96"/>
      <c r="CT306" s="96"/>
      <c r="CU306" s="96"/>
      <c r="CV306" s="96"/>
      <c r="CW306" s="96"/>
      <c r="CX306" s="96"/>
      <c r="CY306" s="96"/>
      <c r="CZ306" s="96"/>
      <c r="DA306" s="96"/>
      <c r="DB306" s="96"/>
      <c r="DC306" s="96"/>
      <c r="DD306" s="96"/>
      <c r="DE306" s="96"/>
      <c r="DF306" s="96"/>
      <c r="DG306" s="96"/>
      <c r="DH306" s="96"/>
      <c r="DI306" s="96"/>
      <c r="DJ306" s="96"/>
      <c r="DK306" s="96"/>
      <c r="DL306" s="96"/>
      <c r="DM306" s="96"/>
      <c r="DN306" s="96"/>
      <c r="DO306" s="96"/>
      <c r="DP306" s="96"/>
      <c r="DQ306" s="96"/>
      <c r="DR306" s="96"/>
      <c r="DS306" s="96"/>
      <c r="DT306" s="96"/>
      <c r="DU306" s="96"/>
      <c r="DV306" s="96"/>
      <c r="DW306" s="96"/>
      <c r="DX306" s="96">
        <f>CH306</f>
        <v>487.6</v>
      </c>
      <c r="DY306" s="96"/>
      <c r="DZ306" s="96"/>
      <c r="EA306" s="96"/>
      <c r="EB306" s="96"/>
      <c r="EC306" s="96"/>
      <c r="ED306" s="96"/>
      <c r="EE306" s="96"/>
      <c r="EF306" s="96"/>
      <c r="EG306" s="96"/>
      <c r="EH306" s="96"/>
      <c r="EI306" s="96"/>
      <c r="EJ306" s="96"/>
      <c r="EK306" s="96">
        <f t="shared" si="18"/>
        <v>612.4</v>
      </c>
      <c r="EL306" s="96"/>
      <c r="EM306" s="96"/>
      <c r="EN306" s="96"/>
      <c r="EO306" s="96"/>
      <c r="EP306" s="96"/>
      <c r="EQ306" s="96"/>
      <c r="ER306" s="96"/>
      <c r="ES306" s="96"/>
      <c r="ET306" s="96"/>
      <c r="EU306" s="96"/>
      <c r="EV306" s="96"/>
      <c r="EW306" s="96"/>
      <c r="EX306" s="96">
        <v>0</v>
      </c>
      <c r="EY306" s="190"/>
      <c r="EZ306" s="190"/>
      <c r="FA306" s="190"/>
      <c r="FB306" s="190"/>
      <c r="FC306" s="190"/>
      <c r="FD306" s="190"/>
      <c r="FE306" s="190"/>
      <c r="FF306" s="190"/>
      <c r="FG306" s="190"/>
      <c r="FH306" s="40"/>
      <c r="FI306" s="40"/>
      <c r="FJ306" s="40"/>
    </row>
    <row r="307" spans="1:166" s="4" customFormat="1" ht="18.75" customHeight="1">
      <c r="A307" s="253" t="s">
        <v>325</v>
      </c>
      <c r="B307" s="254"/>
      <c r="C307" s="254"/>
      <c r="D307" s="254"/>
      <c r="E307" s="254"/>
      <c r="F307" s="254"/>
      <c r="G307" s="254"/>
      <c r="H307" s="254"/>
      <c r="I307" s="254"/>
      <c r="J307" s="254"/>
      <c r="K307" s="254"/>
      <c r="L307" s="254"/>
      <c r="M307" s="254"/>
      <c r="N307" s="254"/>
      <c r="O307" s="254"/>
      <c r="P307" s="254"/>
      <c r="Q307" s="254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5"/>
      <c r="AI307" s="34"/>
      <c r="AJ307" s="34"/>
      <c r="AK307" s="250" t="s">
        <v>339</v>
      </c>
      <c r="AL307" s="251"/>
      <c r="AM307" s="251"/>
      <c r="AN307" s="251"/>
      <c r="AO307" s="251"/>
      <c r="AP307" s="251"/>
      <c r="AQ307" s="251"/>
      <c r="AR307" s="251"/>
      <c r="AS307" s="251"/>
      <c r="AT307" s="251"/>
      <c r="AU307" s="251"/>
      <c r="AV307" s="251"/>
      <c r="AW307" s="251"/>
      <c r="AX307" s="251"/>
      <c r="AY307" s="251"/>
      <c r="AZ307" s="251"/>
      <c r="BA307" s="251"/>
      <c r="BB307" s="252"/>
      <c r="BC307" s="113">
        <v>3000</v>
      </c>
      <c r="BD307" s="114"/>
      <c r="BE307" s="114"/>
      <c r="BF307" s="114"/>
      <c r="BG307" s="114"/>
      <c r="BH307" s="114"/>
      <c r="BI307" s="115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113">
        <v>3000</v>
      </c>
      <c r="BV307" s="114"/>
      <c r="BW307" s="114"/>
      <c r="BX307" s="114"/>
      <c r="BY307" s="114"/>
      <c r="BZ307" s="114"/>
      <c r="CA307" s="114"/>
      <c r="CB307" s="114"/>
      <c r="CC307" s="114"/>
      <c r="CD307" s="114"/>
      <c r="CE307" s="114"/>
      <c r="CF307" s="114"/>
      <c r="CG307" s="115"/>
      <c r="CH307" s="40"/>
      <c r="CI307" s="101">
        <v>3000</v>
      </c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3"/>
      <c r="CX307" s="101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3"/>
      <c r="DS307" s="40"/>
      <c r="DT307" s="40"/>
      <c r="DU307" s="40"/>
      <c r="DV307" s="40"/>
      <c r="DW307" s="40"/>
      <c r="DX307" s="101">
        <v>3000</v>
      </c>
      <c r="DY307" s="102"/>
      <c r="DZ307" s="102"/>
      <c r="EA307" s="102"/>
      <c r="EB307" s="102"/>
      <c r="EC307" s="102"/>
      <c r="ED307" s="102"/>
      <c r="EE307" s="102"/>
      <c r="EF307" s="102"/>
      <c r="EG307" s="102"/>
      <c r="EH307" s="102"/>
      <c r="EI307" s="102"/>
      <c r="EJ307" s="103"/>
      <c r="EK307" s="101">
        <v>0</v>
      </c>
      <c r="EL307" s="102"/>
      <c r="EM307" s="102"/>
      <c r="EN307" s="102"/>
      <c r="EO307" s="102"/>
      <c r="EP307" s="102"/>
      <c r="EQ307" s="102"/>
      <c r="ER307" s="102"/>
      <c r="ES307" s="102"/>
      <c r="ET307" s="102"/>
      <c r="EU307" s="102"/>
      <c r="EV307" s="102"/>
      <c r="EW307" s="103"/>
      <c r="EX307" s="101">
        <v>0</v>
      </c>
      <c r="EY307" s="102"/>
      <c r="EZ307" s="102"/>
      <c r="FA307" s="102"/>
      <c r="FB307" s="102"/>
      <c r="FC307" s="102"/>
      <c r="FD307" s="102"/>
      <c r="FE307" s="102"/>
      <c r="FF307" s="49"/>
      <c r="FG307" s="49"/>
      <c r="FH307" s="42"/>
      <c r="FI307" s="42"/>
      <c r="FJ307" s="43"/>
    </row>
    <row r="308" spans="1:166" s="31" customFormat="1" ht="18.75" customHeight="1">
      <c r="A308" s="259" t="s">
        <v>328</v>
      </c>
      <c r="B308" s="259"/>
      <c r="C308" s="259"/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59"/>
      <c r="Q308" s="259"/>
      <c r="R308" s="259"/>
      <c r="S308" s="259"/>
      <c r="T308" s="259"/>
      <c r="U308" s="259"/>
      <c r="V308" s="259"/>
      <c r="W308" s="259"/>
      <c r="X308" s="259"/>
      <c r="Y308" s="259"/>
      <c r="Z308" s="259"/>
      <c r="AA308" s="259"/>
      <c r="AB308" s="259"/>
      <c r="AC308" s="259"/>
      <c r="AD308" s="259"/>
      <c r="AE308" s="259"/>
      <c r="AF308" s="259"/>
      <c r="AG308" s="259"/>
      <c r="AH308" s="259"/>
      <c r="AI308" s="259"/>
      <c r="AJ308" s="259"/>
      <c r="AK308" s="95" t="s">
        <v>178</v>
      </c>
      <c r="AL308" s="95"/>
      <c r="AM308" s="95"/>
      <c r="AN308" s="95"/>
      <c r="AO308" s="95"/>
      <c r="AP308" s="95"/>
      <c r="AQ308" s="95"/>
      <c r="AR308" s="95"/>
      <c r="AS308" s="95"/>
      <c r="AT308" s="95"/>
      <c r="AU308" s="95"/>
      <c r="AV308" s="95"/>
      <c r="AW308" s="95"/>
      <c r="AX308" s="95"/>
      <c r="AY308" s="95"/>
      <c r="AZ308" s="95"/>
      <c r="BA308" s="95"/>
      <c r="BB308" s="95"/>
      <c r="BC308" s="72">
        <f>BC310+BC309</f>
        <v>19900</v>
      </c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>
        <f>BU310+BU309</f>
        <v>0</v>
      </c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181">
        <v>0</v>
      </c>
      <c r="CI308" s="181"/>
      <c r="CJ308" s="181"/>
      <c r="CK308" s="181"/>
      <c r="CL308" s="181"/>
      <c r="CM308" s="181"/>
      <c r="CN308" s="181"/>
      <c r="CO308" s="181"/>
      <c r="CP308" s="181"/>
      <c r="CQ308" s="181"/>
      <c r="CR308" s="181"/>
      <c r="CS308" s="181"/>
      <c r="CT308" s="181"/>
      <c r="CU308" s="181"/>
      <c r="CV308" s="181"/>
      <c r="CW308" s="181"/>
      <c r="CX308" s="181"/>
      <c r="CY308" s="181"/>
      <c r="CZ308" s="181"/>
      <c r="DA308" s="181"/>
      <c r="DB308" s="181"/>
      <c r="DC308" s="181"/>
      <c r="DD308" s="181"/>
      <c r="DE308" s="181"/>
      <c r="DF308" s="181"/>
      <c r="DG308" s="181"/>
      <c r="DH308" s="181"/>
      <c r="DI308" s="181"/>
      <c r="DJ308" s="181"/>
      <c r="DK308" s="181"/>
      <c r="DL308" s="181"/>
      <c r="DM308" s="181"/>
      <c r="DN308" s="181"/>
      <c r="DO308" s="181"/>
      <c r="DP308" s="181"/>
      <c r="DQ308" s="181"/>
      <c r="DR308" s="181"/>
      <c r="DS308" s="181"/>
      <c r="DT308" s="181"/>
      <c r="DU308" s="181"/>
      <c r="DV308" s="181"/>
      <c r="DW308" s="181"/>
      <c r="DX308" s="181">
        <f>CH308</f>
        <v>0</v>
      </c>
      <c r="DY308" s="181"/>
      <c r="DZ308" s="181"/>
      <c r="EA308" s="181"/>
      <c r="EB308" s="181"/>
      <c r="EC308" s="181"/>
      <c r="ED308" s="181"/>
      <c r="EE308" s="181"/>
      <c r="EF308" s="181"/>
      <c r="EG308" s="181"/>
      <c r="EH308" s="181"/>
      <c r="EI308" s="181"/>
      <c r="EJ308" s="181"/>
      <c r="EK308" s="181">
        <f>BC308-BU308</f>
        <v>19900</v>
      </c>
      <c r="EL308" s="181"/>
      <c r="EM308" s="181"/>
      <c r="EN308" s="181"/>
      <c r="EO308" s="181"/>
      <c r="EP308" s="181"/>
      <c r="EQ308" s="181"/>
      <c r="ER308" s="181"/>
      <c r="ES308" s="181"/>
      <c r="ET308" s="181"/>
      <c r="EU308" s="181"/>
      <c r="EV308" s="181"/>
      <c r="EW308" s="181"/>
      <c r="EX308" s="184">
        <f>BU308-CH308</f>
        <v>0</v>
      </c>
      <c r="EY308" s="185"/>
      <c r="EZ308" s="185"/>
      <c r="FA308" s="185"/>
      <c r="FB308" s="185"/>
      <c r="FC308" s="185"/>
      <c r="FD308" s="185"/>
      <c r="FE308" s="185"/>
      <c r="FF308" s="185"/>
      <c r="FG308" s="185"/>
      <c r="FH308" s="185"/>
      <c r="FI308" s="185"/>
      <c r="FJ308" s="186"/>
    </row>
    <row r="309" spans="1:166" s="32" customFormat="1" ht="18.75" customHeight="1">
      <c r="A309" s="256" t="s">
        <v>56</v>
      </c>
      <c r="B309" s="257"/>
      <c r="C309" s="257"/>
      <c r="D309" s="257"/>
      <c r="E309" s="257"/>
      <c r="F309" s="257"/>
      <c r="G309" s="257"/>
      <c r="H309" s="257"/>
      <c r="I309" s="257"/>
      <c r="J309" s="257"/>
      <c r="K309" s="257"/>
      <c r="L309" s="257"/>
      <c r="M309" s="257"/>
      <c r="N309" s="257"/>
      <c r="O309" s="257"/>
      <c r="P309" s="257"/>
      <c r="Q309" s="257"/>
      <c r="R309" s="257"/>
      <c r="S309" s="257"/>
      <c r="T309" s="257"/>
      <c r="U309" s="257"/>
      <c r="V309" s="257"/>
      <c r="W309" s="257"/>
      <c r="X309" s="257"/>
      <c r="Y309" s="257"/>
      <c r="Z309" s="257"/>
      <c r="AA309" s="257"/>
      <c r="AB309" s="257"/>
      <c r="AC309" s="257"/>
      <c r="AD309" s="257"/>
      <c r="AE309" s="257"/>
      <c r="AF309" s="257"/>
      <c r="AG309" s="257"/>
      <c r="AH309" s="257"/>
      <c r="AI309" s="257"/>
      <c r="AJ309" s="258"/>
      <c r="AK309" s="74" t="s">
        <v>53</v>
      </c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3">
        <v>17600</v>
      </c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>
        <v>0</v>
      </c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63">
        <v>0</v>
      </c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>
        <f>CH309</f>
        <v>0</v>
      </c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>
        <f>BC309-CH309</f>
        <v>17600</v>
      </c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172">
        <f>BU309-CH309</f>
        <v>0</v>
      </c>
      <c r="EY309" s="173"/>
      <c r="EZ309" s="173"/>
      <c r="FA309" s="173"/>
      <c r="FB309" s="173"/>
      <c r="FC309" s="173"/>
      <c r="FD309" s="173"/>
      <c r="FE309" s="173"/>
      <c r="FF309" s="173"/>
      <c r="FG309" s="173"/>
      <c r="FH309" s="173"/>
      <c r="FI309" s="173"/>
      <c r="FJ309" s="174"/>
    </row>
    <row r="310" spans="1:166" s="32" customFormat="1" ht="16.5" customHeight="1">
      <c r="A310" s="256" t="s">
        <v>58</v>
      </c>
      <c r="B310" s="257"/>
      <c r="C310" s="257"/>
      <c r="D310" s="257"/>
      <c r="E310" s="257"/>
      <c r="F310" s="257"/>
      <c r="G310" s="257"/>
      <c r="H310" s="257"/>
      <c r="I310" s="257"/>
      <c r="J310" s="257"/>
      <c r="K310" s="257"/>
      <c r="L310" s="257"/>
      <c r="M310" s="257"/>
      <c r="N310" s="257"/>
      <c r="O310" s="257"/>
      <c r="P310" s="257"/>
      <c r="Q310" s="257"/>
      <c r="R310" s="257"/>
      <c r="S310" s="257"/>
      <c r="T310" s="257"/>
      <c r="U310" s="257"/>
      <c r="V310" s="257"/>
      <c r="W310" s="257"/>
      <c r="X310" s="257"/>
      <c r="Y310" s="257"/>
      <c r="Z310" s="257"/>
      <c r="AA310" s="257"/>
      <c r="AB310" s="257"/>
      <c r="AC310" s="257"/>
      <c r="AD310" s="257"/>
      <c r="AE310" s="257"/>
      <c r="AF310" s="257"/>
      <c r="AG310" s="257"/>
      <c r="AH310" s="257"/>
      <c r="AI310" s="257"/>
      <c r="AJ310" s="258"/>
      <c r="AK310" s="74" t="s">
        <v>55</v>
      </c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3">
        <v>2300</v>
      </c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>
        <v>0</v>
      </c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63">
        <v>0</v>
      </c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>
        <v>0</v>
      </c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>
        <f>BC310-BU310</f>
        <v>2300</v>
      </c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172"/>
      <c r="EY310" s="173"/>
      <c r="EZ310" s="173"/>
      <c r="FA310" s="173"/>
      <c r="FB310" s="173"/>
      <c r="FC310" s="173"/>
      <c r="FD310" s="173"/>
      <c r="FE310" s="173"/>
      <c r="FF310" s="173"/>
      <c r="FG310" s="173"/>
      <c r="FH310" s="173"/>
      <c r="FI310" s="173"/>
      <c r="FJ310" s="174"/>
    </row>
    <row r="311" spans="1:166" s="32" customFormat="1" ht="21.75" customHeight="1">
      <c r="A311" s="259" t="s">
        <v>319</v>
      </c>
      <c r="B311" s="259"/>
      <c r="C311" s="259"/>
      <c r="D311" s="259"/>
      <c r="E311" s="259"/>
      <c r="F311" s="259"/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/>
      <c r="S311" s="259"/>
      <c r="T311" s="259"/>
      <c r="U311" s="259"/>
      <c r="V311" s="259"/>
      <c r="W311" s="259"/>
      <c r="X311" s="259"/>
      <c r="Y311" s="259"/>
      <c r="Z311" s="259"/>
      <c r="AA311" s="259"/>
      <c r="AB311" s="259"/>
      <c r="AC311" s="259"/>
      <c r="AD311" s="259"/>
      <c r="AE311" s="259"/>
      <c r="AF311" s="259"/>
      <c r="AG311" s="259"/>
      <c r="AH311" s="259"/>
      <c r="AI311" s="259"/>
      <c r="AJ311" s="259"/>
      <c r="AK311" s="81" t="s">
        <v>178</v>
      </c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  <c r="AY311" s="81"/>
      <c r="AZ311" s="81"/>
      <c r="BA311" s="81"/>
      <c r="BB311" s="81"/>
      <c r="BC311" s="72">
        <f>BC313+BC312</f>
        <v>11000</v>
      </c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>
        <f>BU313+BU312</f>
        <v>0</v>
      </c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181">
        <f>CH313</f>
        <v>0</v>
      </c>
      <c r="CI311" s="181"/>
      <c r="CJ311" s="181"/>
      <c r="CK311" s="181"/>
      <c r="CL311" s="181"/>
      <c r="CM311" s="181"/>
      <c r="CN311" s="181"/>
      <c r="CO311" s="181"/>
      <c r="CP311" s="181"/>
      <c r="CQ311" s="181"/>
      <c r="CR311" s="181"/>
      <c r="CS311" s="181"/>
      <c r="CT311" s="181"/>
      <c r="CU311" s="181"/>
      <c r="CV311" s="181"/>
      <c r="CW311" s="181"/>
      <c r="CX311" s="80"/>
      <c r="CY311" s="80"/>
      <c r="CZ311" s="80"/>
      <c r="DA311" s="80"/>
      <c r="DB311" s="80"/>
      <c r="DC311" s="80"/>
      <c r="DD311" s="80"/>
      <c r="DE311" s="80"/>
      <c r="DF311" s="80"/>
      <c r="DG311" s="80"/>
      <c r="DH311" s="80"/>
      <c r="DI311" s="80"/>
      <c r="DJ311" s="80"/>
      <c r="DK311" s="80"/>
      <c r="DL311" s="80"/>
      <c r="DM311" s="80"/>
      <c r="DN311" s="80"/>
      <c r="DO311" s="80"/>
      <c r="DP311" s="80"/>
      <c r="DQ311" s="80"/>
      <c r="DR311" s="80"/>
      <c r="DS311" s="80"/>
      <c r="DT311" s="80"/>
      <c r="DU311" s="80"/>
      <c r="DV311" s="80"/>
      <c r="DW311" s="80"/>
      <c r="DX311" s="80">
        <f>CH311</f>
        <v>0</v>
      </c>
      <c r="DY311" s="80"/>
      <c r="DZ311" s="80"/>
      <c r="EA311" s="80"/>
      <c r="EB311" s="80"/>
      <c r="EC311" s="80"/>
      <c r="ED311" s="80"/>
      <c r="EE311" s="80"/>
      <c r="EF311" s="80"/>
      <c r="EG311" s="80"/>
      <c r="EH311" s="80"/>
      <c r="EI311" s="80"/>
      <c r="EJ311" s="80"/>
      <c r="EK311" s="80">
        <f>SUM(EK313:EW313)</f>
        <v>2500</v>
      </c>
      <c r="EL311" s="80"/>
      <c r="EM311" s="80"/>
      <c r="EN311" s="80"/>
      <c r="EO311" s="80"/>
      <c r="EP311" s="80"/>
      <c r="EQ311" s="80"/>
      <c r="ER311" s="80"/>
      <c r="ES311" s="80"/>
      <c r="ET311" s="80"/>
      <c r="EU311" s="80"/>
      <c r="EV311" s="80"/>
      <c r="EW311" s="80"/>
      <c r="EX311" s="178">
        <f>BU311-CH311</f>
        <v>0</v>
      </c>
      <c r="EY311" s="179"/>
      <c r="EZ311" s="179"/>
      <c r="FA311" s="179"/>
      <c r="FB311" s="179"/>
      <c r="FC311" s="179"/>
      <c r="FD311" s="179"/>
      <c r="FE311" s="179"/>
      <c r="FF311" s="179"/>
      <c r="FG311" s="179"/>
      <c r="FH311" s="179"/>
      <c r="FI311" s="179"/>
      <c r="FJ311" s="180"/>
    </row>
    <row r="312" spans="1:166" s="32" customFormat="1" ht="18.75" customHeight="1">
      <c r="A312" s="256" t="s">
        <v>56</v>
      </c>
      <c r="B312" s="257"/>
      <c r="C312" s="257"/>
      <c r="D312" s="257"/>
      <c r="E312" s="257"/>
      <c r="F312" s="257"/>
      <c r="G312" s="257"/>
      <c r="H312" s="257"/>
      <c r="I312" s="257"/>
      <c r="J312" s="257"/>
      <c r="K312" s="257"/>
      <c r="L312" s="257"/>
      <c r="M312" s="257"/>
      <c r="N312" s="257"/>
      <c r="O312" s="257"/>
      <c r="P312" s="257"/>
      <c r="Q312" s="257"/>
      <c r="R312" s="257"/>
      <c r="S312" s="257"/>
      <c r="T312" s="257"/>
      <c r="U312" s="257"/>
      <c r="V312" s="257"/>
      <c r="W312" s="257"/>
      <c r="X312" s="257"/>
      <c r="Y312" s="257"/>
      <c r="Z312" s="257"/>
      <c r="AA312" s="257"/>
      <c r="AB312" s="257"/>
      <c r="AC312" s="257"/>
      <c r="AD312" s="257"/>
      <c r="AE312" s="257"/>
      <c r="AF312" s="257"/>
      <c r="AG312" s="257"/>
      <c r="AH312" s="257"/>
      <c r="AI312" s="257"/>
      <c r="AJ312" s="258"/>
      <c r="AK312" s="74" t="s">
        <v>53</v>
      </c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3">
        <v>8500</v>
      </c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>
        <v>0</v>
      </c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63">
        <v>0</v>
      </c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>
        <f>CH312</f>
        <v>0</v>
      </c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>
        <f>BC312-CH312</f>
        <v>8500</v>
      </c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172">
        <f>BU312-CH312</f>
        <v>0</v>
      </c>
      <c r="EY312" s="173"/>
      <c r="EZ312" s="173"/>
      <c r="FA312" s="173"/>
      <c r="FB312" s="173"/>
      <c r="FC312" s="173"/>
      <c r="FD312" s="173"/>
      <c r="FE312" s="173"/>
      <c r="FF312" s="173"/>
      <c r="FG312" s="173"/>
      <c r="FH312" s="173"/>
      <c r="FI312" s="173"/>
      <c r="FJ312" s="174"/>
    </row>
    <row r="313" spans="1:166" s="32" customFormat="1" ht="18.75" customHeight="1">
      <c r="A313" s="256" t="s">
        <v>58</v>
      </c>
      <c r="B313" s="257"/>
      <c r="C313" s="257"/>
      <c r="D313" s="257"/>
      <c r="E313" s="257"/>
      <c r="F313" s="257"/>
      <c r="G313" s="257"/>
      <c r="H313" s="257"/>
      <c r="I313" s="257"/>
      <c r="J313" s="257"/>
      <c r="K313" s="257"/>
      <c r="L313" s="257"/>
      <c r="M313" s="257"/>
      <c r="N313" s="257"/>
      <c r="O313" s="257"/>
      <c r="P313" s="257"/>
      <c r="Q313" s="257"/>
      <c r="R313" s="257"/>
      <c r="S313" s="257"/>
      <c r="T313" s="257"/>
      <c r="U313" s="257"/>
      <c r="V313" s="257"/>
      <c r="W313" s="257"/>
      <c r="X313" s="257"/>
      <c r="Y313" s="257"/>
      <c r="Z313" s="257"/>
      <c r="AA313" s="257"/>
      <c r="AB313" s="257"/>
      <c r="AC313" s="257"/>
      <c r="AD313" s="257"/>
      <c r="AE313" s="257"/>
      <c r="AF313" s="257"/>
      <c r="AG313" s="257"/>
      <c r="AH313" s="257"/>
      <c r="AI313" s="257"/>
      <c r="AJ313" s="258"/>
      <c r="AK313" s="74" t="s">
        <v>55</v>
      </c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3">
        <v>2500</v>
      </c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>
        <v>0</v>
      </c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63">
        <v>0</v>
      </c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 t="s">
        <v>286</v>
      </c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>
        <f>CH313</f>
        <v>0</v>
      </c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>
        <f>BC313-CH313</f>
        <v>2500</v>
      </c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172">
        <f>BU313-CH313</f>
        <v>0</v>
      </c>
      <c r="EY313" s="173"/>
      <c r="EZ313" s="173"/>
      <c r="FA313" s="173"/>
      <c r="FB313" s="173"/>
      <c r="FC313" s="173"/>
      <c r="FD313" s="173"/>
      <c r="FE313" s="173"/>
      <c r="FF313" s="173"/>
      <c r="FG313" s="173"/>
      <c r="FH313" s="173"/>
      <c r="FI313" s="173"/>
      <c r="FJ313" s="174"/>
    </row>
    <row r="314" spans="1:166" s="4" customFormat="1" ht="15" customHeight="1">
      <c r="A314" s="169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  <c r="L314" s="170"/>
      <c r="M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  <c r="AF314" s="170"/>
      <c r="AG314" s="170"/>
      <c r="AH314" s="170"/>
      <c r="AI314" s="170"/>
      <c r="AJ314" s="170"/>
      <c r="AK314" s="170"/>
      <c r="AL314" s="170"/>
      <c r="AM314" s="170"/>
      <c r="AN314" s="170"/>
      <c r="AO314" s="170"/>
      <c r="AP314" s="170"/>
      <c r="AQ314" s="170"/>
      <c r="AR314" s="170"/>
      <c r="AS314" s="170"/>
      <c r="AT314" s="170"/>
      <c r="AU314" s="170"/>
      <c r="AV314" s="170"/>
      <c r="AW314" s="170"/>
      <c r="AX314" s="170"/>
      <c r="AY314" s="170"/>
      <c r="AZ314" s="170"/>
      <c r="BA314" s="170"/>
      <c r="BB314" s="170"/>
      <c r="BC314" s="170"/>
      <c r="BD314" s="170"/>
      <c r="BE314" s="170"/>
      <c r="BF314" s="170"/>
      <c r="BG314" s="170"/>
      <c r="BH314" s="170"/>
      <c r="BI314" s="170"/>
      <c r="BJ314" s="170"/>
      <c r="BK314" s="170"/>
      <c r="BL314" s="170"/>
      <c r="BM314" s="170"/>
      <c r="BN314" s="170"/>
      <c r="BO314" s="170"/>
      <c r="BP314" s="170"/>
      <c r="BQ314" s="170"/>
      <c r="BR314" s="170"/>
      <c r="BS314" s="170"/>
      <c r="BT314" s="170"/>
      <c r="BU314" s="170"/>
      <c r="BV314" s="170"/>
      <c r="BW314" s="170"/>
      <c r="BX314" s="170"/>
      <c r="BY314" s="170"/>
      <c r="BZ314" s="170"/>
      <c r="CA314" s="170"/>
      <c r="CB314" s="170"/>
      <c r="CC314" s="170"/>
      <c r="CD314" s="170"/>
      <c r="CE314" s="170"/>
      <c r="CF314" s="170"/>
      <c r="CG314" s="170"/>
      <c r="CH314" s="170"/>
      <c r="CI314" s="170"/>
      <c r="CJ314" s="170"/>
      <c r="CK314" s="170"/>
      <c r="CL314" s="170"/>
      <c r="CM314" s="170"/>
      <c r="CN314" s="170"/>
      <c r="CO314" s="170"/>
      <c r="CP314" s="170"/>
      <c r="CQ314" s="170"/>
      <c r="CR314" s="170"/>
      <c r="CS314" s="170"/>
      <c r="CT314" s="170"/>
      <c r="CU314" s="170"/>
      <c r="CV314" s="170"/>
      <c r="CW314" s="170"/>
      <c r="CX314" s="170"/>
      <c r="CY314" s="170"/>
      <c r="CZ314" s="170"/>
      <c r="DA314" s="170"/>
      <c r="DB314" s="170"/>
      <c r="DC314" s="170"/>
      <c r="DD314" s="170"/>
      <c r="DE314" s="170"/>
      <c r="DF314" s="170"/>
      <c r="DG314" s="170"/>
      <c r="DH314" s="170"/>
      <c r="DI314" s="170"/>
      <c r="DJ314" s="170"/>
      <c r="DK314" s="170"/>
      <c r="DL314" s="170"/>
      <c r="DM314" s="170"/>
      <c r="DN314" s="170"/>
      <c r="DO314" s="170"/>
      <c r="DP314" s="170"/>
      <c r="DQ314" s="170"/>
      <c r="DR314" s="170"/>
      <c r="DS314" s="170"/>
      <c r="DT314" s="170"/>
      <c r="DU314" s="170"/>
      <c r="DV314" s="170"/>
      <c r="DW314" s="170"/>
      <c r="DX314" s="170"/>
      <c r="DY314" s="170"/>
      <c r="DZ314" s="170"/>
      <c r="EA314" s="170"/>
      <c r="EB314" s="170"/>
      <c r="EC314" s="170"/>
      <c r="ED314" s="170"/>
      <c r="EE314" s="170"/>
      <c r="EF314" s="170"/>
      <c r="EG314" s="170"/>
      <c r="EH314" s="170"/>
      <c r="EI314" s="170"/>
      <c r="EJ314" s="170"/>
      <c r="EK314" s="170"/>
      <c r="EL314" s="170"/>
      <c r="EM314" s="170"/>
      <c r="EN314" s="170"/>
      <c r="EO314" s="170"/>
      <c r="EP314" s="170"/>
      <c r="EQ314" s="170"/>
      <c r="ER314" s="170"/>
      <c r="ES314" s="170"/>
      <c r="ET314" s="170"/>
      <c r="EU314" s="170"/>
      <c r="EV314" s="170"/>
      <c r="EW314" s="170"/>
      <c r="EX314" s="170"/>
      <c r="EY314" s="170"/>
      <c r="EZ314" s="170"/>
      <c r="FA314" s="170"/>
      <c r="FB314" s="170"/>
      <c r="FC314" s="170"/>
      <c r="FD314" s="170"/>
      <c r="FE314" s="170"/>
      <c r="FF314" s="170"/>
      <c r="FG314" s="171"/>
      <c r="FH314" s="12"/>
      <c r="FI314" s="12"/>
      <c r="FJ314" s="16" t="s">
        <v>39</v>
      </c>
    </row>
    <row r="315" spans="1:166" s="4" customFormat="1" ht="16.5" customHeight="1">
      <c r="A315" s="169" t="s">
        <v>81</v>
      </c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  <c r="L315" s="170"/>
      <c r="M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  <c r="AF315" s="170"/>
      <c r="AG315" s="170"/>
      <c r="AH315" s="170"/>
      <c r="AI315" s="170"/>
      <c r="AJ315" s="170"/>
      <c r="AK315" s="170"/>
      <c r="AL315" s="170"/>
      <c r="AM315" s="170"/>
      <c r="AN315" s="170"/>
      <c r="AO315" s="170"/>
      <c r="AP315" s="170"/>
      <c r="AQ315" s="170"/>
      <c r="AR315" s="170"/>
      <c r="AS315" s="170"/>
      <c r="AT315" s="170"/>
      <c r="AU315" s="170"/>
      <c r="AV315" s="170"/>
      <c r="AW315" s="170"/>
      <c r="AX315" s="170"/>
      <c r="AY315" s="170"/>
      <c r="AZ315" s="170"/>
      <c r="BA315" s="170"/>
      <c r="BB315" s="170"/>
      <c r="BC315" s="170"/>
      <c r="BD315" s="170"/>
      <c r="BE315" s="170"/>
      <c r="BF315" s="170"/>
      <c r="BG315" s="170"/>
      <c r="BH315" s="170"/>
      <c r="BI315" s="170"/>
      <c r="BJ315" s="170"/>
      <c r="BK315" s="170"/>
      <c r="BL315" s="170"/>
      <c r="BM315" s="170"/>
      <c r="BN315" s="170"/>
      <c r="BO315" s="170"/>
      <c r="BP315" s="170"/>
      <c r="BQ315" s="170"/>
      <c r="BR315" s="170"/>
      <c r="BS315" s="170"/>
      <c r="BT315" s="170"/>
      <c r="BU315" s="170"/>
      <c r="BV315" s="170"/>
      <c r="BW315" s="170"/>
      <c r="BX315" s="170"/>
      <c r="BY315" s="170"/>
      <c r="BZ315" s="170"/>
      <c r="CA315" s="170"/>
      <c r="CB315" s="170"/>
      <c r="CC315" s="170"/>
      <c r="CD315" s="170"/>
      <c r="CE315" s="170"/>
      <c r="CF315" s="170"/>
      <c r="CG315" s="170"/>
      <c r="CH315" s="170"/>
      <c r="CI315" s="170"/>
      <c r="CJ315" s="170"/>
      <c r="CK315" s="170"/>
      <c r="CL315" s="170"/>
      <c r="CM315" s="170"/>
      <c r="CN315" s="170"/>
      <c r="CO315" s="170"/>
      <c r="CP315" s="170"/>
      <c r="CQ315" s="170"/>
      <c r="CR315" s="170"/>
      <c r="CS315" s="170"/>
      <c r="CT315" s="170"/>
      <c r="CU315" s="170"/>
      <c r="CV315" s="170"/>
      <c r="CW315" s="170"/>
      <c r="CX315" s="170"/>
      <c r="CY315" s="170"/>
      <c r="CZ315" s="170"/>
      <c r="DA315" s="170"/>
      <c r="DB315" s="170"/>
      <c r="DC315" s="170"/>
      <c r="DD315" s="170"/>
      <c r="DE315" s="170"/>
      <c r="DF315" s="170"/>
      <c r="DG315" s="170"/>
      <c r="DH315" s="170"/>
      <c r="DI315" s="170"/>
      <c r="DJ315" s="170"/>
      <c r="DK315" s="170"/>
      <c r="DL315" s="170"/>
      <c r="DM315" s="170"/>
      <c r="DN315" s="170"/>
      <c r="DO315" s="170"/>
      <c r="DP315" s="170"/>
      <c r="DQ315" s="170"/>
      <c r="DR315" s="170"/>
      <c r="DS315" s="170"/>
      <c r="DT315" s="170"/>
      <c r="DU315" s="170"/>
      <c r="DV315" s="170"/>
      <c r="DW315" s="170"/>
      <c r="DX315" s="170"/>
      <c r="DY315" s="170"/>
      <c r="DZ315" s="170"/>
      <c r="EA315" s="170"/>
      <c r="EB315" s="170"/>
      <c r="EC315" s="170"/>
      <c r="ED315" s="170"/>
      <c r="EE315" s="170"/>
      <c r="EF315" s="170"/>
      <c r="EG315" s="170"/>
      <c r="EH315" s="170"/>
      <c r="EI315" s="170"/>
      <c r="EJ315" s="170"/>
      <c r="EK315" s="170"/>
      <c r="EL315" s="170"/>
      <c r="EM315" s="170"/>
      <c r="EN315" s="170"/>
      <c r="EO315" s="170"/>
      <c r="EP315" s="170"/>
      <c r="EQ315" s="170"/>
      <c r="ER315" s="170"/>
      <c r="ES315" s="170"/>
      <c r="ET315" s="170"/>
      <c r="EU315" s="170"/>
      <c r="EV315" s="170"/>
      <c r="EW315" s="170"/>
      <c r="EX315" s="170"/>
      <c r="EY315" s="170"/>
      <c r="EZ315" s="170"/>
      <c r="FA315" s="170"/>
      <c r="FB315" s="170"/>
      <c r="FC315" s="170"/>
      <c r="FD315" s="170"/>
      <c r="FE315" s="170"/>
      <c r="FF315" s="170"/>
      <c r="FG315" s="170"/>
      <c r="FH315" s="170"/>
      <c r="FI315" s="170"/>
      <c r="FJ315" s="171"/>
    </row>
    <row r="316" spans="1:166" s="4" customFormat="1" ht="66" customHeight="1">
      <c r="A316" s="124" t="s">
        <v>8</v>
      </c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 t="s">
        <v>23</v>
      </c>
      <c r="AL316" s="124"/>
      <c r="AM316" s="124"/>
      <c r="AN316" s="124"/>
      <c r="AO316" s="124"/>
      <c r="AP316" s="124"/>
      <c r="AQ316" s="124" t="s">
        <v>35</v>
      </c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 t="s">
        <v>36</v>
      </c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 t="s">
        <v>37</v>
      </c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 t="s">
        <v>24</v>
      </c>
      <c r="CI316" s="124"/>
      <c r="CJ316" s="124"/>
      <c r="CK316" s="124"/>
      <c r="CL316" s="124"/>
      <c r="CM316" s="124"/>
      <c r="CN316" s="124"/>
      <c r="CO316" s="124"/>
      <c r="CP316" s="124"/>
      <c r="CQ316" s="124"/>
      <c r="CR316" s="124"/>
      <c r="CS316" s="124"/>
      <c r="CT316" s="124"/>
      <c r="CU316" s="124"/>
      <c r="CV316" s="124"/>
      <c r="CW316" s="124"/>
      <c r="CX316" s="124"/>
      <c r="CY316" s="124"/>
      <c r="CZ316" s="124"/>
      <c r="DA316" s="124"/>
      <c r="DB316" s="124"/>
      <c r="DC316" s="124"/>
      <c r="DD316" s="124"/>
      <c r="DE316" s="124"/>
      <c r="DF316" s="124"/>
      <c r="DG316" s="124"/>
      <c r="DH316" s="124"/>
      <c r="DI316" s="124"/>
      <c r="DJ316" s="124"/>
      <c r="DK316" s="124"/>
      <c r="DL316" s="124"/>
      <c r="DM316" s="124"/>
      <c r="DN316" s="124"/>
      <c r="DO316" s="124"/>
      <c r="DP316" s="124"/>
      <c r="DQ316" s="124"/>
      <c r="DR316" s="124"/>
      <c r="DS316" s="124"/>
      <c r="DT316" s="124"/>
      <c r="DU316" s="124"/>
      <c r="DV316" s="124"/>
      <c r="DW316" s="124"/>
      <c r="DX316" s="124"/>
      <c r="DY316" s="124"/>
      <c r="DZ316" s="124"/>
      <c r="EA316" s="124"/>
      <c r="EB316" s="124"/>
      <c r="EC316" s="124"/>
      <c r="ED316" s="124"/>
      <c r="EE316" s="124"/>
      <c r="EF316" s="124"/>
      <c r="EG316" s="124"/>
      <c r="EH316" s="124"/>
      <c r="EI316" s="124"/>
      <c r="EJ316" s="124"/>
      <c r="EK316" s="226" t="s">
        <v>29</v>
      </c>
      <c r="EL316" s="227"/>
      <c r="EM316" s="227"/>
      <c r="EN316" s="227"/>
      <c r="EO316" s="227"/>
      <c r="EP316" s="227"/>
      <c r="EQ316" s="227"/>
      <c r="ER316" s="227"/>
      <c r="ES316" s="227"/>
      <c r="ET316" s="227"/>
      <c r="EU316" s="227"/>
      <c r="EV316" s="227"/>
      <c r="EW316" s="227"/>
      <c r="EX316" s="227"/>
      <c r="EY316" s="227"/>
      <c r="EZ316" s="227"/>
      <c r="FA316" s="227"/>
      <c r="FB316" s="227"/>
      <c r="FC316" s="227"/>
      <c r="FD316" s="227"/>
      <c r="FE316" s="227"/>
      <c r="FF316" s="227"/>
      <c r="FG316" s="227"/>
      <c r="FH316" s="227"/>
      <c r="FI316" s="227"/>
      <c r="FJ316" s="228"/>
    </row>
    <row r="317" spans="1:166" s="4" customFormat="1" ht="84.75" customHeight="1">
      <c r="A317" s="124"/>
      <c r="B317" s="124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4"/>
      <c r="AD317" s="124"/>
      <c r="AE317" s="124"/>
      <c r="AF317" s="124"/>
      <c r="AG317" s="124"/>
      <c r="AH317" s="124"/>
      <c r="AI317" s="124"/>
      <c r="AJ317" s="124"/>
      <c r="AK317" s="124"/>
      <c r="AL317" s="124"/>
      <c r="AM317" s="124"/>
      <c r="AN317" s="124"/>
      <c r="AO317" s="124"/>
      <c r="AP317" s="124"/>
      <c r="AQ317" s="124"/>
      <c r="AR317" s="124"/>
      <c r="AS317" s="124"/>
      <c r="AT317" s="124"/>
      <c r="AU317" s="124"/>
      <c r="AV317" s="124"/>
      <c r="AW317" s="124"/>
      <c r="AX317" s="124"/>
      <c r="AY317" s="124"/>
      <c r="AZ317" s="124"/>
      <c r="BA317" s="124"/>
      <c r="BB317" s="124"/>
      <c r="BC317" s="124"/>
      <c r="BD317" s="124"/>
      <c r="BE317" s="124"/>
      <c r="BF317" s="124"/>
      <c r="BG317" s="124"/>
      <c r="BH317" s="124"/>
      <c r="BI317" s="124"/>
      <c r="BJ317" s="124"/>
      <c r="BK317" s="124"/>
      <c r="BL317" s="124"/>
      <c r="BM317" s="124"/>
      <c r="BN317" s="124"/>
      <c r="BO317" s="124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 t="s">
        <v>45</v>
      </c>
      <c r="CI317" s="124"/>
      <c r="CJ317" s="124"/>
      <c r="CK317" s="124"/>
      <c r="CL317" s="124"/>
      <c r="CM317" s="124"/>
      <c r="CN317" s="124"/>
      <c r="CO317" s="124"/>
      <c r="CP317" s="124"/>
      <c r="CQ317" s="124"/>
      <c r="CR317" s="124"/>
      <c r="CS317" s="124"/>
      <c r="CT317" s="124"/>
      <c r="CU317" s="124"/>
      <c r="CV317" s="124"/>
      <c r="CW317" s="124"/>
      <c r="CX317" s="124" t="s">
        <v>25</v>
      </c>
      <c r="CY317" s="124"/>
      <c r="CZ317" s="124"/>
      <c r="DA317" s="124"/>
      <c r="DB317" s="124"/>
      <c r="DC317" s="124"/>
      <c r="DD317" s="124"/>
      <c r="DE317" s="124"/>
      <c r="DF317" s="124"/>
      <c r="DG317" s="124"/>
      <c r="DH317" s="124"/>
      <c r="DI317" s="124"/>
      <c r="DJ317" s="124"/>
      <c r="DK317" s="124" t="s">
        <v>26</v>
      </c>
      <c r="DL317" s="124"/>
      <c r="DM317" s="124"/>
      <c r="DN317" s="124"/>
      <c r="DO317" s="124"/>
      <c r="DP317" s="124"/>
      <c r="DQ317" s="124"/>
      <c r="DR317" s="124"/>
      <c r="DS317" s="124"/>
      <c r="DT317" s="124"/>
      <c r="DU317" s="124"/>
      <c r="DV317" s="124"/>
      <c r="DW317" s="124"/>
      <c r="DX317" s="124" t="s">
        <v>27</v>
      </c>
      <c r="DY317" s="124"/>
      <c r="DZ317" s="124"/>
      <c r="EA317" s="124"/>
      <c r="EB317" s="124"/>
      <c r="EC317" s="124"/>
      <c r="ED317" s="124"/>
      <c r="EE317" s="124"/>
      <c r="EF317" s="124"/>
      <c r="EG317" s="124"/>
      <c r="EH317" s="124"/>
      <c r="EI317" s="124"/>
      <c r="EJ317" s="124"/>
      <c r="EK317" s="124" t="s">
        <v>38</v>
      </c>
      <c r="EL317" s="124"/>
      <c r="EM317" s="124"/>
      <c r="EN317" s="124"/>
      <c r="EO317" s="124"/>
      <c r="EP317" s="124"/>
      <c r="EQ317" s="124"/>
      <c r="ER317" s="124"/>
      <c r="ES317" s="124"/>
      <c r="ET317" s="124"/>
      <c r="EU317" s="124"/>
      <c r="EV317" s="124"/>
      <c r="EW317" s="124"/>
      <c r="EX317" s="226" t="s">
        <v>46</v>
      </c>
      <c r="EY317" s="227"/>
      <c r="EZ317" s="227"/>
      <c r="FA317" s="227"/>
      <c r="FB317" s="227"/>
      <c r="FC317" s="227"/>
      <c r="FD317" s="227"/>
      <c r="FE317" s="227"/>
      <c r="FF317" s="227"/>
      <c r="FG317" s="227"/>
      <c r="FH317" s="227"/>
      <c r="FI317" s="227"/>
      <c r="FJ317" s="228"/>
    </row>
    <row r="318" spans="1:166" s="4" customFormat="1" ht="15" customHeight="1">
      <c r="A318" s="64">
        <v>1</v>
      </c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>
        <v>2</v>
      </c>
      <c r="AL318" s="64"/>
      <c r="AM318" s="64"/>
      <c r="AN318" s="64"/>
      <c r="AO318" s="64"/>
      <c r="AP318" s="64"/>
      <c r="AQ318" s="64">
        <v>3</v>
      </c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>
        <v>4</v>
      </c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>
        <v>5</v>
      </c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>
        <v>6</v>
      </c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>
        <v>7</v>
      </c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>
        <v>8</v>
      </c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>
        <v>9</v>
      </c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>
        <v>10</v>
      </c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134">
        <v>11</v>
      </c>
      <c r="EY318" s="135"/>
      <c r="EZ318" s="135"/>
      <c r="FA318" s="135"/>
      <c r="FB318" s="135"/>
      <c r="FC318" s="135"/>
      <c r="FD318" s="135"/>
      <c r="FE318" s="135"/>
      <c r="FF318" s="135"/>
      <c r="FG318" s="135"/>
      <c r="FH318" s="135"/>
      <c r="FI318" s="135"/>
      <c r="FJ318" s="136"/>
    </row>
    <row r="319" spans="1:166" s="4" customFormat="1" ht="21.75" customHeight="1">
      <c r="A319" s="146" t="s">
        <v>32</v>
      </c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146"/>
      <c r="X319" s="146"/>
      <c r="Y319" s="146"/>
      <c r="Z319" s="146"/>
      <c r="AA319" s="146"/>
      <c r="AB319" s="146"/>
      <c r="AC319" s="146"/>
      <c r="AD319" s="146"/>
      <c r="AE319" s="146"/>
      <c r="AF319" s="146"/>
      <c r="AG319" s="146"/>
      <c r="AH319" s="146"/>
      <c r="AI319" s="146"/>
      <c r="AJ319" s="146"/>
      <c r="AK319" s="147" t="s">
        <v>33</v>
      </c>
      <c r="AL319" s="147"/>
      <c r="AM319" s="147"/>
      <c r="AN319" s="147"/>
      <c r="AO319" s="147"/>
      <c r="AP319" s="147"/>
      <c r="AQ319" s="122"/>
      <c r="AR319" s="122"/>
      <c r="AS319" s="122"/>
      <c r="AT319" s="122"/>
      <c r="AU319" s="122"/>
      <c r="AV319" s="122"/>
      <c r="AW319" s="122"/>
      <c r="AX319" s="122"/>
      <c r="AY319" s="122"/>
      <c r="AZ319" s="122"/>
      <c r="BA319" s="122"/>
      <c r="BB319" s="122"/>
      <c r="BC319" s="131">
        <f>BC322</f>
        <v>9500</v>
      </c>
      <c r="BD319" s="131"/>
      <c r="BE319" s="131"/>
      <c r="BF319" s="131"/>
      <c r="BG319" s="131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31"/>
      <c r="BU319" s="131">
        <f>BU322</f>
        <v>0</v>
      </c>
      <c r="BV319" s="131"/>
      <c r="BW319" s="131"/>
      <c r="BX319" s="131"/>
      <c r="BY319" s="131"/>
      <c r="BZ319" s="131"/>
      <c r="CA319" s="131"/>
      <c r="CB319" s="131"/>
      <c r="CC319" s="131"/>
      <c r="CD319" s="131"/>
      <c r="CE319" s="131"/>
      <c r="CF319" s="131"/>
      <c r="CG319" s="131"/>
      <c r="CH319" s="131">
        <f>CH322</f>
        <v>0</v>
      </c>
      <c r="CI319" s="131"/>
      <c r="CJ319" s="131"/>
      <c r="CK319" s="131"/>
      <c r="CL319" s="131"/>
      <c r="CM319" s="131"/>
      <c r="CN319" s="131"/>
      <c r="CO319" s="131"/>
      <c r="CP319" s="131"/>
      <c r="CQ319" s="131"/>
      <c r="CR319" s="131"/>
      <c r="CS319" s="131"/>
      <c r="CT319" s="131"/>
      <c r="CU319" s="131"/>
      <c r="CV319" s="131"/>
      <c r="CW319" s="131"/>
      <c r="CX319" s="131"/>
      <c r="CY319" s="131"/>
      <c r="CZ319" s="131"/>
      <c r="DA319" s="131"/>
      <c r="DB319" s="131"/>
      <c r="DC319" s="131"/>
      <c r="DD319" s="131"/>
      <c r="DE319" s="131"/>
      <c r="DF319" s="131"/>
      <c r="DG319" s="131"/>
      <c r="DH319" s="131"/>
      <c r="DI319" s="131"/>
      <c r="DJ319" s="131"/>
      <c r="DK319" s="131"/>
      <c r="DL319" s="131"/>
      <c r="DM319" s="131"/>
      <c r="DN319" s="131"/>
      <c r="DO319" s="131"/>
      <c r="DP319" s="131"/>
      <c r="DQ319" s="131"/>
      <c r="DR319" s="131"/>
      <c r="DS319" s="131"/>
      <c r="DT319" s="131"/>
      <c r="DU319" s="131"/>
      <c r="DV319" s="131"/>
      <c r="DW319" s="131"/>
      <c r="DX319" s="131">
        <f>CH319</f>
        <v>0</v>
      </c>
      <c r="DY319" s="131"/>
      <c r="DZ319" s="131"/>
      <c r="EA319" s="131"/>
      <c r="EB319" s="131"/>
      <c r="EC319" s="131"/>
      <c r="ED319" s="131"/>
      <c r="EE319" s="131"/>
      <c r="EF319" s="131"/>
      <c r="EG319" s="131"/>
      <c r="EH319" s="131"/>
      <c r="EI319" s="131"/>
      <c r="EJ319" s="131"/>
      <c r="EK319" s="131">
        <f>EK322</f>
        <v>9500</v>
      </c>
      <c r="EL319" s="131"/>
      <c r="EM319" s="131"/>
      <c r="EN319" s="131"/>
      <c r="EO319" s="131"/>
      <c r="EP319" s="131"/>
      <c r="EQ319" s="131"/>
      <c r="ER319" s="131"/>
      <c r="ES319" s="131"/>
      <c r="ET319" s="131"/>
      <c r="EU319" s="131"/>
      <c r="EV319" s="131"/>
      <c r="EW319" s="131"/>
      <c r="EX319" s="116">
        <f>EX322</f>
        <v>0</v>
      </c>
      <c r="EY319" s="117"/>
      <c r="EZ319" s="117"/>
      <c r="FA319" s="117"/>
      <c r="FB319" s="117"/>
      <c r="FC319" s="117"/>
      <c r="FD319" s="117"/>
      <c r="FE319" s="117"/>
      <c r="FF319" s="117"/>
      <c r="FG319" s="117"/>
      <c r="FH319" s="117"/>
      <c r="FI319" s="117"/>
      <c r="FJ319" s="86"/>
    </row>
    <row r="320" spans="1:166" s="4" customFormat="1" ht="18" customHeight="1">
      <c r="A320" s="199" t="s">
        <v>22</v>
      </c>
      <c r="B320" s="199"/>
      <c r="C320" s="199"/>
      <c r="D320" s="199"/>
      <c r="E320" s="199"/>
      <c r="F320" s="199"/>
      <c r="G320" s="199"/>
      <c r="H320" s="199"/>
      <c r="I320" s="199"/>
      <c r="J320" s="199"/>
      <c r="K320" s="199"/>
      <c r="L320" s="199"/>
      <c r="M320" s="199"/>
      <c r="N320" s="199"/>
      <c r="O320" s="199"/>
      <c r="P320" s="199"/>
      <c r="Q320" s="199"/>
      <c r="R320" s="199"/>
      <c r="S320" s="199"/>
      <c r="T320" s="199"/>
      <c r="U320" s="199"/>
      <c r="V320" s="199"/>
      <c r="W320" s="199"/>
      <c r="X320" s="199"/>
      <c r="Y320" s="199"/>
      <c r="Z320" s="199"/>
      <c r="AA320" s="199"/>
      <c r="AB320" s="199"/>
      <c r="AC320" s="199"/>
      <c r="AD320" s="199"/>
      <c r="AE320" s="199"/>
      <c r="AF320" s="199"/>
      <c r="AG320" s="199"/>
      <c r="AH320" s="199"/>
      <c r="AI320" s="199"/>
      <c r="AJ320" s="199"/>
      <c r="AK320" s="198" t="s">
        <v>34</v>
      </c>
      <c r="AL320" s="198"/>
      <c r="AM320" s="198"/>
      <c r="AN320" s="198"/>
      <c r="AO320" s="198"/>
      <c r="AP320" s="198"/>
      <c r="AQ320" s="98"/>
      <c r="AR320" s="98"/>
      <c r="AS320" s="98"/>
      <c r="AT320" s="98"/>
      <c r="AU320" s="98"/>
      <c r="AV320" s="98"/>
      <c r="AW320" s="98"/>
      <c r="AX320" s="98"/>
      <c r="AY320" s="98"/>
      <c r="AZ320" s="98"/>
      <c r="BA320" s="98"/>
      <c r="BB320" s="98"/>
      <c r="BC320" s="96"/>
      <c r="BD320" s="96"/>
      <c r="BE320" s="96"/>
      <c r="BF320" s="96"/>
      <c r="BG320" s="96"/>
      <c r="BH320" s="96"/>
      <c r="BI320" s="96"/>
      <c r="BJ320" s="96"/>
      <c r="BK320" s="96"/>
      <c r="BL320" s="96"/>
      <c r="BM320" s="96"/>
      <c r="BN320" s="96"/>
      <c r="BO320" s="96"/>
      <c r="BP320" s="96"/>
      <c r="BQ320" s="96"/>
      <c r="BR320" s="96"/>
      <c r="BS320" s="96"/>
      <c r="BT320" s="96"/>
      <c r="BU320" s="96"/>
      <c r="BV320" s="96"/>
      <c r="BW320" s="96"/>
      <c r="BX320" s="96"/>
      <c r="BY320" s="96"/>
      <c r="BZ320" s="96"/>
      <c r="CA320" s="96"/>
      <c r="CB320" s="96"/>
      <c r="CC320" s="96"/>
      <c r="CD320" s="96"/>
      <c r="CE320" s="96"/>
      <c r="CF320" s="96"/>
      <c r="CG320" s="96"/>
      <c r="CH320" s="96"/>
      <c r="CI320" s="96"/>
      <c r="CJ320" s="96"/>
      <c r="CK320" s="96"/>
      <c r="CL320" s="96"/>
      <c r="CM320" s="96"/>
      <c r="CN320" s="96"/>
      <c r="CO320" s="96"/>
      <c r="CP320" s="96"/>
      <c r="CQ320" s="96"/>
      <c r="CR320" s="96"/>
      <c r="CS320" s="96"/>
      <c r="CT320" s="96"/>
      <c r="CU320" s="96"/>
      <c r="CV320" s="96"/>
      <c r="CW320" s="96"/>
      <c r="CX320" s="96"/>
      <c r="CY320" s="96"/>
      <c r="CZ320" s="96"/>
      <c r="DA320" s="96"/>
      <c r="DB320" s="96"/>
      <c r="DC320" s="96"/>
      <c r="DD320" s="96"/>
      <c r="DE320" s="96"/>
      <c r="DF320" s="96"/>
      <c r="DG320" s="96"/>
      <c r="DH320" s="96"/>
      <c r="DI320" s="96"/>
      <c r="DJ320" s="96"/>
      <c r="DK320" s="96"/>
      <c r="DL320" s="96"/>
      <c r="DM320" s="96"/>
      <c r="DN320" s="96"/>
      <c r="DO320" s="96"/>
      <c r="DP320" s="96"/>
      <c r="DQ320" s="96"/>
      <c r="DR320" s="96"/>
      <c r="DS320" s="96"/>
      <c r="DT320" s="96"/>
      <c r="DU320" s="96"/>
      <c r="DV320" s="96"/>
      <c r="DW320" s="96"/>
      <c r="DX320" s="96"/>
      <c r="DY320" s="96"/>
      <c r="DZ320" s="96"/>
      <c r="EA320" s="96"/>
      <c r="EB320" s="96"/>
      <c r="EC320" s="96"/>
      <c r="ED320" s="96"/>
      <c r="EE320" s="96"/>
      <c r="EF320" s="96"/>
      <c r="EG320" s="96"/>
      <c r="EH320" s="96"/>
      <c r="EI320" s="96"/>
      <c r="EJ320" s="96"/>
      <c r="EK320" s="96"/>
      <c r="EL320" s="96"/>
      <c r="EM320" s="96"/>
      <c r="EN320" s="96"/>
      <c r="EO320" s="96"/>
      <c r="EP320" s="96"/>
      <c r="EQ320" s="96"/>
      <c r="ER320" s="96"/>
      <c r="ES320" s="96"/>
      <c r="ET320" s="96"/>
      <c r="EU320" s="96"/>
      <c r="EV320" s="96"/>
      <c r="EW320" s="96"/>
      <c r="EX320" s="101"/>
      <c r="EY320" s="102"/>
      <c r="EZ320" s="102"/>
      <c r="FA320" s="102"/>
      <c r="FB320" s="102"/>
      <c r="FC320" s="102"/>
      <c r="FD320" s="102"/>
      <c r="FE320" s="102"/>
      <c r="FF320" s="102"/>
      <c r="FG320" s="102"/>
      <c r="FH320" s="102"/>
      <c r="FI320" s="102"/>
      <c r="FJ320" s="103"/>
    </row>
    <row r="321" spans="1:166" s="4" customFormat="1" ht="38.25" customHeight="1">
      <c r="A321" s="200" t="s">
        <v>320</v>
      </c>
      <c r="B321" s="200"/>
      <c r="C321" s="200"/>
      <c r="D321" s="200"/>
      <c r="E321" s="200"/>
      <c r="F321" s="200"/>
      <c r="G321" s="200"/>
      <c r="H321" s="200"/>
      <c r="I321" s="200"/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200"/>
      <c r="U321" s="200"/>
      <c r="V321" s="200"/>
      <c r="W321" s="200"/>
      <c r="X321" s="200"/>
      <c r="Y321" s="200"/>
      <c r="Z321" s="200"/>
      <c r="AA321" s="200"/>
      <c r="AB321" s="200"/>
      <c r="AC321" s="200"/>
      <c r="AD321" s="200"/>
      <c r="AE321" s="200"/>
      <c r="AF321" s="200"/>
      <c r="AG321" s="200"/>
      <c r="AH321" s="200"/>
      <c r="AI321" s="200"/>
      <c r="AJ321" s="200"/>
      <c r="AK321" s="198"/>
      <c r="AL321" s="198"/>
      <c r="AM321" s="198"/>
      <c r="AN321" s="198"/>
      <c r="AO321" s="198"/>
      <c r="AP321" s="1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101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3"/>
      <c r="BU321" s="96"/>
      <c r="BV321" s="96"/>
      <c r="BW321" s="96"/>
      <c r="BX321" s="96"/>
      <c r="BY321" s="96"/>
      <c r="BZ321" s="96"/>
      <c r="CA321" s="96"/>
      <c r="CB321" s="96"/>
      <c r="CC321" s="96"/>
      <c r="CD321" s="96"/>
      <c r="CE321" s="96"/>
      <c r="CF321" s="96"/>
      <c r="CG321" s="96"/>
      <c r="CH321" s="96"/>
      <c r="CI321" s="96"/>
      <c r="CJ321" s="96"/>
      <c r="CK321" s="96"/>
      <c r="CL321" s="96"/>
      <c r="CM321" s="96"/>
      <c r="CN321" s="96"/>
      <c r="CO321" s="96"/>
      <c r="CP321" s="96"/>
      <c r="CQ321" s="96"/>
      <c r="CR321" s="96"/>
      <c r="CS321" s="96"/>
      <c r="CT321" s="96"/>
      <c r="CU321" s="96"/>
      <c r="CV321" s="96"/>
      <c r="CW321" s="96"/>
      <c r="CX321" s="96"/>
      <c r="CY321" s="96"/>
      <c r="CZ321" s="96"/>
      <c r="DA321" s="96"/>
      <c r="DB321" s="96"/>
      <c r="DC321" s="96"/>
      <c r="DD321" s="96"/>
      <c r="DE321" s="96"/>
      <c r="DF321" s="96"/>
      <c r="DG321" s="96"/>
      <c r="DH321" s="96"/>
      <c r="DI321" s="96"/>
      <c r="DJ321" s="96"/>
      <c r="DK321" s="96"/>
      <c r="DL321" s="96"/>
      <c r="DM321" s="96"/>
      <c r="DN321" s="96"/>
      <c r="DO321" s="96"/>
      <c r="DP321" s="96"/>
      <c r="DQ321" s="96"/>
      <c r="DR321" s="96"/>
      <c r="DS321" s="96"/>
      <c r="DT321" s="96"/>
      <c r="DU321" s="96"/>
      <c r="DV321" s="96"/>
      <c r="DW321" s="96"/>
      <c r="DX321" s="96"/>
      <c r="DY321" s="96"/>
      <c r="DZ321" s="96"/>
      <c r="EA321" s="96"/>
      <c r="EB321" s="96"/>
      <c r="EC321" s="96"/>
      <c r="ED321" s="96"/>
      <c r="EE321" s="96"/>
      <c r="EF321" s="96"/>
      <c r="EG321" s="96"/>
      <c r="EH321" s="96"/>
      <c r="EI321" s="96"/>
      <c r="EJ321" s="96"/>
      <c r="EK321" s="96"/>
      <c r="EL321" s="96"/>
      <c r="EM321" s="96"/>
      <c r="EN321" s="96"/>
      <c r="EO321" s="96"/>
      <c r="EP321" s="96"/>
      <c r="EQ321" s="96"/>
      <c r="ER321" s="96"/>
      <c r="ES321" s="96"/>
      <c r="ET321" s="96"/>
      <c r="EU321" s="96"/>
      <c r="EV321" s="96"/>
      <c r="EW321" s="96"/>
      <c r="EX321" s="96"/>
      <c r="EY321" s="96"/>
      <c r="EZ321" s="96"/>
      <c r="FA321" s="96"/>
      <c r="FB321" s="96"/>
      <c r="FC321" s="96"/>
      <c r="FD321" s="96"/>
      <c r="FE321" s="96"/>
      <c r="FF321" s="96"/>
      <c r="FG321" s="96"/>
      <c r="FH321" s="40"/>
      <c r="FI321" s="40"/>
      <c r="FJ321" s="40"/>
    </row>
    <row r="322" spans="1:166" s="4" customFormat="1" ht="22.5" customHeight="1">
      <c r="A322" s="66" t="s">
        <v>321</v>
      </c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98"/>
      <c r="AL322" s="98"/>
      <c r="AM322" s="98"/>
      <c r="AN322" s="98"/>
      <c r="AO322" s="98"/>
      <c r="AP322" s="98"/>
      <c r="AQ322" s="98"/>
      <c r="AR322" s="98"/>
      <c r="AS322" s="98"/>
      <c r="AT322" s="98"/>
      <c r="AU322" s="98"/>
      <c r="AV322" s="98"/>
      <c r="AW322" s="98"/>
      <c r="AX322" s="98"/>
      <c r="AY322" s="98"/>
      <c r="AZ322" s="98"/>
      <c r="BA322" s="98"/>
      <c r="BB322" s="98"/>
      <c r="BC322" s="131">
        <f>BC323</f>
        <v>9500</v>
      </c>
      <c r="BD322" s="131"/>
      <c r="BE322" s="131"/>
      <c r="BF322" s="131"/>
      <c r="BG322" s="131"/>
      <c r="BH322" s="131"/>
      <c r="BI322" s="131"/>
      <c r="BJ322" s="131"/>
      <c r="BK322" s="131"/>
      <c r="BL322" s="131"/>
      <c r="BM322" s="131"/>
      <c r="BN322" s="131"/>
      <c r="BO322" s="131"/>
      <c r="BP322" s="131"/>
      <c r="BQ322" s="131"/>
      <c r="BR322" s="131"/>
      <c r="BS322" s="131"/>
      <c r="BT322" s="131"/>
      <c r="BU322" s="131">
        <f>BU323</f>
        <v>0</v>
      </c>
      <c r="BV322" s="131"/>
      <c r="BW322" s="131"/>
      <c r="BX322" s="131"/>
      <c r="BY322" s="131"/>
      <c r="BZ322" s="131"/>
      <c r="CA322" s="131"/>
      <c r="CB322" s="131"/>
      <c r="CC322" s="131"/>
      <c r="CD322" s="131"/>
      <c r="CE322" s="131"/>
      <c r="CF322" s="131"/>
      <c r="CG322" s="131"/>
      <c r="CH322" s="131">
        <v>0</v>
      </c>
      <c r="CI322" s="131"/>
      <c r="CJ322" s="131"/>
      <c r="CK322" s="131"/>
      <c r="CL322" s="131"/>
      <c r="CM322" s="131"/>
      <c r="CN322" s="131"/>
      <c r="CO322" s="131"/>
      <c r="CP322" s="131"/>
      <c r="CQ322" s="131"/>
      <c r="CR322" s="131"/>
      <c r="CS322" s="131"/>
      <c r="CT322" s="131"/>
      <c r="CU322" s="131"/>
      <c r="CV322" s="131"/>
      <c r="CW322" s="131"/>
      <c r="CX322" s="131"/>
      <c r="CY322" s="131"/>
      <c r="CZ322" s="131"/>
      <c r="DA322" s="131"/>
      <c r="DB322" s="131"/>
      <c r="DC322" s="131"/>
      <c r="DD322" s="131"/>
      <c r="DE322" s="131"/>
      <c r="DF322" s="131"/>
      <c r="DG322" s="131"/>
      <c r="DH322" s="131"/>
      <c r="DI322" s="131"/>
      <c r="DJ322" s="131"/>
      <c r="DK322" s="131"/>
      <c r="DL322" s="131"/>
      <c r="DM322" s="131"/>
      <c r="DN322" s="131"/>
      <c r="DO322" s="131"/>
      <c r="DP322" s="131"/>
      <c r="DQ322" s="131"/>
      <c r="DR322" s="131"/>
      <c r="DS322" s="131"/>
      <c r="DT322" s="131"/>
      <c r="DU322" s="131"/>
      <c r="DV322" s="131"/>
      <c r="DW322" s="131"/>
      <c r="DX322" s="131">
        <v>0</v>
      </c>
      <c r="DY322" s="131"/>
      <c r="DZ322" s="131"/>
      <c r="EA322" s="131"/>
      <c r="EB322" s="131"/>
      <c r="EC322" s="131"/>
      <c r="ED322" s="131"/>
      <c r="EE322" s="131"/>
      <c r="EF322" s="131"/>
      <c r="EG322" s="131"/>
      <c r="EH322" s="131"/>
      <c r="EI322" s="131"/>
      <c r="EJ322" s="131"/>
      <c r="EK322" s="131">
        <f>EK323</f>
        <v>9500</v>
      </c>
      <c r="EL322" s="131"/>
      <c r="EM322" s="131"/>
      <c r="EN322" s="131"/>
      <c r="EO322" s="131"/>
      <c r="EP322" s="131"/>
      <c r="EQ322" s="131"/>
      <c r="ER322" s="131"/>
      <c r="ES322" s="131"/>
      <c r="ET322" s="131"/>
      <c r="EU322" s="131"/>
      <c r="EV322" s="131"/>
      <c r="EW322" s="131"/>
      <c r="EX322" s="116">
        <v>0</v>
      </c>
      <c r="EY322" s="117"/>
      <c r="EZ322" s="117"/>
      <c r="FA322" s="117"/>
      <c r="FB322" s="117"/>
      <c r="FC322" s="117"/>
      <c r="FD322" s="117"/>
      <c r="FE322" s="117"/>
      <c r="FF322" s="117"/>
      <c r="FG322" s="117"/>
      <c r="FH322" s="117"/>
      <c r="FI322" s="117"/>
      <c r="FJ322" s="86"/>
    </row>
    <row r="323" spans="1:166" s="4" customFormat="1" ht="19.5" customHeight="1">
      <c r="A323" s="97" t="s">
        <v>121</v>
      </c>
      <c r="B323" s="97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8" t="s">
        <v>62</v>
      </c>
      <c r="AL323" s="98"/>
      <c r="AM323" s="98"/>
      <c r="AN323" s="98"/>
      <c r="AO323" s="98"/>
      <c r="AP323" s="98"/>
      <c r="AQ323" s="98"/>
      <c r="AR323" s="98"/>
      <c r="AS323" s="98"/>
      <c r="AT323" s="98"/>
      <c r="AU323" s="98"/>
      <c r="AV323" s="98"/>
      <c r="AW323" s="98"/>
      <c r="AX323" s="98"/>
      <c r="AY323" s="98"/>
      <c r="AZ323" s="98"/>
      <c r="BA323" s="98"/>
      <c r="BB323" s="98"/>
      <c r="BC323" s="96">
        <v>9500</v>
      </c>
      <c r="BD323" s="96"/>
      <c r="BE323" s="96"/>
      <c r="BF323" s="96"/>
      <c r="BG323" s="96"/>
      <c r="BH323" s="96"/>
      <c r="BI323" s="96"/>
      <c r="BJ323" s="96"/>
      <c r="BK323" s="96"/>
      <c r="BL323" s="96"/>
      <c r="BM323" s="96"/>
      <c r="BN323" s="96"/>
      <c r="BO323" s="96"/>
      <c r="BP323" s="96"/>
      <c r="BQ323" s="96"/>
      <c r="BR323" s="96"/>
      <c r="BS323" s="96"/>
      <c r="BT323" s="96"/>
      <c r="BU323" s="96">
        <v>0</v>
      </c>
      <c r="BV323" s="96"/>
      <c r="BW323" s="96"/>
      <c r="BX323" s="96"/>
      <c r="BY323" s="96"/>
      <c r="BZ323" s="96"/>
      <c r="CA323" s="96"/>
      <c r="CB323" s="96"/>
      <c r="CC323" s="96"/>
      <c r="CD323" s="96"/>
      <c r="CE323" s="96"/>
      <c r="CF323" s="96"/>
      <c r="CG323" s="96"/>
      <c r="CH323" s="96">
        <v>0</v>
      </c>
      <c r="CI323" s="96"/>
      <c r="CJ323" s="96"/>
      <c r="CK323" s="96"/>
      <c r="CL323" s="96"/>
      <c r="CM323" s="96"/>
      <c r="CN323" s="96"/>
      <c r="CO323" s="96"/>
      <c r="CP323" s="96"/>
      <c r="CQ323" s="96"/>
      <c r="CR323" s="96"/>
      <c r="CS323" s="96"/>
      <c r="CT323" s="96"/>
      <c r="CU323" s="96"/>
      <c r="CV323" s="96"/>
      <c r="CW323" s="96"/>
      <c r="CX323" s="96"/>
      <c r="CY323" s="96"/>
      <c r="CZ323" s="96"/>
      <c r="DA323" s="96"/>
      <c r="DB323" s="96"/>
      <c r="DC323" s="96"/>
      <c r="DD323" s="96"/>
      <c r="DE323" s="96"/>
      <c r="DF323" s="96"/>
      <c r="DG323" s="96"/>
      <c r="DH323" s="96"/>
      <c r="DI323" s="96"/>
      <c r="DJ323" s="96"/>
      <c r="DK323" s="96"/>
      <c r="DL323" s="96"/>
      <c r="DM323" s="96"/>
      <c r="DN323" s="96"/>
      <c r="DO323" s="96"/>
      <c r="DP323" s="96"/>
      <c r="DQ323" s="96"/>
      <c r="DR323" s="96"/>
      <c r="DS323" s="96"/>
      <c r="DT323" s="96"/>
      <c r="DU323" s="96"/>
      <c r="DV323" s="96"/>
      <c r="DW323" s="96"/>
      <c r="DX323" s="96">
        <f>CH323</f>
        <v>0</v>
      </c>
      <c r="DY323" s="96"/>
      <c r="DZ323" s="96"/>
      <c r="EA323" s="96"/>
      <c r="EB323" s="96"/>
      <c r="EC323" s="96"/>
      <c r="ED323" s="96"/>
      <c r="EE323" s="96"/>
      <c r="EF323" s="96"/>
      <c r="EG323" s="96"/>
      <c r="EH323" s="96"/>
      <c r="EI323" s="96"/>
      <c r="EJ323" s="96"/>
      <c r="EK323" s="96">
        <f>BC323-BU323</f>
        <v>9500</v>
      </c>
      <c r="EL323" s="96"/>
      <c r="EM323" s="96"/>
      <c r="EN323" s="96"/>
      <c r="EO323" s="96"/>
      <c r="EP323" s="96"/>
      <c r="EQ323" s="96"/>
      <c r="ER323" s="96"/>
      <c r="ES323" s="96"/>
      <c r="ET323" s="96"/>
      <c r="EU323" s="96"/>
      <c r="EV323" s="96"/>
      <c r="EW323" s="96"/>
      <c r="EX323" s="101">
        <v>0</v>
      </c>
      <c r="EY323" s="102"/>
      <c r="EZ323" s="102"/>
      <c r="FA323" s="102"/>
      <c r="FB323" s="102"/>
      <c r="FC323" s="102"/>
      <c r="FD323" s="102"/>
      <c r="FE323" s="102"/>
      <c r="FF323" s="102"/>
      <c r="FG323" s="102"/>
      <c r="FH323" s="102"/>
      <c r="FI323" s="102"/>
      <c r="FJ323" s="103"/>
    </row>
    <row r="324" spans="1:166" s="4" customFormat="1" ht="18.75">
      <c r="A324" s="197"/>
      <c r="B324" s="297"/>
      <c r="C324" s="297"/>
      <c r="D324" s="297"/>
      <c r="E324" s="297"/>
      <c r="F324" s="297"/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  <c r="X324" s="297"/>
      <c r="Y324" s="297"/>
      <c r="Z324" s="297"/>
      <c r="AA324" s="297"/>
      <c r="AB324" s="297"/>
      <c r="AC324" s="297"/>
      <c r="AD324" s="297"/>
      <c r="AE324" s="297"/>
      <c r="AF324" s="297"/>
      <c r="AG324" s="297"/>
      <c r="AH324" s="297"/>
      <c r="AI324" s="297"/>
      <c r="AJ324" s="297"/>
      <c r="AK324" s="297"/>
      <c r="AL324" s="297"/>
      <c r="AM324" s="297"/>
      <c r="AN324" s="297"/>
      <c r="AO324" s="297"/>
      <c r="AP324" s="297"/>
      <c r="AQ324" s="297"/>
      <c r="AR324" s="297"/>
      <c r="AS324" s="297"/>
      <c r="AT324" s="297"/>
      <c r="AU324" s="297"/>
      <c r="AV324" s="297"/>
      <c r="AW324" s="297"/>
      <c r="AX324" s="297"/>
      <c r="AY324" s="297"/>
      <c r="AZ324" s="297"/>
      <c r="BA324" s="297"/>
      <c r="BB324" s="297"/>
      <c r="BC324" s="297"/>
      <c r="BD324" s="297"/>
      <c r="BE324" s="297"/>
      <c r="BF324" s="297"/>
      <c r="BG324" s="297"/>
      <c r="BH324" s="297"/>
      <c r="BI324" s="297"/>
      <c r="BJ324" s="297"/>
      <c r="BK324" s="297"/>
      <c r="BL324" s="297"/>
      <c r="BM324" s="297"/>
      <c r="BN324" s="297"/>
      <c r="BO324" s="297"/>
      <c r="BP324" s="297"/>
      <c r="BQ324" s="297"/>
      <c r="BR324" s="297"/>
      <c r="BS324" s="297"/>
      <c r="BT324" s="297"/>
      <c r="BU324" s="297"/>
      <c r="BV324" s="297"/>
      <c r="BW324" s="297"/>
      <c r="BX324" s="297"/>
      <c r="BY324" s="297"/>
      <c r="BZ324" s="297"/>
      <c r="CA324" s="297"/>
      <c r="CB324" s="297"/>
      <c r="CC324" s="297"/>
      <c r="CD324" s="297"/>
      <c r="CE324" s="297"/>
      <c r="CF324" s="297"/>
      <c r="CG324" s="297"/>
      <c r="CH324" s="297"/>
      <c r="CI324" s="297"/>
      <c r="CJ324" s="297"/>
      <c r="CK324" s="297"/>
      <c r="CL324" s="297"/>
      <c r="CM324" s="297"/>
      <c r="CN324" s="297"/>
      <c r="CO324" s="297"/>
      <c r="CP324" s="297"/>
      <c r="CQ324" s="297"/>
      <c r="CR324" s="297"/>
      <c r="CS324" s="297"/>
      <c r="CT324" s="297"/>
      <c r="CU324" s="297"/>
      <c r="CV324" s="297"/>
      <c r="CW324" s="297"/>
      <c r="CX324" s="297"/>
      <c r="CY324" s="297"/>
      <c r="CZ324" s="297"/>
      <c r="DA324" s="297"/>
      <c r="DB324" s="297"/>
      <c r="DC324" s="297"/>
      <c r="DD324" s="297"/>
      <c r="DE324" s="297"/>
      <c r="DF324" s="297"/>
      <c r="DG324" s="297"/>
      <c r="DH324" s="297"/>
      <c r="DI324" s="297"/>
      <c r="DJ324" s="297"/>
      <c r="DK324" s="297"/>
      <c r="DL324" s="297"/>
      <c r="DM324" s="297"/>
      <c r="DN324" s="297"/>
      <c r="DO324" s="297"/>
      <c r="DP324" s="297"/>
      <c r="DQ324" s="297"/>
      <c r="DR324" s="297"/>
      <c r="DS324" s="297"/>
      <c r="DT324" s="297"/>
      <c r="DU324" s="297"/>
      <c r="DV324" s="297"/>
      <c r="DW324" s="297"/>
      <c r="DX324" s="297"/>
      <c r="DY324" s="297"/>
      <c r="DZ324" s="297"/>
      <c r="EA324" s="297"/>
      <c r="EB324" s="297"/>
      <c r="EC324" s="297"/>
      <c r="ED324" s="297"/>
      <c r="EE324" s="297"/>
      <c r="EF324" s="297"/>
      <c r="EG324" s="297"/>
      <c r="EH324" s="297"/>
      <c r="EI324" s="297"/>
      <c r="EJ324" s="297"/>
      <c r="EK324" s="297"/>
      <c r="EL324" s="297"/>
      <c r="EM324" s="297"/>
      <c r="EN324" s="297"/>
      <c r="EO324" s="297"/>
      <c r="EP324" s="297"/>
      <c r="EQ324" s="297"/>
      <c r="ER324" s="297"/>
      <c r="ES324" s="297"/>
      <c r="ET324" s="297"/>
      <c r="EU324" s="297"/>
      <c r="EV324" s="297"/>
      <c r="EW324" s="297"/>
      <c r="EX324" s="297"/>
      <c r="EY324" s="297"/>
      <c r="EZ324" s="297"/>
      <c r="FA324" s="297"/>
      <c r="FB324" s="297"/>
      <c r="FC324" s="297"/>
      <c r="FD324" s="297"/>
      <c r="FE324" s="297"/>
      <c r="FF324" s="297"/>
      <c r="FG324" s="297"/>
      <c r="FH324" s="13"/>
      <c r="FI324" s="13"/>
      <c r="FJ324" s="13"/>
    </row>
    <row r="325" spans="1:166" s="11" customFormat="1" ht="31.5" customHeight="1">
      <c r="A325" s="66" t="s">
        <v>182</v>
      </c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298">
        <f>BC141+BC168+BC177+BC195+BC212+BC231+BC264+BC278+BC319+BC124+BC252</f>
        <v>8401752.059999999</v>
      </c>
      <c r="BD325" s="197"/>
      <c r="BE325" s="197"/>
      <c r="BF325" s="197"/>
      <c r="BG325" s="197"/>
      <c r="BH325" s="197"/>
      <c r="BI325" s="197"/>
      <c r="BJ325" s="197"/>
      <c r="BK325" s="197"/>
      <c r="BL325" s="197"/>
      <c r="BM325" s="197"/>
      <c r="BN325" s="197"/>
      <c r="BO325" s="197"/>
      <c r="BP325" s="197"/>
      <c r="BQ325" s="197"/>
      <c r="BR325" s="197"/>
      <c r="BS325" s="197"/>
      <c r="BT325" s="197"/>
      <c r="BU325" s="298">
        <f>+BU319+BU278+BU264+BU231+BU212+BU195+BU177+BU168+BU141+BU124+BU252</f>
        <v>6652000.539999999</v>
      </c>
      <c r="BV325" s="197"/>
      <c r="BW325" s="197"/>
      <c r="BX325" s="197"/>
      <c r="BY325" s="197"/>
      <c r="BZ325" s="197"/>
      <c r="CA325" s="197"/>
      <c r="CB325" s="197"/>
      <c r="CC325" s="197"/>
      <c r="CD325" s="197"/>
      <c r="CE325" s="197"/>
      <c r="CF325" s="197"/>
      <c r="CG325" s="197"/>
      <c r="CH325" s="298">
        <f>CH319+CI278+CH264+CH231+CH212+CH195+CH177+CH168+CH141+CH124+CH252</f>
        <v>6652000.539999999</v>
      </c>
      <c r="CI325" s="197"/>
      <c r="CJ325" s="197"/>
      <c r="CK325" s="197"/>
      <c r="CL325" s="197"/>
      <c r="CM325" s="197"/>
      <c r="CN325" s="197"/>
      <c r="CO325" s="197"/>
      <c r="CP325" s="197"/>
      <c r="CQ325" s="197"/>
      <c r="CR325" s="197"/>
      <c r="CS325" s="197"/>
      <c r="CT325" s="197"/>
      <c r="CU325" s="197"/>
      <c r="CV325" s="197"/>
      <c r="CW325" s="197"/>
      <c r="CX325" s="197"/>
      <c r="CY325" s="197"/>
      <c r="CZ325" s="197"/>
      <c r="DA325" s="197"/>
      <c r="DB325" s="197"/>
      <c r="DC325" s="197"/>
      <c r="DD325" s="197"/>
      <c r="DE325" s="197"/>
      <c r="DF325" s="197"/>
      <c r="DG325" s="197"/>
      <c r="DH325" s="197"/>
      <c r="DI325" s="197"/>
      <c r="DJ325" s="197"/>
      <c r="DK325" s="197"/>
      <c r="DL325" s="197"/>
      <c r="DM325" s="197"/>
      <c r="DN325" s="197"/>
      <c r="DO325" s="197"/>
      <c r="DP325" s="197"/>
      <c r="DQ325" s="197"/>
      <c r="DR325" s="197"/>
      <c r="DS325" s="197"/>
      <c r="DT325" s="197"/>
      <c r="DU325" s="197"/>
      <c r="DV325" s="197"/>
      <c r="DW325" s="197"/>
      <c r="DX325" s="298">
        <f>CH325</f>
        <v>6652000.539999999</v>
      </c>
      <c r="DY325" s="197"/>
      <c r="DZ325" s="197"/>
      <c r="EA325" s="197"/>
      <c r="EB325" s="197"/>
      <c r="EC325" s="197"/>
      <c r="ED325" s="197"/>
      <c r="EE325" s="197"/>
      <c r="EF325" s="197"/>
      <c r="EG325" s="197"/>
      <c r="EH325" s="197"/>
      <c r="EI325" s="197"/>
      <c r="EJ325" s="197"/>
      <c r="EK325" s="298">
        <f>BC325-BU325</f>
        <v>1749751.5199999996</v>
      </c>
      <c r="EL325" s="197"/>
      <c r="EM325" s="197"/>
      <c r="EN325" s="197"/>
      <c r="EO325" s="197"/>
      <c r="EP325" s="197"/>
      <c r="EQ325" s="197"/>
      <c r="ER325" s="197"/>
      <c r="ES325" s="197"/>
      <c r="ET325" s="197"/>
      <c r="EU325" s="197"/>
      <c r="EV325" s="197"/>
      <c r="EW325" s="197"/>
      <c r="EX325" s="137">
        <f>BU325-CH325</f>
        <v>0</v>
      </c>
      <c r="EY325" s="138"/>
      <c r="EZ325" s="138"/>
      <c r="FA325" s="138"/>
      <c r="FB325" s="138"/>
      <c r="FC325" s="138"/>
      <c r="FD325" s="138"/>
      <c r="FE325" s="138"/>
      <c r="FF325" s="138"/>
      <c r="FG325" s="138"/>
      <c r="FH325" s="138"/>
      <c r="FI325" s="138"/>
      <c r="FJ325" s="139"/>
    </row>
    <row r="326" spans="1:166" s="4" customFormat="1" ht="19.5" customHeight="1">
      <c r="A326" s="134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  <c r="AD326" s="135"/>
      <c r="AE326" s="135"/>
      <c r="AF326" s="135"/>
      <c r="AG326" s="135"/>
      <c r="AH326" s="135"/>
      <c r="AI326" s="135"/>
      <c r="AJ326" s="135"/>
      <c r="AK326" s="135"/>
      <c r="AL326" s="135"/>
      <c r="AM326" s="135"/>
      <c r="AN326" s="135"/>
      <c r="AO326" s="135"/>
      <c r="AP326" s="135"/>
      <c r="AQ326" s="135"/>
      <c r="AR326" s="135"/>
      <c r="AS326" s="135"/>
      <c r="AT326" s="135"/>
      <c r="AU326" s="135"/>
      <c r="AV326" s="135"/>
      <c r="AW326" s="135"/>
      <c r="AX326" s="135"/>
      <c r="AY326" s="135"/>
      <c r="AZ326" s="135"/>
      <c r="BA326" s="135"/>
      <c r="BB326" s="135"/>
      <c r="BC326" s="136"/>
      <c r="BD326" s="8" t="s">
        <v>40</v>
      </c>
      <c r="BE326" s="12"/>
      <c r="BF326" s="12"/>
      <c r="BG326" s="12"/>
      <c r="BH326" s="12"/>
      <c r="BI326" s="27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8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34"/>
      <c r="CU326" s="135"/>
      <c r="CV326" s="135"/>
      <c r="CW326" s="135"/>
      <c r="CX326" s="135"/>
      <c r="CY326" s="135"/>
      <c r="CZ326" s="135"/>
      <c r="DA326" s="135"/>
      <c r="DB326" s="135"/>
      <c r="DC326" s="135"/>
      <c r="DD326" s="135"/>
      <c r="DE326" s="135"/>
      <c r="DF326" s="135"/>
      <c r="DG326" s="135"/>
      <c r="DH326" s="135"/>
      <c r="DI326" s="135"/>
      <c r="DJ326" s="135"/>
      <c r="DK326" s="135"/>
      <c r="DL326" s="135"/>
      <c r="DM326" s="135"/>
      <c r="DN326" s="135"/>
      <c r="DO326" s="135"/>
      <c r="DP326" s="135"/>
      <c r="DQ326" s="135"/>
      <c r="DR326" s="135"/>
      <c r="DS326" s="135"/>
      <c r="DT326" s="135"/>
      <c r="DU326" s="135"/>
      <c r="DV326" s="135"/>
      <c r="DW326" s="135"/>
      <c r="DX326" s="135"/>
      <c r="DY326" s="135"/>
      <c r="DZ326" s="135"/>
      <c r="EA326" s="135"/>
      <c r="EB326" s="135"/>
      <c r="EC326" s="135"/>
      <c r="ED326" s="135"/>
      <c r="EE326" s="135"/>
      <c r="EF326" s="135"/>
      <c r="EG326" s="135"/>
      <c r="EH326" s="135"/>
      <c r="EI326" s="135"/>
      <c r="EJ326" s="135"/>
      <c r="EK326" s="135"/>
      <c r="EL326" s="135"/>
      <c r="EM326" s="135"/>
      <c r="EN326" s="135"/>
      <c r="EO326" s="135"/>
      <c r="EP326" s="135"/>
      <c r="EQ326" s="135"/>
      <c r="ER326" s="135"/>
      <c r="ES326" s="135"/>
      <c r="ET326" s="135"/>
      <c r="EU326" s="135"/>
      <c r="EV326" s="135"/>
      <c r="EW326" s="135"/>
      <c r="EX326" s="135"/>
      <c r="EY326" s="135"/>
      <c r="EZ326" s="135"/>
      <c r="FA326" s="135"/>
      <c r="FB326" s="135"/>
      <c r="FC326" s="135"/>
      <c r="FD326" s="135"/>
      <c r="FE326" s="135"/>
      <c r="FF326" s="135"/>
      <c r="FG326" s="136"/>
      <c r="FH326" s="12"/>
      <c r="FI326" s="12"/>
      <c r="FJ326" s="16" t="s">
        <v>47</v>
      </c>
    </row>
    <row r="327" spans="1:166" s="4" customFormat="1" ht="18.75">
      <c r="A327" s="169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  <c r="L327" s="170"/>
      <c r="M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  <c r="AF327" s="170"/>
      <c r="AG327" s="170"/>
      <c r="AH327" s="170"/>
      <c r="AI327" s="170"/>
      <c r="AJ327" s="170"/>
      <c r="AK327" s="170"/>
      <c r="AL327" s="170"/>
      <c r="AM327" s="170"/>
      <c r="AN327" s="170"/>
      <c r="AO327" s="170"/>
      <c r="AP327" s="170"/>
      <c r="AQ327" s="170"/>
      <c r="AR327" s="170"/>
      <c r="AS327" s="170"/>
      <c r="AT327" s="170"/>
      <c r="AU327" s="170"/>
      <c r="AV327" s="170"/>
      <c r="AW327" s="170"/>
      <c r="AX327" s="170"/>
      <c r="AY327" s="170"/>
      <c r="AZ327" s="170"/>
      <c r="BA327" s="170"/>
      <c r="BB327" s="170"/>
      <c r="BC327" s="170"/>
      <c r="BD327" s="170"/>
      <c r="BE327" s="170"/>
      <c r="BF327" s="170"/>
      <c r="BG327" s="170"/>
      <c r="BH327" s="170"/>
      <c r="BI327" s="170"/>
      <c r="BJ327" s="170"/>
      <c r="BK327" s="170"/>
      <c r="BL327" s="170"/>
      <c r="BM327" s="170"/>
      <c r="BN327" s="170"/>
      <c r="BO327" s="170"/>
      <c r="BP327" s="170"/>
      <c r="BQ327" s="170"/>
      <c r="BR327" s="170"/>
      <c r="BS327" s="170"/>
      <c r="BT327" s="170"/>
      <c r="BU327" s="170"/>
      <c r="BV327" s="170"/>
      <c r="BW327" s="170"/>
      <c r="BX327" s="170"/>
      <c r="BY327" s="170"/>
      <c r="BZ327" s="170"/>
      <c r="CA327" s="170"/>
      <c r="CB327" s="170"/>
      <c r="CC327" s="170"/>
      <c r="CD327" s="170"/>
      <c r="CE327" s="170"/>
      <c r="CF327" s="170"/>
      <c r="CG327" s="170"/>
      <c r="CH327" s="170"/>
      <c r="CI327" s="170"/>
      <c r="CJ327" s="170"/>
      <c r="CK327" s="170"/>
      <c r="CL327" s="170"/>
      <c r="CM327" s="170"/>
      <c r="CN327" s="170"/>
      <c r="CO327" s="170"/>
      <c r="CP327" s="170"/>
      <c r="CQ327" s="170"/>
      <c r="CR327" s="170"/>
      <c r="CS327" s="170"/>
      <c r="CT327" s="170"/>
      <c r="CU327" s="170"/>
      <c r="CV327" s="170"/>
      <c r="CW327" s="170"/>
      <c r="CX327" s="170"/>
      <c r="CY327" s="170"/>
      <c r="CZ327" s="170"/>
      <c r="DA327" s="170"/>
      <c r="DB327" s="170"/>
      <c r="DC327" s="170"/>
      <c r="DD327" s="170"/>
      <c r="DE327" s="170"/>
      <c r="DF327" s="170"/>
      <c r="DG327" s="170"/>
      <c r="DH327" s="170"/>
      <c r="DI327" s="170"/>
      <c r="DJ327" s="170"/>
      <c r="DK327" s="170"/>
      <c r="DL327" s="170"/>
      <c r="DM327" s="170"/>
      <c r="DN327" s="170"/>
      <c r="DO327" s="170"/>
      <c r="DP327" s="170"/>
      <c r="DQ327" s="170"/>
      <c r="DR327" s="170"/>
      <c r="DS327" s="170"/>
      <c r="DT327" s="170"/>
      <c r="DU327" s="170"/>
      <c r="DV327" s="170"/>
      <c r="DW327" s="170"/>
      <c r="DX327" s="170"/>
      <c r="DY327" s="170"/>
      <c r="DZ327" s="170"/>
      <c r="EA327" s="170"/>
      <c r="EB327" s="170"/>
      <c r="EC327" s="170"/>
      <c r="ED327" s="170"/>
      <c r="EE327" s="170"/>
      <c r="EF327" s="170"/>
      <c r="EG327" s="170"/>
      <c r="EH327" s="170"/>
      <c r="EI327" s="170"/>
      <c r="EJ327" s="170"/>
      <c r="EK327" s="170"/>
      <c r="EL327" s="170"/>
      <c r="EM327" s="170"/>
      <c r="EN327" s="170"/>
      <c r="EO327" s="170"/>
      <c r="EP327" s="170"/>
      <c r="EQ327" s="170"/>
      <c r="ER327" s="170"/>
      <c r="ES327" s="170"/>
      <c r="ET327" s="170"/>
      <c r="EU327" s="170"/>
      <c r="EV327" s="170"/>
      <c r="EW327" s="170"/>
      <c r="EX327" s="170"/>
      <c r="EY327" s="170"/>
      <c r="EZ327" s="170"/>
      <c r="FA327" s="170"/>
      <c r="FB327" s="170"/>
      <c r="FC327" s="170"/>
      <c r="FD327" s="170"/>
      <c r="FE327" s="170"/>
      <c r="FF327" s="170"/>
      <c r="FG327" s="170"/>
      <c r="FH327" s="170"/>
      <c r="FI327" s="170"/>
      <c r="FJ327" s="171"/>
    </row>
    <row r="328" spans="1:166" s="4" customFormat="1" ht="18.75" customHeight="1">
      <c r="A328" s="307" t="s">
        <v>8</v>
      </c>
      <c r="B328" s="307"/>
      <c r="C328" s="307"/>
      <c r="D328" s="307"/>
      <c r="E328" s="307"/>
      <c r="F328" s="307"/>
      <c r="G328" s="307"/>
      <c r="H328" s="307"/>
      <c r="I328" s="307"/>
      <c r="J328" s="307"/>
      <c r="K328" s="307"/>
      <c r="L328" s="307"/>
      <c r="M328" s="307"/>
      <c r="N328" s="307"/>
      <c r="O328" s="307"/>
      <c r="P328" s="307"/>
      <c r="Q328" s="307"/>
      <c r="R328" s="307"/>
      <c r="S328" s="307"/>
      <c r="T328" s="307"/>
      <c r="U328" s="307"/>
      <c r="V328" s="307"/>
      <c r="W328" s="307"/>
      <c r="X328" s="307"/>
      <c r="Y328" s="307"/>
      <c r="Z328" s="307"/>
      <c r="AA328" s="307"/>
      <c r="AB328" s="307"/>
      <c r="AC328" s="307"/>
      <c r="AD328" s="307"/>
      <c r="AE328" s="307"/>
      <c r="AF328" s="307"/>
      <c r="AG328" s="307"/>
      <c r="AH328" s="307"/>
      <c r="AI328" s="307"/>
      <c r="AJ328" s="307"/>
      <c r="AK328" s="307"/>
      <c r="AL328" s="307"/>
      <c r="AM328" s="307"/>
      <c r="AN328" s="307"/>
      <c r="AO328" s="307"/>
      <c r="AP328" s="124" t="s">
        <v>23</v>
      </c>
      <c r="AQ328" s="124"/>
      <c r="AR328" s="124"/>
      <c r="AS328" s="124"/>
      <c r="AT328" s="124"/>
      <c r="AU328" s="124"/>
      <c r="AV328" s="238">
        <v>0</v>
      </c>
      <c r="AW328" s="239"/>
      <c r="AX328" s="239"/>
      <c r="AY328" s="239"/>
      <c r="AZ328" s="239"/>
      <c r="BA328" s="239"/>
      <c r="BB328" s="239"/>
      <c r="BC328" s="239"/>
      <c r="BD328" s="239"/>
      <c r="BE328" s="239"/>
      <c r="BF328" s="239"/>
      <c r="BG328" s="239"/>
      <c r="BH328" s="239"/>
      <c r="BI328" s="239"/>
      <c r="BJ328" s="239"/>
      <c r="BK328" s="240"/>
      <c r="BL328" s="238" t="s">
        <v>48</v>
      </c>
      <c r="BM328" s="239"/>
      <c r="BN328" s="239"/>
      <c r="BO328" s="239"/>
      <c r="BP328" s="239"/>
      <c r="BQ328" s="239"/>
      <c r="BR328" s="239"/>
      <c r="BS328" s="239"/>
      <c r="BT328" s="239"/>
      <c r="BU328" s="239"/>
      <c r="BV328" s="239"/>
      <c r="BW328" s="239"/>
      <c r="BX328" s="239"/>
      <c r="BY328" s="239"/>
      <c r="BZ328" s="239"/>
      <c r="CA328" s="239"/>
      <c r="CB328" s="239"/>
      <c r="CC328" s="239"/>
      <c r="CD328" s="239"/>
      <c r="CE328" s="240"/>
      <c r="CF328" s="124" t="s">
        <v>24</v>
      </c>
      <c r="CG328" s="124"/>
      <c r="CH328" s="124"/>
      <c r="CI328" s="124"/>
      <c r="CJ328" s="124"/>
      <c r="CK328" s="124"/>
      <c r="CL328" s="124"/>
      <c r="CM328" s="124"/>
      <c r="CN328" s="124"/>
      <c r="CO328" s="124"/>
      <c r="CP328" s="124"/>
      <c r="CQ328" s="124"/>
      <c r="CR328" s="124"/>
      <c r="CS328" s="124"/>
      <c r="CT328" s="124"/>
      <c r="CU328" s="124"/>
      <c r="CV328" s="124"/>
      <c r="CW328" s="124"/>
      <c r="CX328" s="124"/>
      <c r="CY328" s="124"/>
      <c r="CZ328" s="124"/>
      <c r="DA328" s="124"/>
      <c r="DB328" s="124"/>
      <c r="DC328" s="124"/>
      <c r="DD328" s="124"/>
      <c r="DE328" s="124"/>
      <c r="DF328" s="124"/>
      <c r="DG328" s="124"/>
      <c r="DH328" s="124"/>
      <c r="DI328" s="124"/>
      <c r="DJ328" s="124"/>
      <c r="DK328" s="124"/>
      <c r="DL328" s="124"/>
      <c r="DM328" s="124"/>
      <c r="DN328" s="124"/>
      <c r="DO328" s="124"/>
      <c r="DP328" s="124"/>
      <c r="DQ328" s="124"/>
      <c r="DR328" s="124"/>
      <c r="DS328" s="124"/>
      <c r="DT328" s="124"/>
      <c r="DU328" s="124"/>
      <c r="DV328" s="124"/>
      <c r="DW328" s="124"/>
      <c r="DX328" s="124"/>
      <c r="DY328" s="124"/>
      <c r="DZ328" s="124"/>
      <c r="EA328" s="124"/>
      <c r="EB328" s="124"/>
      <c r="EC328" s="124"/>
      <c r="ED328" s="124"/>
      <c r="EE328" s="124"/>
      <c r="EF328" s="124"/>
      <c r="EG328" s="124"/>
      <c r="EH328" s="124"/>
      <c r="EI328" s="124"/>
      <c r="EJ328" s="124"/>
      <c r="EK328" s="124"/>
      <c r="EL328" s="124"/>
      <c r="EM328" s="124"/>
      <c r="EN328" s="124"/>
      <c r="EO328" s="124"/>
      <c r="EP328" s="124"/>
      <c r="EQ328" s="124"/>
      <c r="ER328" s="124"/>
      <c r="ES328" s="124"/>
      <c r="ET328" s="238" t="s">
        <v>29</v>
      </c>
      <c r="EU328" s="239"/>
      <c r="EV328" s="239"/>
      <c r="EW328" s="239"/>
      <c r="EX328" s="239"/>
      <c r="EY328" s="239"/>
      <c r="EZ328" s="239"/>
      <c r="FA328" s="239"/>
      <c r="FB328" s="239"/>
      <c r="FC328" s="239"/>
      <c r="FD328" s="239"/>
      <c r="FE328" s="239"/>
      <c r="FF328" s="239"/>
      <c r="FG328" s="239"/>
      <c r="FH328" s="239"/>
      <c r="FI328" s="239"/>
      <c r="FJ328" s="240"/>
    </row>
    <row r="329" spans="1:166" s="4" customFormat="1" ht="97.5" customHeight="1">
      <c r="A329" s="307"/>
      <c r="B329" s="307"/>
      <c r="C329" s="307"/>
      <c r="D329" s="307"/>
      <c r="E329" s="307"/>
      <c r="F329" s="307"/>
      <c r="G329" s="307"/>
      <c r="H329" s="307"/>
      <c r="I329" s="307"/>
      <c r="J329" s="307"/>
      <c r="K329" s="307"/>
      <c r="L329" s="307"/>
      <c r="M329" s="307"/>
      <c r="N329" s="307"/>
      <c r="O329" s="307"/>
      <c r="P329" s="307"/>
      <c r="Q329" s="307"/>
      <c r="R329" s="307"/>
      <c r="S329" s="307"/>
      <c r="T329" s="307"/>
      <c r="U329" s="307"/>
      <c r="V329" s="307"/>
      <c r="W329" s="307"/>
      <c r="X329" s="307"/>
      <c r="Y329" s="307"/>
      <c r="Z329" s="307"/>
      <c r="AA329" s="307"/>
      <c r="AB329" s="307"/>
      <c r="AC329" s="307"/>
      <c r="AD329" s="307"/>
      <c r="AE329" s="307"/>
      <c r="AF329" s="307"/>
      <c r="AG329" s="307"/>
      <c r="AH329" s="307"/>
      <c r="AI329" s="307"/>
      <c r="AJ329" s="307"/>
      <c r="AK329" s="307"/>
      <c r="AL329" s="307"/>
      <c r="AM329" s="307"/>
      <c r="AN329" s="307"/>
      <c r="AO329" s="307"/>
      <c r="AP329" s="124"/>
      <c r="AQ329" s="124"/>
      <c r="AR329" s="124"/>
      <c r="AS329" s="124"/>
      <c r="AT329" s="124"/>
      <c r="AU329" s="124"/>
      <c r="AV329" s="241"/>
      <c r="AW329" s="242"/>
      <c r="AX329" s="242"/>
      <c r="AY329" s="242"/>
      <c r="AZ329" s="242"/>
      <c r="BA329" s="242"/>
      <c r="BB329" s="242"/>
      <c r="BC329" s="242"/>
      <c r="BD329" s="242"/>
      <c r="BE329" s="242"/>
      <c r="BF329" s="242"/>
      <c r="BG329" s="242"/>
      <c r="BH329" s="242"/>
      <c r="BI329" s="242"/>
      <c r="BJ329" s="242"/>
      <c r="BK329" s="243"/>
      <c r="BL329" s="241"/>
      <c r="BM329" s="242"/>
      <c r="BN329" s="242"/>
      <c r="BO329" s="242"/>
      <c r="BP329" s="242"/>
      <c r="BQ329" s="242"/>
      <c r="BR329" s="242"/>
      <c r="BS329" s="242"/>
      <c r="BT329" s="242"/>
      <c r="BU329" s="242"/>
      <c r="BV329" s="242"/>
      <c r="BW329" s="242"/>
      <c r="BX329" s="242"/>
      <c r="BY329" s="242"/>
      <c r="BZ329" s="242"/>
      <c r="CA329" s="242"/>
      <c r="CB329" s="242"/>
      <c r="CC329" s="242"/>
      <c r="CD329" s="242"/>
      <c r="CE329" s="243"/>
      <c r="CF329" s="124" t="s">
        <v>254</v>
      </c>
      <c r="CG329" s="124"/>
      <c r="CH329" s="124"/>
      <c r="CI329" s="124"/>
      <c r="CJ329" s="124"/>
      <c r="CK329" s="124"/>
      <c r="CL329" s="124"/>
      <c r="CM329" s="124"/>
      <c r="CN329" s="124"/>
      <c r="CO329" s="124"/>
      <c r="CP329" s="124"/>
      <c r="CQ329" s="124"/>
      <c r="CR329" s="124"/>
      <c r="CS329" s="124"/>
      <c r="CT329" s="124"/>
      <c r="CU329" s="124"/>
      <c r="CV329" s="124"/>
      <c r="CW329" s="124" t="s">
        <v>25</v>
      </c>
      <c r="CX329" s="124"/>
      <c r="CY329" s="124"/>
      <c r="CZ329" s="124"/>
      <c r="DA329" s="124"/>
      <c r="DB329" s="124"/>
      <c r="DC329" s="124"/>
      <c r="DD329" s="124"/>
      <c r="DE329" s="124"/>
      <c r="DF329" s="124"/>
      <c r="DG329" s="124"/>
      <c r="DH329" s="124"/>
      <c r="DI329" s="124"/>
      <c r="DJ329" s="124"/>
      <c r="DK329" s="124"/>
      <c r="DL329" s="124"/>
      <c r="DM329" s="124"/>
      <c r="DN329" s="124" t="s">
        <v>26</v>
      </c>
      <c r="DO329" s="124"/>
      <c r="DP329" s="124"/>
      <c r="DQ329" s="124"/>
      <c r="DR329" s="124"/>
      <c r="DS329" s="124"/>
      <c r="DT329" s="124"/>
      <c r="DU329" s="124"/>
      <c r="DV329" s="124"/>
      <c r="DW329" s="124"/>
      <c r="DX329" s="124"/>
      <c r="DY329" s="124"/>
      <c r="DZ329" s="124"/>
      <c r="EA329" s="124"/>
      <c r="EB329" s="124"/>
      <c r="EC329" s="124"/>
      <c r="ED329" s="124"/>
      <c r="EE329" s="124" t="s">
        <v>27</v>
      </c>
      <c r="EF329" s="124"/>
      <c r="EG329" s="124"/>
      <c r="EH329" s="124"/>
      <c r="EI329" s="124"/>
      <c r="EJ329" s="124"/>
      <c r="EK329" s="124"/>
      <c r="EL329" s="124"/>
      <c r="EM329" s="124"/>
      <c r="EN329" s="124"/>
      <c r="EO329" s="124"/>
      <c r="EP329" s="124"/>
      <c r="EQ329" s="124"/>
      <c r="ER329" s="124"/>
      <c r="ES329" s="124"/>
      <c r="ET329" s="241"/>
      <c r="EU329" s="242"/>
      <c r="EV329" s="242"/>
      <c r="EW329" s="242"/>
      <c r="EX329" s="242"/>
      <c r="EY329" s="242"/>
      <c r="EZ329" s="242"/>
      <c r="FA329" s="242"/>
      <c r="FB329" s="242"/>
      <c r="FC329" s="242"/>
      <c r="FD329" s="242"/>
      <c r="FE329" s="242"/>
      <c r="FF329" s="242"/>
      <c r="FG329" s="242"/>
      <c r="FH329" s="242"/>
      <c r="FI329" s="242"/>
      <c r="FJ329" s="243"/>
    </row>
    <row r="330" spans="1:166" s="4" customFormat="1" ht="18.75">
      <c r="A330" s="64">
        <v>1</v>
      </c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>
        <v>2</v>
      </c>
      <c r="AQ330" s="64"/>
      <c r="AR330" s="64"/>
      <c r="AS330" s="64"/>
      <c r="AT330" s="64"/>
      <c r="AU330" s="64"/>
      <c r="AV330" s="134">
        <v>3</v>
      </c>
      <c r="AW330" s="135"/>
      <c r="AX330" s="135"/>
      <c r="AY330" s="135"/>
      <c r="AZ330" s="135"/>
      <c r="BA330" s="135"/>
      <c r="BB330" s="135"/>
      <c r="BC330" s="135"/>
      <c r="BD330" s="135"/>
      <c r="BE330" s="135"/>
      <c r="BF330" s="135"/>
      <c r="BG330" s="135"/>
      <c r="BH330" s="135"/>
      <c r="BI330" s="135"/>
      <c r="BJ330" s="135"/>
      <c r="BK330" s="136"/>
      <c r="BL330" s="134">
        <v>4</v>
      </c>
      <c r="BM330" s="135"/>
      <c r="BN330" s="135"/>
      <c r="BO330" s="135"/>
      <c r="BP330" s="135"/>
      <c r="BQ330" s="135"/>
      <c r="BR330" s="135"/>
      <c r="BS330" s="135"/>
      <c r="BT330" s="135"/>
      <c r="BU330" s="135"/>
      <c r="BV330" s="135"/>
      <c r="BW330" s="135"/>
      <c r="BX330" s="135"/>
      <c r="BY330" s="135"/>
      <c r="BZ330" s="135"/>
      <c r="CA330" s="135"/>
      <c r="CB330" s="135"/>
      <c r="CC330" s="135"/>
      <c r="CD330" s="135"/>
      <c r="CE330" s="136"/>
      <c r="CF330" s="64">
        <v>5</v>
      </c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>
        <v>6</v>
      </c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>
        <v>7</v>
      </c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>
        <v>8</v>
      </c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134">
        <v>9</v>
      </c>
      <c r="EU330" s="135"/>
      <c r="EV330" s="135"/>
      <c r="EW330" s="135"/>
      <c r="EX330" s="135"/>
      <c r="EY330" s="135"/>
      <c r="EZ330" s="135"/>
      <c r="FA330" s="135"/>
      <c r="FB330" s="135"/>
      <c r="FC330" s="135"/>
      <c r="FD330" s="135"/>
      <c r="FE330" s="135"/>
      <c r="FF330" s="135"/>
      <c r="FG330" s="135"/>
      <c r="FH330" s="135"/>
      <c r="FI330" s="135"/>
      <c r="FJ330" s="136"/>
    </row>
    <row r="331" spans="1:166" s="4" customFormat="1" ht="23.25">
      <c r="A331" s="308" t="s">
        <v>44</v>
      </c>
      <c r="B331" s="308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  <c r="AA331" s="308"/>
      <c r="AB331" s="308"/>
      <c r="AC331" s="308"/>
      <c r="AD331" s="308"/>
      <c r="AE331" s="308"/>
      <c r="AF331" s="308"/>
      <c r="AG331" s="308"/>
      <c r="AH331" s="308"/>
      <c r="AI331" s="308"/>
      <c r="AJ331" s="308"/>
      <c r="AK331" s="308"/>
      <c r="AL331" s="308"/>
      <c r="AM331" s="308"/>
      <c r="AN331" s="308"/>
      <c r="AO331" s="308"/>
      <c r="AP331" s="288" t="s">
        <v>69</v>
      </c>
      <c r="AQ331" s="288"/>
      <c r="AR331" s="288"/>
      <c r="AS331" s="288"/>
      <c r="AT331" s="288"/>
      <c r="AU331" s="288"/>
      <c r="AV331" s="101" t="s">
        <v>253</v>
      </c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3"/>
      <c r="BL331" s="113">
        <f>BL339+BL335</f>
        <v>12452.059999998659</v>
      </c>
      <c r="BM331" s="114"/>
      <c r="BN331" s="114"/>
      <c r="BO331" s="114"/>
      <c r="BP331" s="114"/>
      <c r="BQ331" s="114"/>
      <c r="BR331" s="114"/>
      <c r="BS331" s="114"/>
      <c r="BT331" s="114"/>
      <c r="BU331" s="114"/>
      <c r="BV331" s="114"/>
      <c r="BW331" s="114"/>
      <c r="BX331" s="114"/>
      <c r="BY331" s="114"/>
      <c r="BZ331" s="114"/>
      <c r="CA331" s="114"/>
      <c r="CB331" s="114"/>
      <c r="CC331" s="114"/>
      <c r="CD331" s="114"/>
      <c r="CE331" s="115"/>
      <c r="CF331" s="62">
        <f>CF339+CF335</f>
        <v>-473229.68000000156</v>
      </c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62"/>
      <c r="CS331" s="62"/>
      <c r="CT331" s="62"/>
      <c r="CU331" s="62"/>
      <c r="CV331" s="62"/>
      <c r="CW331" s="96"/>
      <c r="CX331" s="96"/>
      <c r="CY331" s="96"/>
      <c r="CZ331" s="96"/>
      <c r="DA331" s="96"/>
      <c r="DB331" s="96"/>
      <c r="DC331" s="96"/>
      <c r="DD331" s="96"/>
      <c r="DE331" s="96"/>
      <c r="DF331" s="96"/>
      <c r="DG331" s="96"/>
      <c r="DH331" s="96"/>
      <c r="DI331" s="96"/>
      <c r="DJ331" s="96"/>
      <c r="DK331" s="96"/>
      <c r="DL331" s="96"/>
      <c r="DM331" s="96"/>
      <c r="DN331" s="96"/>
      <c r="DO331" s="96"/>
      <c r="DP331" s="96"/>
      <c r="DQ331" s="96"/>
      <c r="DR331" s="96"/>
      <c r="DS331" s="96"/>
      <c r="DT331" s="96"/>
      <c r="DU331" s="96"/>
      <c r="DV331" s="96"/>
      <c r="DW331" s="96"/>
      <c r="DX331" s="96"/>
      <c r="DY331" s="96"/>
      <c r="DZ331" s="96"/>
      <c r="EA331" s="96"/>
      <c r="EB331" s="96"/>
      <c r="EC331" s="96"/>
      <c r="ED331" s="96"/>
      <c r="EE331" s="62">
        <f>CF331</f>
        <v>-473229.68000000156</v>
      </c>
      <c r="EF331" s="62"/>
      <c r="EG331" s="62"/>
      <c r="EH331" s="62"/>
      <c r="EI331" s="62"/>
      <c r="EJ331" s="62"/>
      <c r="EK331" s="62"/>
      <c r="EL331" s="62"/>
      <c r="EM331" s="62"/>
      <c r="EN331" s="62"/>
      <c r="EO331" s="62"/>
      <c r="EP331" s="62"/>
      <c r="EQ331" s="62"/>
      <c r="ER331" s="62"/>
      <c r="ES331" s="62"/>
      <c r="ET331" s="113">
        <f>ET339+ET333</f>
        <v>485681.7400000002</v>
      </c>
      <c r="EU331" s="114"/>
      <c r="EV331" s="114"/>
      <c r="EW331" s="114"/>
      <c r="EX331" s="114"/>
      <c r="EY331" s="114"/>
      <c r="EZ331" s="114"/>
      <c r="FA331" s="114"/>
      <c r="FB331" s="114"/>
      <c r="FC331" s="114"/>
      <c r="FD331" s="114"/>
      <c r="FE331" s="114"/>
      <c r="FF331" s="114"/>
      <c r="FG331" s="114"/>
      <c r="FH331" s="114"/>
      <c r="FI331" s="114"/>
      <c r="FJ331" s="115"/>
    </row>
    <row r="332" spans="1:166" s="4" customFormat="1" ht="23.25">
      <c r="A332" s="199" t="s">
        <v>22</v>
      </c>
      <c r="B332" s="199"/>
      <c r="C332" s="199"/>
      <c r="D332" s="199"/>
      <c r="E332" s="199"/>
      <c r="F332" s="199"/>
      <c r="G332" s="199"/>
      <c r="H332" s="199"/>
      <c r="I332" s="199"/>
      <c r="J332" s="199"/>
      <c r="K332" s="199"/>
      <c r="L332" s="199"/>
      <c r="M332" s="199"/>
      <c r="N332" s="199"/>
      <c r="O332" s="199"/>
      <c r="P332" s="199"/>
      <c r="Q332" s="199"/>
      <c r="R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288" t="s">
        <v>68</v>
      </c>
      <c r="AQ332" s="288"/>
      <c r="AR332" s="288"/>
      <c r="AS332" s="288"/>
      <c r="AT332" s="288"/>
      <c r="AU332" s="288"/>
      <c r="AV332" s="101" t="s">
        <v>253</v>
      </c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3"/>
      <c r="BL332" s="113"/>
      <c r="BM332" s="114"/>
      <c r="BN332" s="114"/>
      <c r="BO332" s="114"/>
      <c r="BP332" s="114"/>
      <c r="BQ332" s="114"/>
      <c r="BR332" s="114"/>
      <c r="BS332" s="114"/>
      <c r="BT332" s="114"/>
      <c r="BU332" s="114"/>
      <c r="BV332" s="114"/>
      <c r="BW332" s="114"/>
      <c r="BX332" s="114"/>
      <c r="BY332" s="114"/>
      <c r="BZ332" s="114"/>
      <c r="CA332" s="114"/>
      <c r="CB332" s="114"/>
      <c r="CC332" s="114"/>
      <c r="CD332" s="114"/>
      <c r="CE332" s="115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62"/>
      <c r="CS332" s="62"/>
      <c r="CT332" s="62"/>
      <c r="CU332" s="62"/>
      <c r="CV332" s="62"/>
      <c r="CW332" s="96"/>
      <c r="CX332" s="96"/>
      <c r="CY332" s="96"/>
      <c r="CZ332" s="96"/>
      <c r="DA332" s="96"/>
      <c r="DB332" s="96"/>
      <c r="DC332" s="96"/>
      <c r="DD332" s="96"/>
      <c r="DE332" s="96"/>
      <c r="DF332" s="96"/>
      <c r="DG332" s="96"/>
      <c r="DH332" s="96"/>
      <c r="DI332" s="96"/>
      <c r="DJ332" s="96"/>
      <c r="DK332" s="96"/>
      <c r="DL332" s="96"/>
      <c r="DM332" s="96"/>
      <c r="DN332" s="96"/>
      <c r="DO332" s="96"/>
      <c r="DP332" s="96"/>
      <c r="DQ332" s="96"/>
      <c r="DR332" s="96"/>
      <c r="DS332" s="96"/>
      <c r="DT332" s="96"/>
      <c r="DU332" s="96"/>
      <c r="DV332" s="96"/>
      <c r="DW332" s="96"/>
      <c r="DX332" s="96"/>
      <c r="DY332" s="96"/>
      <c r="DZ332" s="96"/>
      <c r="EA332" s="96"/>
      <c r="EB332" s="96"/>
      <c r="EC332" s="96"/>
      <c r="ED332" s="96"/>
      <c r="EE332" s="62"/>
      <c r="EF332" s="62"/>
      <c r="EG332" s="62"/>
      <c r="EH332" s="62"/>
      <c r="EI332" s="62"/>
      <c r="EJ332" s="62"/>
      <c r="EK332" s="62"/>
      <c r="EL332" s="62"/>
      <c r="EM332" s="62"/>
      <c r="EN332" s="62"/>
      <c r="EO332" s="62"/>
      <c r="EP332" s="62"/>
      <c r="EQ332" s="62"/>
      <c r="ER332" s="62"/>
      <c r="ES332" s="62"/>
      <c r="ET332" s="113"/>
      <c r="EU332" s="114"/>
      <c r="EV332" s="114"/>
      <c r="EW332" s="114"/>
      <c r="EX332" s="114"/>
      <c r="EY332" s="114"/>
      <c r="EZ332" s="114"/>
      <c r="FA332" s="114"/>
      <c r="FB332" s="114"/>
      <c r="FC332" s="114"/>
      <c r="FD332" s="114"/>
      <c r="FE332" s="114"/>
      <c r="FF332" s="114"/>
      <c r="FG332" s="114"/>
      <c r="FH332" s="114"/>
      <c r="FI332" s="114"/>
      <c r="FJ332" s="115"/>
    </row>
    <row r="333" spans="1:166" s="4" customFormat="1" ht="23.25">
      <c r="A333" s="229"/>
      <c r="B333" s="229"/>
      <c r="C333" s="229"/>
      <c r="D333" s="229"/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229"/>
      <c r="AC333" s="229"/>
      <c r="AD333" s="229"/>
      <c r="AE333" s="229"/>
      <c r="AF333" s="229"/>
      <c r="AG333" s="229"/>
      <c r="AH333" s="229"/>
      <c r="AI333" s="229"/>
      <c r="AJ333" s="229"/>
      <c r="AK333" s="229"/>
      <c r="AL333" s="229"/>
      <c r="AM333" s="229"/>
      <c r="AN333" s="229"/>
      <c r="AO333" s="229"/>
      <c r="AP333" s="191"/>
      <c r="AQ333" s="191"/>
      <c r="AR333" s="191"/>
      <c r="AS333" s="191"/>
      <c r="AT333" s="191"/>
      <c r="AU333" s="191"/>
      <c r="AV333" s="101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3"/>
      <c r="BL333" s="113"/>
      <c r="BM333" s="114"/>
      <c r="BN333" s="114"/>
      <c r="BO333" s="114"/>
      <c r="BP333" s="114"/>
      <c r="BQ333" s="114"/>
      <c r="BR333" s="114"/>
      <c r="BS333" s="114"/>
      <c r="BT333" s="114"/>
      <c r="BU333" s="114"/>
      <c r="BV333" s="114"/>
      <c r="BW333" s="114"/>
      <c r="BX333" s="114"/>
      <c r="BY333" s="114"/>
      <c r="BZ333" s="114"/>
      <c r="CA333" s="114"/>
      <c r="CB333" s="114"/>
      <c r="CC333" s="114"/>
      <c r="CD333" s="114"/>
      <c r="CE333" s="115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62"/>
      <c r="CS333" s="62"/>
      <c r="CT333" s="62"/>
      <c r="CU333" s="62"/>
      <c r="CV333" s="62"/>
      <c r="CW333" s="96"/>
      <c r="CX333" s="96"/>
      <c r="CY333" s="96"/>
      <c r="CZ333" s="96"/>
      <c r="DA333" s="96"/>
      <c r="DB333" s="96"/>
      <c r="DC333" s="96"/>
      <c r="DD333" s="96"/>
      <c r="DE333" s="96"/>
      <c r="DF333" s="96"/>
      <c r="DG333" s="96"/>
      <c r="DH333" s="96"/>
      <c r="DI333" s="96"/>
      <c r="DJ333" s="96"/>
      <c r="DK333" s="96"/>
      <c r="DL333" s="96"/>
      <c r="DM333" s="96"/>
      <c r="DN333" s="96"/>
      <c r="DO333" s="96"/>
      <c r="DP333" s="96"/>
      <c r="DQ333" s="96"/>
      <c r="DR333" s="96"/>
      <c r="DS333" s="96"/>
      <c r="DT333" s="96"/>
      <c r="DU333" s="96"/>
      <c r="DV333" s="96"/>
      <c r="DW333" s="96"/>
      <c r="DX333" s="96"/>
      <c r="DY333" s="96"/>
      <c r="DZ333" s="96"/>
      <c r="EA333" s="96"/>
      <c r="EB333" s="96"/>
      <c r="EC333" s="96"/>
      <c r="ED333" s="96"/>
      <c r="EE333" s="62"/>
      <c r="EF333" s="62"/>
      <c r="EG333" s="62"/>
      <c r="EH333" s="62"/>
      <c r="EI333" s="62"/>
      <c r="EJ333" s="62"/>
      <c r="EK333" s="62"/>
      <c r="EL333" s="62"/>
      <c r="EM333" s="62"/>
      <c r="EN333" s="62"/>
      <c r="EO333" s="62"/>
      <c r="EP333" s="62"/>
      <c r="EQ333" s="62"/>
      <c r="ER333" s="62"/>
      <c r="ES333" s="62"/>
      <c r="ET333" s="113"/>
      <c r="EU333" s="114"/>
      <c r="EV333" s="114"/>
      <c r="EW333" s="114"/>
      <c r="EX333" s="114"/>
      <c r="EY333" s="114"/>
      <c r="EZ333" s="114"/>
      <c r="FA333" s="114"/>
      <c r="FB333" s="114"/>
      <c r="FC333" s="114"/>
      <c r="FD333" s="114"/>
      <c r="FE333" s="114"/>
      <c r="FF333" s="114"/>
      <c r="FG333" s="114"/>
      <c r="FH333" s="114"/>
      <c r="FI333" s="114"/>
      <c r="FJ333" s="115"/>
    </row>
    <row r="334" spans="1:166" s="4" customFormat="1" ht="17.25" customHeight="1">
      <c r="A334" s="229" t="s">
        <v>70</v>
      </c>
      <c r="B334" s="229"/>
      <c r="C334" s="229"/>
      <c r="D334" s="229"/>
      <c r="E334" s="229"/>
      <c r="F334" s="229"/>
      <c r="G334" s="229"/>
      <c r="H334" s="229"/>
      <c r="I334" s="229"/>
      <c r="J334" s="229"/>
      <c r="K334" s="229"/>
      <c r="L334" s="229"/>
      <c r="M334" s="229"/>
      <c r="N334" s="229"/>
      <c r="O334" s="229"/>
      <c r="P334" s="229"/>
      <c r="Q334" s="229"/>
      <c r="R334" s="229"/>
      <c r="S334" s="229"/>
      <c r="T334" s="229"/>
      <c r="U334" s="229"/>
      <c r="V334" s="229"/>
      <c r="W334" s="229"/>
      <c r="X334" s="229"/>
      <c r="Y334" s="229"/>
      <c r="Z334" s="229"/>
      <c r="AA334" s="229"/>
      <c r="AB334" s="229"/>
      <c r="AC334" s="229"/>
      <c r="AD334" s="229"/>
      <c r="AE334" s="229"/>
      <c r="AF334" s="229"/>
      <c r="AG334" s="229"/>
      <c r="AH334" s="229"/>
      <c r="AI334" s="229"/>
      <c r="AJ334" s="229"/>
      <c r="AK334" s="229"/>
      <c r="AL334" s="229"/>
      <c r="AM334" s="229"/>
      <c r="AN334" s="229"/>
      <c r="AO334" s="229"/>
      <c r="AP334" s="191" t="s">
        <v>71</v>
      </c>
      <c r="AQ334" s="191"/>
      <c r="AR334" s="191"/>
      <c r="AS334" s="191"/>
      <c r="AT334" s="191"/>
      <c r="AU334" s="191"/>
      <c r="AV334" s="101" t="s">
        <v>253</v>
      </c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3"/>
      <c r="BL334" s="113"/>
      <c r="BM334" s="114"/>
      <c r="BN334" s="114"/>
      <c r="BO334" s="114"/>
      <c r="BP334" s="114"/>
      <c r="BQ334" s="114"/>
      <c r="BR334" s="114"/>
      <c r="BS334" s="114"/>
      <c r="BT334" s="114"/>
      <c r="BU334" s="114"/>
      <c r="BV334" s="114"/>
      <c r="BW334" s="114"/>
      <c r="BX334" s="114"/>
      <c r="BY334" s="114"/>
      <c r="BZ334" s="114"/>
      <c r="CA334" s="114"/>
      <c r="CB334" s="114"/>
      <c r="CC334" s="114"/>
      <c r="CD334" s="114"/>
      <c r="CE334" s="115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62"/>
      <c r="CS334" s="62"/>
      <c r="CT334" s="62"/>
      <c r="CU334" s="62"/>
      <c r="CV334" s="62"/>
      <c r="CW334" s="96"/>
      <c r="CX334" s="96"/>
      <c r="CY334" s="96"/>
      <c r="CZ334" s="96"/>
      <c r="DA334" s="96"/>
      <c r="DB334" s="96"/>
      <c r="DC334" s="96"/>
      <c r="DD334" s="96"/>
      <c r="DE334" s="96"/>
      <c r="DF334" s="96"/>
      <c r="DG334" s="96"/>
      <c r="DH334" s="96"/>
      <c r="DI334" s="96"/>
      <c r="DJ334" s="96"/>
      <c r="DK334" s="96"/>
      <c r="DL334" s="96"/>
      <c r="DM334" s="96"/>
      <c r="DN334" s="96"/>
      <c r="DO334" s="96"/>
      <c r="DP334" s="96"/>
      <c r="DQ334" s="96"/>
      <c r="DR334" s="96"/>
      <c r="DS334" s="96"/>
      <c r="DT334" s="96"/>
      <c r="DU334" s="96"/>
      <c r="DV334" s="96"/>
      <c r="DW334" s="96"/>
      <c r="DX334" s="96"/>
      <c r="DY334" s="96"/>
      <c r="DZ334" s="96"/>
      <c r="EA334" s="96"/>
      <c r="EB334" s="96"/>
      <c r="EC334" s="96"/>
      <c r="ED334" s="96"/>
      <c r="EE334" s="62"/>
      <c r="EF334" s="62"/>
      <c r="EG334" s="62"/>
      <c r="EH334" s="62"/>
      <c r="EI334" s="62"/>
      <c r="EJ334" s="62"/>
      <c r="EK334" s="62"/>
      <c r="EL334" s="62"/>
      <c r="EM334" s="62"/>
      <c r="EN334" s="62"/>
      <c r="EO334" s="62"/>
      <c r="EP334" s="62"/>
      <c r="EQ334" s="62"/>
      <c r="ER334" s="62"/>
      <c r="ES334" s="62"/>
      <c r="ET334" s="113"/>
      <c r="EU334" s="114"/>
      <c r="EV334" s="114"/>
      <c r="EW334" s="114"/>
      <c r="EX334" s="114"/>
      <c r="EY334" s="114"/>
      <c r="EZ334" s="114"/>
      <c r="FA334" s="114"/>
      <c r="FB334" s="114"/>
      <c r="FC334" s="114"/>
      <c r="FD334" s="114"/>
      <c r="FE334" s="114"/>
      <c r="FF334" s="114"/>
      <c r="FG334" s="114"/>
      <c r="FH334" s="114"/>
      <c r="FI334" s="114"/>
      <c r="FJ334" s="115"/>
    </row>
    <row r="335" spans="1:166" s="4" customFormat="1" ht="18.75" customHeight="1" hidden="1">
      <c r="A335" s="221"/>
      <c r="B335" s="222"/>
      <c r="C335" s="222"/>
      <c r="D335" s="222"/>
      <c r="E335" s="222"/>
      <c r="F335" s="222"/>
      <c r="G335" s="222"/>
      <c r="H335" s="222"/>
      <c r="I335" s="222"/>
      <c r="J335" s="222"/>
      <c r="K335" s="222"/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  <c r="Z335" s="222"/>
      <c r="AA335" s="222"/>
      <c r="AB335" s="222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3"/>
      <c r="AP335" s="214"/>
      <c r="AQ335" s="215"/>
      <c r="AR335" s="215"/>
      <c r="AS335" s="215"/>
      <c r="AT335" s="215"/>
      <c r="AU335" s="216"/>
      <c r="AV335" s="299"/>
      <c r="AW335" s="300"/>
      <c r="AX335" s="300"/>
      <c r="AY335" s="300"/>
      <c r="AZ335" s="300"/>
      <c r="BA335" s="300"/>
      <c r="BB335" s="300"/>
      <c r="BC335" s="300"/>
      <c r="BD335" s="300"/>
      <c r="BE335" s="300"/>
      <c r="BF335" s="300"/>
      <c r="BG335" s="300"/>
      <c r="BH335" s="300"/>
      <c r="BI335" s="300"/>
      <c r="BJ335" s="300"/>
      <c r="BK335" s="301"/>
      <c r="BL335" s="113"/>
      <c r="BM335" s="302"/>
      <c r="BN335" s="302"/>
      <c r="BO335" s="302"/>
      <c r="BP335" s="302"/>
      <c r="BQ335" s="302"/>
      <c r="BR335" s="302"/>
      <c r="BS335" s="302"/>
      <c r="BT335" s="302"/>
      <c r="BU335" s="302"/>
      <c r="BV335" s="302"/>
      <c r="BW335" s="302"/>
      <c r="BX335" s="302"/>
      <c r="BY335" s="302"/>
      <c r="BZ335" s="302"/>
      <c r="CA335" s="302"/>
      <c r="CB335" s="302"/>
      <c r="CC335" s="302"/>
      <c r="CD335" s="302"/>
      <c r="CE335" s="303"/>
      <c r="CF335" s="113"/>
      <c r="CG335" s="114"/>
      <c r="CH335" s="114"/>
      <c r="CI335" s="114"/>
      <c r="CJ335" s="114"/>
      <c r="CK335" s="114"/>
      <c r="CL335" s="114"/>
      <c r="CM335" s="114"/>
      <c r="CN335" s="114"/>
      <c r="CO335" s="114"/>
      <c r="CP335" s="114"/>
      <c r="CQ335" s="114"/>
      <c r="CR335" s="114"/>
      <c r="CS335" s="114"/>
      <c r="CT335" s="114"/>
      <c r="CU335" s="114"/>
      <c r="CV335" s="115"/>
      <c r="CW335" s="101"/>
      <c r="CX335" s="102"/>
      <c r="CY335" s="102"/>
      <c r="CZ335" s="102"/>
      <c r="DA335" s="102"/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3"/>
      <c r="DN335" s="101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/>
      <c r="DZ335" s="102"/>
      <c r="EA335" s="102"/>
      <c r="EB335" s="102"/>
      <c r="EC335" s="102"/>
      <c r="ED335" s="103"/>
      <c r="EE335" s="113"/>
      <c r="EF335" s="114"/>
      <c r="EG335" s="114"/>
      <c r="EH335" s="114"/>
      <c r="EI335" s="114"/>
      <c r="EJ335" s="114"/>
      <c r="EK335" s="114"/>
      <c r="EL335" s="114"/>
      <c r="EM335" s="114"/>
      <c r="EN335" s="114"/>
      <c r="EO335" s="114"/>
      <c r="EP335" s="114"/>
      <c r="EQ335" s="114"/>
      <c r="ER335" s="114"/>
      <c r="ES335" s="115"/>
      <c r="ET335" s="113"/>
      <c r="EU335" s="114"/>
      <c r="EV335" s="114"/>
      <c r="EW335" s="114"/>
      <c r="EX335" s="114"/>
      <c r="EY335" s="114"/>
      <c r="EZ335" s="114"/>
      <c r="FA335" s="114"/>
      <c r="FB335" s="114"/>
      <c r="FC335" s="114"/>
      <c r="FD335" s="114"/>
      <c r="FE335" s="114"/>
      <c r="FF335" s="114"/>
      <c r="FG335" s="114"/>
      <c r="FH335" s="114"/>
      <c r="FI335" s="114"/>
      <c r="FJ335" s="115"/>
    </row>
    <row r="336" spans="1:166" s="4" customFormat="1" ht="23.25">
      <c r="A336" s="194"/>
      <c r="B336" s="194"/>
      <c r="C336" s="194"/>
      <c r="D336" s="194"/>
      <c r="E336" s="194"/>
      <c r="F336" s="194"/>
      <c r="G336" s="194"/>
      <c r="H336" s="194"/>
      <c r="I336" s="194"/>
      <c r="J336" s="194"/>
      <c r="K336" s="194"/>
      <c r="L336" s="194"/>
      <c r="M336" s="194"/>
      <c r="N336" s="194"/>
      <c r="O336" s="194"/>
      <c r="P336" s="194"/>
      <c r="Q336" s="194"/>
      <c r="R336" s="194"/>
      <c r="S336" s="194"/>
      <c r="T336" s="194"/>
      <c r="U336" s="194"/>
      <c r="V336" s="194"/>
      <c r="W336" s="194"/>
      <c r="X336" s="194"/>
      <c r="Y336" s="194"/>
      <c r="Z336" s="194"/>
      <c r="AA336" s="194"/>
      <c r="AB336" s="194"/>
      <c r="AC336" s="194"/>
      <c r="AD336" s="194"/>
      <c r="AE336" s="194"/>
      <c r="AF336" s="194"/>
      <c r="AG336" s="194"/>
      <c r="AH336" s="194"/>
      <c r="AI336" s="194"/>
      <c r="AJ336" s="194"/>
      <c r="AK336" s="194"/>
      <c r="AL336" s="194"/>
      <c r="AM336" s="194"/>
      <c r="AN336" s="194"/>
      <c r="AO336" s="194"/>
      <c r="AP336" s="191"/>
      <c r="AQ336" s="191"/>
      <c r="AR336" s="191"/>
      <c r="AS336" s="191"/>
      <c r="AT336" s="191"/>
      <c r="AU336" s="191"/>
      <c r="AV336" s="101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3"/>
      <c r="BL336" s="113"/>
      <c r="BM336" s="114"/>
      <c r="BN336" s="114"/>
      <c r="BO336" s="114"/>
      <c r="BP336" s="114"/>
      <c r="BQ336" s="114"/>
      <c r="BR336" s="114"/>
      <c r="BS336" s="114"/>
      <c r="BT336" s="114"/>
      <c r="BU336" s="114"/>
      <c r="BV336" s="114"/>
      <c r="BW336" s="114"/>
      <c r="BX336" s="114"/>
      <c r="BY336" s="114"/>
      <c r="BZ336" s="114"/>
      <c r="CA336" s="114"/>
      <c r="CB336" s="114"/>
      <c r="CC336" s="114"/>
      <c r="CD336" s="114"/>
      <c r="CE336" s="115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62"/>
      <c r="CS336" s="62"/>
      <c r="CT336" s="62"/>
      <c r="CU336" s="62"/>
      <c r="CV336" s="62"/>
      <c r="CW336" s="96"/>
      <c r="CX336" s="96"/>
      <c r="CY336" s="96"/>
      <c r="CZ336" s="96"/>
      <c r="DA336" s="96"/>
      <c r="DB336" s="96"/>
      <c r="DC336" s="96"/>
      <c r="DD336" s="96"/>
      <c r="DE336" s="96"/>
      <c r="DF336" s="96"/>
      <c r="DG336" s="96"/>
      <c r="DH336" s="96"/>
      <c r="DI336" s="96"/>
      <c r="DJ336" s="96"/>
      <c r="DK336" s="96"/>
      <c r="DL336" s="96"/>
      <c r="DM336" s="96"/>
      <c r="DN336" s="96"/>
      <c r="DO336" s="96"/>
      <c r="DP336" s="96"/>
      <c r="DQ336" s="96"/>
      <c r="DR336" s="96"/>
      <c r="DS336" s="96"/>
      <c r="DT336" s="96"/>
      <c r="DU336" s="96"/>
      <c r="DV336" s="96"/>
      <c r="DW336" s="96"/>
      <c r="DX336" s="96"/>
      <c r="DY336" s="96"/>
      <c r="DZ336" s="96"/>
      <c r="EA336" s="96"/>
      <c r="EB336" s="96"/>
      <c r="EC336" s="96"/>
      <c r="ED336" s="96"/>
      <c r="EE336" s="62"/>
      <c r="EF336" s="62"/>
      <c r="EG336" s="62"/>
      <c r="EH336" s="62"/>
      <c r="EI336" s="62"/>
      <c r="EJ336" s="62"/>
      <c r="EK336" s="62"/>
      <c r="EL336" s="62"/>
      <c r="EM336" s="62"/>
      <c r="EN336" s="62"/>
      <c r="EO336" s="62"/>
      <c r="EP336" s="62"/>
      <c r="EQ336" s="62"/>
      <c r="ER336" s="62"/>
      <c r="ES336" s="62"/>
      <c r="ET336" s="113"/>
      <c r="EU336" s="114"/>
      <c r="EV336" s="114"/>
      <c r="EW336" s="114"/>
      <c r="EX336" s="114"/>
      <c r="EY336" s="114"/>
      <c r="EZ336" s="114"/>
      <c r="FA336" s="114"/>
      <c r="FB336" s="114"/>
      <c r="FC336" s="114"/>
      <c r="FD336" s="114"/>
      <c r="FE336" s="114"/>
      <c r="FF336" s="114"/>
      <c r="FG336" s="114"/>
      <c r="FH336" s="114"/>
      <c r="FI336" s="114"/>
      <c r="FJ336" s="115"/>
    </row>
    <row r="337" spans="1:166" s="4" customFormat="1" ht="23.25">
      <c r="A337" s="229" t="s">
        <v>72</v>
      </c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  <c r="M337" s="229"/>
      <c r="N337" s="229"/>
      <c r="O337" s="229"/>
      <c r="P337" s="229"/>
      <c r="Q337" s="229"/>
      <c r="R337" s="229"/>
      <c r="S337" s="229"/>
      <c r="T337" s="229"/>
      <c r="U337" s="229"/>
      <c r="V337" s="229"/>
      <c r="W337" s="229"/>
      <c r="X337" s="229"/>
      <c r="Y337" s="229"/>
      <c r="Z337" s="229"/>
      <c r="AA337" s="229"/>
      <c r="AB337" s="229"/>
      <c r="AC337" s="229"/>
      <c r="AD337" s="229"/>
      <c r="AE337" s="229"/>
      <c r="AF337" s="229"/>
      <c r="AG337" s="229"/>
      <c r="AH337" s="229"/>
      <c r="AI337" s="229"/>
      <c r="AJ337" s="229"/>
      <c r="AK337" s="229"/>
      <c r="AL337" s="229"/>
      <c r="AM337" s="229"/>
      <c r="AN337" s="229"/>
      <c r="AO337" s="229"/>
      <c r="AP337" s="191" t="s">
        <v>73</v>
      </c>
      <c r="AQ337" s="191"/>
      <c r="AR337" s="191"/>
      <c r="AS337" s="191"/>
      <c r="AT337" s="191"/>
      <c r="AU337" s="191"/>
      <c r="AV337" s="101" t="s">
        <v>253</v>
      </c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3"/>
      <c r="BL337" s="113"/>
      <c r="BM337" s="114"/>
      <c r="BN337" s="114"/>
      <c r="BO337" s="114"/>
      <c r="BP337" s="114"/>
      <c r="BQ337" s="114"/>
      <c r="BR337" s="114"/>
      <c r="BS337" s="114"/>
      <c r="BT337" s="114"/>
      <c r="BU337" s="114"/>
      <c r="BV337" s="114"/>
      <c r="BW337" s="114"/>
      <c r="BX337" s="114"/>
      <c r="BY337" s="114"/>
      <c r="BZ337" s="114"/>
      <c r="CA337" s="114"/>
      <c r="CB337" s="114"/>
      <c r="CC337" s="114"/>
      <c r="CD337" s="114"/>
      <c r="CE337" s="115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62"/>
      <c r="CS337" s="62"/>
      <c r="CT337" s="62"/>
      <c r="CU337" s="62"/>
      <c r="CV337" s="62"/>
      <c r="CW337" s="96"/>
      <c r="CX337" s="96"/>
      <c r="CY337" s="96"/>
      <c r="CZ337" s="96"/>
      <c r="DA337" s="96"/>
      <c r="DB337" s="96"/>
      <c r="DC337" s="96"/>
      <c r="DD337" s="96"/>
      <c r="DE337" s="96"/>
      <c r="DF337" s="96"/>
      <c r="DG337" s="96"/>
      <c r="DH337" s="96"/>
      <c r="DI337" s="96"/>
      <c r="DJ337" s="96"/>
      <c r="DK337" s="96"/>
      <c r="DL337" s="96"/>
      <c r="DM337" s="96"/>
      <c r="DN337" s="96"/>
      <c r="DO337" s="96"/>
      <c r="DP337" s="96"/>
      <c r="DQ337" s="96"/>
      <c r="DR337" s="96"/>
      <c r="DS337" s="96"/>
      <c r="DT337" s="96"/>
      <c r="DU337" s="96"/>
      <c r="DV337" s="96"/>
      <c r="DW337" s="96"/>
      <c r="DX337" s="96"/>
      <c r="DY337" s="96"/>
      <c r="DZ337" s="96"/>
      <c r="EA337" s="96"/>
      <c r="EB337" s="96"/>
      <c r="EC337" s="96"/>
      <c r="ED337" s="96"/>
      <c r="EE337" s="62"/>
      <c r="EF337" s="62"/>
      <c r="EG337" s="62"/>
      <c r="EH337" s="62"/>
      <c r="EI337" s="62"/>
      <c r="EJ337" s="62"/>
      <c r="EK337" s="62"/>
      <c r="EL337" s="62"/>
      <c r="EM337" s="62"/>
      <c r="EN337" s="62"/>
      <c r="EO337" s="62"/>
      <c r="EP337" s="62"/>
      <c r="EQ337" s="62"/>
      <c r="ER337" s="62"/>
      <c r="ES337" s="62"/>
      <c r="ET337" s="113"/>
      <c r="EU337" s="114"/>
      <c r="EV337" s="114"/>
      <c r="EW337" s="114"/>
      <c r="EX337" s="114"/>
      <c r="EY337" s="114"/>
      <c r="EZ337" s="114"/>
      <c r="FA337" s="114"/>
      <c r="FB337" s="114"/>
      <c r="FC337" s="114"/>
      <c r="FD337" s="114"/>
      <c r="FE337" s="114"/>
      <c r="FF337" s="114"/>
      <c r="FG337" s="114"/>
      <c r="FH337" s="114"/>
      <c r="FI337" s="114"/>
      <c r="FJ337" s="115"/>
    </row>
    <row r="338" spans="1:166" s="4" customFormat="1" ht="23.25">
      <c r="A338" s="194"/>
      <c r="B338" s="194"/>
      <c r="C338" s="194"/>
      <c r="D338" s="194"/>
      <c r="E338" s="194"/>
      <c r="F338" s="194"/>
      <c r="G338" s="194"/>
      <c r="H338" s="194"/>
      <c r="I338" s="194"/>
      <c r="J338" s="194"/>
      <c r="K338" s="194"/>
      <c r="L338" s="194"/>
      <c r="M338" s="194"/>
      <c r="N338" s="194"/>
      <c r="O338" s="194"/>
      <c r="P338" s="194"/>
      <c r="Q338" s="194"/>
      <c r="R338" s="194"/>
      <c r="S338" s="194"/>
      <c r="T338" s="194"/>
      <c r="U338" s="194"/>
      <c r="V338" s="194"/>
      <c r="W338" s="194"/>
      <c r="X338" s="194"/>
      <c r="Y338" s="194"/>
      <c r="Z338" s="194"/>
      <c r="AA338" s="194"/>
      <c r="AB338" s="194"/>
      <c r="AC338" s="194"/>
      <c r="AD338" s="194"/>
      <c r="AE338" s="194"/>
      <c r="AF338" s="194"/>
      <c r="AG338" s="194"/>
      <c r="AH338" s="194"/>
      <c r="AI338" s="194"/>
      <c r="AJ338" s="194"/>
      <c r="AK338" s="194"/>
      <c r="AL338" s="194"/>
      <c r="AM338" s="194"/>
      <c r="AN338" s="194"/>
      <c r="AO338" s="194"/>
      <c r="AP338" s="191"/>
      <c r="AQ338" s="191"/>
      <c r="AR338" s="191"/>
      <c r="AS338" s="191"/>
      <c r="AT338" s="191"/>
      <c r="AU338" s="191"/>
      <c r="AV338" s="101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3"/>
      <c r="BL338" s="113"/>
      <c r="BM338" s="114"/>
      <c r="BN338" s="114"/>
      <c r="BO338" s="114"/>
      <c r="BP338" s="114"/>
      <c r="BQ338" s="114"/>
      <c r="BR338" s="114"/>
      <c r="BS338" s="114"/>
      <c r="BT338" s="114"/>
      <c r="BU338" s="114"/>
      <c r="BV338" s="114"/>
      <c r="BW338" s="114"/>
      <c r="BX338" s="114"/>
      <c r="BY338" s="114"/>
      <c r="BZ338" s="114"/>
      <c r="CA338" s="114"/>
      <c r="CB338" s="114"/>
      <c r="CC338" s="114"/>
      <c r="CD338" s="114"/>
      <c r="CE338" s="115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62"/>
      <c r="CS338" s="62"/>
      <c r="CT338" s="62"/>
      <c r="CU338" s="62"/>
      <c r="CV338" s="62"/>
      <c r="CW338" s="96"/>
      <c r="CX338" s="96"/>
      <c r="CY338" s="96"/>
      <c r="CZ338" s="96"/>
      <c r="DA338" s="96"/>
      <c r="DB338" s="96"/>
      <c r="DC338" s="96"/>
      <c r="DD338" s="96"/>
      <c r="DE338" s="96"/>
      <c r="DF338" s="96"/>
      <c r="DG338" s="96"/>
      <c r="DH338" s="96"/>
      <c r="DI338" s="96"/>
      <c r="DJ338" s="96"/>
      <c r="DK338" s="96"/>
      <c r="DL338" s="96"/>
      <c r="DM338" s="96"/>
      <c r="DN338" s="96"/>
      <c r="DO338" s="96"/>
      <c r="DP338" s="96"/>
      <c r="DQ338" s="96"/>
      <c r="DR338" s="96"/>
      <c r="DS338" s="96"/>
      <c r="DT338" s="96"/>
      <c r="DU338" s="96"/>
      <c r="DV338" s="96"/>
      <c r="DW338" s="96"/>
      <c r="DX338" s="96"/>
      <c r="DY338" s="96"/>
      <c r="DZ338" s="96"/>
      <c r="EA338" s="96"/>
      <c r="EB338" s="96"/>
      <c r="EC338" s="96"/>
      <c r="ED338" s="96"/>
      <c r="EE338" s="62"/>
      <c r="EF338" s="62"/>
      <c r="EG338" s="62"/>
      <c r="EH338" s="62"/>
      <c r="EI338" s="62"/>
      <c r="EJ338" s="62"/>
      <c r="EK338" s="62"/>
      <c r="EL338" s="62"/>
      <c r="EM338" s="62"/>
      <c r="EN338" s="62"/>
      <c r="EO338" s="62"/>
      <c r="EP338" s="62"/>
      <c r="EQ338" s="62"/>
      <c r="ER338" s="62"/>
      <c r="ES338" s="62"/>
      <c r="ET338" s="113"/>
      <c r="EU338" s="114"/>
      <c r="EV338" s="114"/>
      <c r="EW338" s="114"/>
      <c r="EX338" s="114"/>
      <c r="EY338" s="114"/>
      <c r="EZ338" s="114"/>
      <c r="FA338" s="114"/>
      <c r="FB338" s="114"/>
      <c r="FC338" s="114"/>
      <c r="FD338" s="114"/>
      <c r="FE338" s="114"/>
      <c r="FF338" s="114"/>
      <c r="FG338" s="114"/>
      <c r="FH338" s="114"/>
      <c r="FI338" s="114"/>
      <c r="FJ338" s="115"/>
    </row>
    <row r="339" spans="1:166" s="4" customFormat="1" ht="23.25">
      <c r="A339" s="194" t="s">
        <v>74</v>
      </c>
      <c r="B339" s="194"/>
      <c r="C339" s="194"/>
      <c r="D339" s="194"/>
      <c r="E339" s="194"/>
      <c r="F339" s="194"/>
      <c r="G339" s="194"/>
      <c r="H339" s="194"/>
      <c r="I339" s="194"/>
      <c r="J339" s="194"/>
      <c r="K339" s="194"/>
      <c r="L339" s="194"/>
      <c r="M339" s="194"/>
      <c r="N339" s="194"/>
      <c r="O339" s="194"/>
      <c r="P339" s="194"/>
      <c r="Q339" s="194"/>
      <c r="R339" s="194"/>
      <c r="S339" s="194"/>
      <c r="T339" s="194"/>
      <c r="U339" s="194"/>
      <c r="V339" s="194"/>
      <c r="W339" s="194"/>
      <c r="X339" s="194"/>
      <c r="Y339" s="194"/>
      <c r="Z339" s="194"/>
      <c r="AA339" s="194"/>
      <c r="AB339" s="194"/>
      <c r="AC339" s="194"/>
      <c r="AD339" s="194"/>
      <c r="AE339" s="194"/>
      <c r="AF339" s="194"/>
      <c r="AG339" s="194"/>
      <c r="AH339" s="194"/>
      <c r="AI339" s="194"/>
      <c r="AJ339" s="194"/>
      <c r="AK339" s="194"/>
      <c r="AL339" s="194"/>
      <c r="AM339" s="194"/>
      <c r="AN339" s="194"/>
      <c r="AO339" s="194"/>
      <c r="AP339" s="191" t="s">
        <v>75</v>
      </c>
      <c r="AQ339" s="191"/>
      <c r="AR339" s="191"/>
      <c r="AS339" s="191"/>
      <c r="AT339" s="191"/>
      <c r="AU339" s="191"/>
      <c r="AV339" s="101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3"/>
      <c r="BL339" s="113">
        <f>BL340+BL341</f>
        <v>12452.059999998659</v>
      </c>
      <c r="BM339" s="114"/>
      <c r="BN339" s="114"/>
      <c r="BO339" s="114"/>
      <c r="BP339" s="114"/>
      <c r="BQ339" s="114"/>
      <c r="BR339" s="114"/>
      <c r="BS339" s="114"/>
      <c r="BT339" s="114"/>
      <c r="BU339" s="114"/>
      <c r="BV339" s="114"/>
      <c r="BW339" s="114"/>
      <c r="BX339" s="114"/>
      <c r="BY339" s="114"/>
      <c r="BZ339" s="114"/>
      <c r="CA339" s="114"/>
      <c r="CB339" s="114"/>
      <c r="CC339" s="114"/>
      <c r="CD339" s="114"/>
      <c r="CE339" s="115"/>
      <c r="CF339" s="62">
        <f>CF340+CF341</f>
        <v>-473229.68000000156</v>
      </c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62"/>
      <c r="CS339" s="62"/>
      <c r="CT339" s="62"/>
      <c r="CU339" s="62"/>
      <c r="CV339" s="62"/>
      <c r="CW339" s="96"/>
      <c r="CX339" s="96"/>
      <c r="CY339" s="96"/>
      <c r="CZ339" s="96"/>
      <c r="DA339" s="96"/>
      <c r="DB339" s="96"/>
      <c r="DC339" s="96"/>
      <c r="DD339" s="96"/>
      <c r="DE339" s="96"/>
      <c r="DF339" s="96"/>
      <c r="DG339" s="96"/>
      <c r="DH339" s="96"/>
      <c r="DI339" s="96"/>
      <c r="DJ339" s="96"/>
      <c r="DK339" s="96"/>
      <c r="DL339" s="96"/>
      <c r="DM339" s="96"/>
      <c r="DN339" s="96"/>
      <c r="DO339" s="96"/>
      <c r="DP339" s="96"/>
      <c r="DQ339" s="96"/>
      <c r="DR339" s="96"/>
      <c r="DS339" s="96"/>
      <c r="DT339" s="96"/>
      <c r="DU339" s="96"/>
      <c r="DV339" s="96"/>
      <c r="DW339" s="96"/>
      <c r="DX339" s="96"/>
      <c r="DY339" s="96"/>
      <c r="DZ339" s="96"/>
      <c r="EA339" s="96"/>
      <c r="EB339" s="96"/>
      <c r="EC339" s="96"/>
      <c r="ED339" s="96"/>
      <c r="EE339" s="62">
        <f>CF339</f>
        <v>-473229.68000000156</v>
      </c>
      <c r="EF339" s="62"/>
      <c r="EG339" s="62"/>
      <c r="EH339" s="62"/>
      <c r="EI339" s="62"/>
      <c r="EJ339" s="62"/>
      <c r="EK339" s="62"/>
      <c r="EL339" s="62"/>
      <c r="EM339" s="62"/>
      <c r="EN339" s="62"/>
      <c r="EO339" s="62"/>
      <c r="EP339" s="62"/>
      <c r="EQ339" s="62"/>
      <c r="ER339" s="62"/>
      <c r="ES339" s="62"/>
      <c r="ET339" s="113">
        <f>ET341+ET340</f>
        <v>485681.7400000002</v>
      </c>
      <c r="EU339" s="114"/>
      <c r="EV339" s="114"/>
      <c r="EW339" s="114"/>
      <c r="EX339" s="114"/>
      <c r="EY339" s="114"/>
      <c r="EZ339" s="114"/>
      <c r="FA339" s="114"/>
      <c r="FB339" s="114"/>
      <c r="FC339" s="114"/>
      <c r="FD339" s="114"/>
      <c r="FE339" s="114"/>
      <c r="FF339" s="114"/>
      <c r="FG339" s="114"/>
      <c r="FH339" s="114"/>
      <c r="FI339" s="114"/>
      <c r="FJ339" s="115"/>
    </row>
    <row r="340" spans="1:166" s="4" customFormat="1" ht="23.25">
      <c r="A340" s="194" t="s">
        <v>82</v>
      </c>
      <c r="B340" s="194"/>
      <c r="C340" s="194"/>
      <c r="D340" s="194"/>
      <c r="E340" s="194"/>
      <c r="F340" s="194"/>
      <c r="G340" s="194"/>
      <c r="H340" s="194"/>
      <c r="I340" s="194"/>
      <c r="J340" s="194"/>
      <c r="K340" s="194"/>
      <c r="L340" s="194"/>
      <c r="M340" s="194"/>
      <c r="N340" s="194"/>
      <c r="O340" s="194"/>
      <c r="P340" s="194"/>
      <c r="Q340" s="194"/>
      <c r="R340" s="194"/>
      <c r="S340" s="194"/>
      <c r="T340" s="194"/>
      <c r="U340" s="194"/>
      <c r="V340" s="194"/>
      <c r="W340" s="194"/>
      <c r="X340" s="194"/>
      <c r="Y340" s="194"/>
      <c r="Z340" s="194"/>
      <c r="AA340" s="194"/>
      <c r="AB340" s="194"/>
      <c r="AC340" s="194"/>
      <c r="AD340" s="194"/>
      <c r="AE340" s="194"/>
      <c r="AF340" s="194"/>
      <c r="AG340" s="194"/>
      <c r="AH340" s="194"/>
      <c r="AI340" s="194"/>
      <c r="AJ340" s="194"/>
      <c r="AK340" s="194"/>
      <c r="AL340" s="194"/>
      <c r="AM340" s="194"/>
      <c r="AN340" s="194"/>
      <c r="AO340" s="194"/>
      <c r="AP340" s="191" t="s">
        <v>251</v>
      </c>
      <c r="AQ340" s="191"/>
      <c r="AR340" s="191"/>
      <c r="AS340" s="191"/>
      <c r="AT340" s="191"/>
      <c r="AU340" s="191"/>
      <c r="AV340" s="113" t="s">
        <v>83</v>
      </c>
      <c r="AW340" s="114"/>
      <c r="AX340" s="114"/>
      <c r="AY340" s="114"/>
      <c r="AZ340" s="114"/>
      <c r="BA340" s="114"/>
      <c r="BB340" s="114"/>
      <c r="BC340" s="114"/>
      <c r="BD340" s="114"/>
      <c r="BE340" s="114"/>
      <c r="BF340" s="114"/>
      <c r="BG340" s="114"/>
      <c r="BH340" s="114"/>
      <c r="BI340" s="114"/>
      <c r="BJ340" s="114"/>
      <c r="BK340" s="115"/>
      <c r="BL340" s="113">
        <f>-BJ13</f>
        <v>-8389300</v>
      </c>
      <c r="BM340" s="114"/>
      <c r="BN340" s="114"/>
      <c r="BO340" s="114"/>
      <c r="BP340" s="114"/>
      <c r="BQ340" s="114"/>
      <c r="BR340" s="114"/>
      <c r="BS340" s="114"/>
      <c r="BT340" s="114"/>
      <c r="BU340" s="114"/>
      <c r="BV340" s="114"/>
      <c r="BW340" s="114"/>
      <c r="BX340" s="114"/>
      <c r="BY340" s="114"/>
      <c r="BZ340" s="114"/>
      <c r="CA340" s="114"/>
      <c r="CB340" s="114"/>
      <c r="CC340" s="114"/>
      <c r="CD340" s="114"/>
      <c r="CE340" s="115"/>
      <c r="CF340" s="62">
        <f>-CF13</f>
        <v>-7125230.220000001</v>
      </c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96"/>
      <c r="CX340" s="96"/>
      <c r="CY340" s="96"/>
      <c r="CZ340" s="96"/>
      <c r="DA340" s="96"/>
      <c r="DB340" s="96"/>
      <c r="DC340" s="96"/>
      <c r="DD340" s="96"/>
      <c r="DE340" s="96"/>
      <c r="DF340" s="96"/>
      <c r="DG340" s="96"/>
      <c r="DH340" s="96"/>
      <c r="DI340" s="96"/>
      <c r="DJ340" s="96"/>
      <c r="DK340" s="96"/>
      <c r="DL340" s="96"/>
      <c r="DM340" s="96"/>
      <c r="DN340" s="96"/>
      <c r="DO340" s="96"/>
      <c r="DP340" s="96"/>
      <c r="DQ340" s="96"/>
      <c r="DR340" s="96"/>
      <c r="DS340" s="96"/>
      <c r="DT340" s="96"/>
      <c r="DU340" s="96"/>
      <c r="DV340" s="96"/>
      <c r="DW340" s="96"/>
      <c r="DX340" s="96"/>
      <c r="DY340" s="96"/>
      <c r="DZ340" s="96"/>
      <c r="EA340" s="96"/>
      <c r="EB340" s="96"/>
      <c r="EC340" s="96"/>
      <c r="ED340" s="96"/>
      <c r="EE340" s="62">
        <f>CF340</f>
        <v>-7125230.220000001</v>
      </c>
      <c r="EF340" s="62"/>
      <c r="EG340" s="62"/>
      <c r="EH340" s="62"/>
      <c r="EI340" s="62"/>
      <c r="EJ340" s="62"/>
      <c r="EK340" s="62"/>
      <c r="EL340" s="62"/>
      <c r="EM340" s="62"/>
      <c r="EN340" s="62"/>
      <c r="EO340" s="62"/>
      <c r="EP340" s="62"/>
      <c r="EQ340" s="62"/>
      <c r="ER340" s="62"/>
      <c r="ES340" s="62"/>
      <c r="ET340" s="113">
        <f>BL340-CF340</f>
        <v>-1264069.7799999993</v>
      </c>
      <c r="EU340" s="114"/>
      <c r="EV340" s="114"/>
      <c r="EW340" s="114"/>
      <c r="EX340" s="114"/>
      <c r="EY340" s="114"/>
      <c r="EZ340" s="114"/>
      <c r="FA340" s="114"/>
      <c r="FB340" s="114"/>
      <c r="FC340" s="114"/>
      <c r="FD340" s="114"/>
      <c r="FE340" s="114"/>
      <c r="FF340" s="114"/>
      <c r="FG340" s="114"/>
      <c r="FH340" s="114"/>
      <c r="FI340" s="114"/>
      <c r="FJ340" s="115"/>
    </row>
    <row r="341" spans="1:166" s="4" customFormat="1" ht="23.25">
      <c r="A341" s="194" t="s">
        <v>84</v>
      </c>
      <c r="B341" s="194"/>
      <c r="C341" s="194"/>
      <c r="D341" s="194"/>
      <c r="E341" s="194"/>
      <c r="F341" s="194"/>
      <c r="G341" s="194"/>
      <c r="H341" s="194"/>
      <c r="I341" s="194"/>
      <c r="J341" s="194"/>
      <c r="K341" s="194"/>
      <c r="L341" s="194"/>
      <c r="M341" s="194"/>
      <c r="N341" s="194"/>
      <c r="O341" s="194"/>
      <c r="P341" s="194"/>
      <c r="Q341" s="194"/>
      <c r="R341" s="194"/>
      <c r="S341" s="194"/>
      <c r="T341" s="194"/>
      <c r="U341" s="194"/>
      <c r="V341" s="194"/>
      <c r="W341" s="194"/>
      <c r="X341" s="194"/>
      <c r="Y341" s="194"/>
      <c r="Z341" s="194"/>
      <c r="AA341" s="194"/>
      <c r="AB341" s="194"/>
      <c r="AC341" s="194"/>
      <c r="AD341" s="194"/>
      <c r="AE341" s="194"/>
      <c r="AF341" s="194"/>
      <c r="AG341" s="194"/>
      <c r="AH341" s="194"/>
      <c r="AI341" s="194"/>
      <c r="AJ341" s="194"/>
      <c r="AK341" s="194"/>
      <c r="AL341" s="194"/>
      <c r="AM341" s="194"/>
      <c r="AN341" s="194"/>
      <c r="AO341" s="194"/>
      <c r="AP341" s="191" t="s">
        <v>252</v>
      </c>
      <c r="AQ341" s="191"/>
      <c r="AR341" s="191"/>
      <c r="AS341" s="191"/>
      <c r="AT341" s="191"/>
      <c r="AU341" s="191"/>
      <c r="AV341" s="113" t="s">
        <v>85</v>
      </c>
      <c r="AW341" s="114"/>
      <c r="AX341" s="114"/>
      <c r="AY341" s="114"/>
      <c r="AZ341" s="114"/>
      <c r="BA341" s="114"/>
      <c r="BB341" s="114"/>
      <c r="BC341" s="114"/>
      <c r="BD341" s="114"/>
      <c r="BE341" s="114"/>
      <c r="BF341" s="114"/>
      <c r="BG341" s="114"/>
      <c r="BH341" s="114"/>
      <c r="BI341" s="114"/>
      <c r="BJ341" s="114"/>
      <c r="BK341" s="115"/>
      <c r="BL341" s="113">
        <f>BC325</f>
        <v>8401752.059999999</v>
      </c>
      <c r="BM341" s="114"/>
      <c r="BN341" s="114"/>
      <c r="BO341" s="114"/>
      <c r="BP341" s="114"/>
      <c r="BQ341" s="114"/>
      <c r="BR341" s="114"/>
      <c r="BS341" s="114"/>
      <c r="BT341" s="114"/>
      <c r="BU341" s="114"/>
      <c r="BV341" s="114"/>
      <c r="BW341" s="114"/>
      <c r="BX341" s="114"/>
      <c r="BY341" s="114"/>
      <c r="BZ341" s="114"/>
      <c r="CA341" s="114"/>
      <c r="CB341" s="114"/>
      <c r="CC341" s="114"/>
      <c r="CD341" s="114"/>
      <c r="CE341" s="115"/>
      <c r="CF341" s="62">
        <f>CH325</f>
        <v>6652000.539999999</v>
      </c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62"/>
      <c r="CS341" s="62"/>
      <c r="CT341" s="62"/>
      <c r="CU341" s="62"/>
      <c r="CV341" s="62"/>
      <c r="CW341" s="96"/>
      <c r="CX341" s="96"/>
      <c r="CY341" s="96"/>
      <c r="CZ341" s="96"/>
      <c r="DA341" s="96"/>
      <c r="DB341" s="96"/>
      <c r="DC341" s="96"/>
      <c r="DD341" s="96"/>
      <c r="DE341" s="96"/>
      <c r="DF341" s="96"/>
      <c r="DG341" s="96"/>
      <c r="DH341" s="96"/>
      <c r="DI341" s="96"/>
      <c r="DJ341" s="96"/>
      <c r="DK341" s="96"/>
      <c r="DL341" s="96"/>
      <c r="DM341" s="96"/>
      <c r="DN341" s="96"/>
      <c r="DO341" s="96"/>
      <c r="DP341" s="96"/>
      <c r="DQ341" s="96"/>
      <c r="DR341" s="96"/>
      <c r="DS341" s="96"/>
      <c r="DT341" s="96"/>
      <c r="DU341" s="96"/>
      <c r="DV341" s="96"/>
      <c r="DW341" s="96"/>
      <c r="DX341" s="96"/>
      <c r="DY341" s="96"/>
      <c r="DZ341" s="96"/>
      <c r="EA341" s="96"/>
      <c r="EB341" s="96"/>
      <c r="EC341" s="96"/>
      <c r="ED341" s="96"/>
      <c r="EE341" s="62">
        <f>CF341</f>
        <v>6652000.539999999</v>
      </c>
      <c r="EF341" s="62"/>
      <c r="EG341" s="62"/>
      <c r="EH341" s="62"/>
      <c r="EI341" s="62"/>
      <c r="EJ341" s="62"/>
      <c r="EK341" s="62"/>
      <c r="EL341" s="62"/>
      <c r="EM341" s="62"/>
      <c r="EN341" s="62"/>
      <c r="EO341" s="62"/>
      <c r="EP341" s="62"/>
      <c r="EQ341" s="62"/>
      <c r="ER341" s="62"/>
      <c r="ES341" s="62"/>
      <c r="ET341" s="113">
        <f>+BL341-CF341</f>
        <v>1749751.5199999996</v>
      </c>
      <c r="EU341" s="114"/>
      <c r="EV341" s="114"/>
      <c r="EW341" s="114"/>
      <c r="EX341" s="114"/>
      <c r="EY341" s="114"/>
      <c r="EZ341" s="114"/>
      <c r="FA341" s="114"/>
      <c r="FB341" s="114"/>
      <c r="FC341" s="114"/>
      <c r="FD341" s="114"/>
      <c r="FE341" s="114"/>
      <c r="FF341" s="114"/>
      <c r="FG341" s="114"/>
      <c r="FH341" s="114"/>
      <c r="FI341" s="114"/>
      <c r="FJ341" s="115"/>
    </row>
    <row r="342" s="4" customFormat="1" ht="18.75"/>
    <row r="343" spans="1:84" s="4" customFormat="1" ht="18.75">
      <c r="A343" s="4" t="s">
        <v>9</v>
      </c>
      <c r="N343" s="304"/>
      <c r="O343" s="304"/>
      <c r="P343" s="304"/>
      <c r="Q343" s="304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4"/>
      <c r="AD343" s="304"/>
      <c r="AE343" s="304"/>
      <c r="AH343" s="304" t="s">
        <v>65</v>
      </c>
      <c r="AI343" s="304"/>
      <c r="AJ343" s="304"/>
      <c r="AK343" s="304"/>
      <c r="AL343" s="304"/>
      <c r="AM343" s="304"/>
      <c r="AN343" s="304"/>
      <c r="AO343" s="304"/>
      <c r="AP343" s="304"/>
      <c r="AQ343" s="304"/>
      <c r="AR343" s="304"/>
      <c r="AS343" s="304"/>
      <c r="AT343" s="304"/>
      <c r="AU343" s="304"/>
      <c r="AV343" s="304"/>
      <c r="AW343" s="304"/>
      <c r="AX343" s="304"/>
      <c r="AY343" s="304"/>
      <c r="AZ343" s="304"/>
      <c r="BA343" s="304"/>
      <c r="BB343" s="304"/>
      <c r="BC343" s="304"/>
      <c r="BD343" s="304"/>
      <c r="BE343" s="304"/>
      <c r="BF343" s="304"/>
      <c r="BG343" s="304"/>
      <c r="BH343" s="304"/>
      <c r="CF343" s="4" t="s">
        <v>41</v>
      </c>
    </row>
    <row r="344" spans="14:149" s="4" customFormat="1" ht="18.75">
      <c r="N344" s="277" t="s">
        <v>11</v>
      </c>
      <c r="O344" s="277"/>
      <c r="P344" s="277"/>
      <c r="Q344" s="277"/>
      <c r="R344" s="277"/>
      <c r="S344" s="277"/>
      <c r="T344" s="277"/>
      <c r="U344" s="277"/>
      <c r="V344" s="277"/>
      <c r="W344" s="277"/>
      <c r="X344" s="277"/>
      <c r="Y344" s="277"/>
      <c r="Z344" s="277"/>
      <c r="AA344" s="277"/>
      <c r="AB344" s="277"/>
      <c r="AC344" s="277"/>
      <c r="AD344" s="277"/>
      <c r="AE344" s="277"/>
      <c r="AH344" s="277" t="s">
        <v>12</v>
      </c>
      <c r="AI344" s="277"/>
      <c r="AJ344" s="277"/>
      <c r="AK344" s="277"/>
      <c r="AL344" s="277"/>
      <c r="AM344" s="277"/>
      <c r="AN344" s="277"/>
      <c r="AO344" s="277"/>
      <c r="AP344" s="277"/>
      <c r="AQ344" s="277"/>
      <c r="AR344" s="277"/>
      <c r="AS344" s="277"/>
      <c r="AT344" s="277"/>
      <c r="AU344" s="277"/>
      <c r="AV344" s="277"/>
      <c r="AW344" s="277"/>
      <c r="AX344" s="277"/>
      <c r="AY344" s="277"/>
      <c r="AZ344" s="277"/>
      <c r="BA344" s="277"/>
      <c r="BB344" s="277"/>
      <c r="BC344" s="277"/>
      <c r="BD344" s="277"/>
      <c r="BE344" s="277"/>
      <c r="BF344" s="277"/>
      <c r="BG344" s="277"/>
      <c r="BH344" s="277"/>
      <c r="CF344" s="4" t="s">
        <v>42</v>
      </c>
      <c r="DC344" s="304"/>
      <c r="DD344" s="304"/>
      <c r="DE344" s="304"/>
      <c r="DF344" s="304"/>
      <c r="DG344" s="304"/>
      <c r="DH344" s="304"/>
      <c r="DI344" s="304"/>
      <c r="DJ344" s="304"/>
      <c r="DK344" s="304"/>
      <c r="DL344" s="304"/>
      <c r="DM344" s="304"/>
      <c r="DN344" s="304"/>
      <c r="DO344" s="304"/>
      <c r="DP344" s="304"/>
      <c r="DS344" s="304" t="s">
        <v>179</v>
      </c>
      <c r="DT344" s="304"/>
      <c r="DU344" s="304"/>
      <c r="DV344" s="304"/>
      <c r="DW344" s="304"/>
      <c r="DX344" s="304"/>
      <c r="DY344" s="304"/>
      <c r="DZ344" s="304"/>
      <c r="EA344" s="304"/>
      <c r="EB344" s="304"/>
      <c r="EC344" s="304"/>
      <c r="ED344" s="304"/>
      <c r="EE344" s="304"/>
      <c r="EF344" s="304"/>
      <c r="EG344" s="304"/>
      <c r="EH344" s="304"/>
      <c r="EI344" s="304"/>
      <c r="EJ344" s="304"/>
      <c r="EK344" s="304"/>
      <c r="EL344" s="304"/>
      <c r="EM344" s="304"/>
      <c r="EN344" s="304"/>
      <c r="EO344" s="304"/>
      <c r="EP344" s="304"/>
      <c r="EQ344" s="304"/>
      <c r="ER344" s="304"/>
      <c r="ES344" s="304"/>
    </row>
    <row r="345" spans="1:149" s="4" customFormat="1" ht="18.75">
      <c r="A345" s="4" t="s">
        <v>10</v>
      </c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H345" s="304" t="s">
        <v>80</v>
      </c>
      <c r="AI345" s="304"/>
      <c r="AJ345" s="304"/>
      <c r="AK345" s="304"/>
      <c r="AL345" s="304"/>
      <c r="AM345" s="304"/>
      <c r="AN345" s="304"/>
      <c r="AO345" s="304"/>
      <c r="AP345" s="304"/>
      <c r="AQ345" s="304"/>
      <c r="AR345" s="304"/>
      <c r="AS345" s="304"/>
      <c r="AT345" s="304"/>
      <c r="AU345" s="304"/>
      <c r="AV345" s="304"/>
      <c r="AW345" s="304"/>
      <c r="AX345" s="304"/>
      <c r="AY345" s="304"/>
      <c r="AZ345" s="304"/>
      <c r="BA345" s="304"/>
      <c r="BB345" s="304"/>
      <c r="BC345" s="304"/>
      <c r="BD345" s="304"/>
      <c r="BE345" s="304"/>
      <c r="BF345" s="304"/>
      <c r="BG345" s="304"/>
      <c r="BH345" s="304"/>
      <c r="DC345" s="277" t="s">
        <v>11</v>
      </c>
      <c r="DD345" s="277"/>
      <c r="DE345" s="277"/>
      <c r="DF345" s="277"/>
      <c r="DG345" s="277"/>
      <c r="DH345" s="277"/>
      <c r="DI345" s="277"/>
      <c r="DJ345" s="277"/>
      <c r="DK345" s="277"/>
      <c r="DL345" s="277"/>
      <c r="DM345" s="277"/>
      <c r="DN345" s="277"/>
      <c r="DO345" s="277"/>
      <c r="DP345" s="277"/>
      <c r="DS345" s="277" t="s">
        <v>12</v>
      </c>
      <c r="DT345" s="277"/>
      <c r="DU345" s="277"/>
      <c r="DV345" s="277"/>
      <c r="DW345" s="277"/>
      <c r="DX345" s="277"/>
      <c r="DY345" s="277"/>
      <c r="DZ345" s="277"/>
      <c r="EA345" s="277"/>
      <c r="EB345" s="277"/>
      <c r="EC345" s="277"/>
      <c r="ED345" s="277"/>
      <c r="EE345" s="277"/>
      <c r="EF345" s="277"/>
      <c r="EG345" s="277"/>
      <c r="EH345" s="277"/>
      <c r="EI345" s="277"/>
      <c r="EJ345" s="277"/>
      <c r="EK345" s="277"/>
      <c r="EL345" s="277"/>
      <c r="EM345" s="277"/>
      <c r="EN345" s="277"/>
      <c r="EO345" s="277"/>
      <c r="EP345" s="277"/>
      <c r="EQ345" s="277"/>
      <c r="ER345" s="277"/>
      <c r="ES345" s="277"/>
    </row>
    <row r="346" spans="18:60" s="4" customFormat="1" ht="18.75">
      <c r="R346" s="277" t="s">
        <v>11</v>
      </c>
      <c r="S346" s="277"/>
      <c r="T346" s="277"/>
      <c r="U346" s="277"/>
      <c r="V346" s="277"/>
      <c r="W346" s="277"/>
      <c r="X346" s="277"/>
      <c r="Y346" s="277"/>
      <c r="Z346" s="277"/>
      <c r="AA346" s="277"/>
      <c r="AB346" s="277"/>
      <c r="AC346" s="277"/>
      <c r="AD346" s="277"/>
      <c r="AE346" s="277"/>
      <c r="AH346" s="277" t="s">
        <v>12</v>
      </c>
      <c r="AI346" s="277"/>
      <c r="AJ346" s="277"/>
      <c r="AK346" s="277"/>
      <c r="AL346" s="277"/>
      <c r="AM346" s="277"/>
      <c r="AN346" s="277"/>
      <c r="AO346" s="277"/>
      <c r="AP346" s="277"/>
      <c r="AQ346" s="277"/>
      <c r="AR346" s="277"/>
      <c r="AS346" s="277"/>
      <c r="AT346" s="277"/>
      <c r="AU346" s="277"/>
      <c r="AV346" s="277"/>
      <c r="AW346" s="277"/>
      <c r="AX346" s="277"/>
      <c r="AY346" s="277"/>
      <c r="AZ346" s="277"/>
      <c r="BA346" s="277"/>
      <c r="BB346" s="277"/>
      <c r="BC346" s="277"/>
      <c r="BD346" s="277"/>
      <c r="BE346" s="277"/>
      <c r="BF346" s="277"/>
      <c r="BG346" s="277"/>
      <c r="BH346" s="277"/>
    </row>
    <row r="347" spans="64:166" s="4" customFormat="1" ht="18.75">
      <c r="BL347" s="21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3"/>
    </row>
    <row r="348" spans="1:166" s="4" customFormat="1" ht="18.75">
      <c r="A348" s="305" t="s">
        <v>13</v>
      </c>
      <c r="B348" s="305"/>
      <c r="C348" s="306" t="s">
        <v>344</v>
      </c>
      <c r="D348" s="306"/>
      <c r="E348" s="306"/>
      <c r="F348" s="4" t="s">
        <v>13</v>
      </c>
      <c r="I348" s="304" t="s">
        <v>341</v>
      </c>
      <c r="J348" s="304"/>
      <c r="K348" s="304"/>
      <c r="L348" s="304"/>
      <c r="M348" s="304"/>
      <c r="N348" s="304"/>
      <c r="O348" s="304"/>
      <c r="P348" s="304"/>
      <c r="Q348" s="304"/>
      <c r="R348" s="304"/>
      <c r="S348" s="304"/>
      <c r="T348" s="304"/>
      <c r="U348" s="304"/>
      <c r="V348" s="304"/>
      <c r="W348" s="304"/>
      <c r="X348" s="304"/>
      <c r="Y348" s="305">
        <v>20</v>
      </c>
      <c r="Z348" s="305"/>
      <c r="AA348" s="305"/>
      <c r="AB348" s="305"/>
      <c r="AC348" s="305"/>
      <c r="AD348" s="271">
        <v>14</v>
      </c>
      <c r="AE348" s="271"/>
      <c r="AF348" s="271"/>
      <c r="BL348" s="24"/>
      <c r="BM348" s="5" t="s">
        <v>43</v>
      </c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25"/>
    </row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4" customFormat="1" ht="18.75"/>
    <row r="433" s="4" customFormat="1" ht="18.75"/>
    <row r="434" s="26" customFormat="1" ht="20.25"/>
    <row r="435" s="26" customFormat="1" ht="20.25"/>
    <row r="436" s="26" customFormat="1" ht="20.25"/>
    <row r="437" s="26" customFormat="1" ht="20.25"/>
    <row r="438" s="26" customFormat="1" ht="20.25"/>
    <row r="439" s="26" customFormat="1" ht="20.25"/>
    <row r="440" s="26" customFormat="1" ht="20.25"/>
    <row r="441" s="26" customFormat="1" ht="20.25"/>
    <row r="442" s="26" customFormat="1" ht="20.25"/>
    <row r="443" s="26" customFormat="1" ht="20.2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  <row r="470" s="4" customFormat="1" ht="18.75"/>
    <row r="471" s="4" customFormat="1" ht="18.75"/>
  </sheetData>
  <sheetProtection/>
  <mergeCells count="3134">
    <mergeCell ref="CX298:DJ298"/>
    <mergeCell ref="DK298:DW298"/>
    <mergeCell ref="DX298:EJ298"/>
    <mergeCell ref="EK298:EW298"/>
    <mergeCell ref="A298:AJ298"/>
    <mergeCell ref="AK298:AP298"/>
    <mergeCell ref="AQ298:BB298"/>
    <mergeCell ref="BC298:BT298"/>
    <mergeCell ref="CX297:DJ297"/>
    <mergeCell ref="DK297:DW297"/>
    <mergeCell ref="DX297:EJ297"/>
    <mergeCell ref="EK297:EW297"/>
    <mergeCell ref="A297:AJ297"/>
    <mergeCell ref="AK297:AP297"/>
    <mergeCell ref="AQ297:BB297"/>
    <mergeCell ref="BC297:BT297"/>
    <mergeCell ref="CX296:DJ296"/>
    <mergeCell ref="DK296:DW296"/>
    <mergeCell ref="DX296:EJ296"/>
    <mergeCell ref="EK296:EW296"/>
    <mergeCell ref="A296:AJ296"/>
    <mergeCell ref="AK296:AP296"/>
    <mergeCell ref="AQ296:BB296"/>
    <mergeCell ref="BC296:BT296"/>
    <mergeCell ref="EK258:EW258"/>
    <mergeCell ref="EX258:FG258"/>
    <mergeCell ref="AQ258:BB258"/>
    <mergeCell ref="BC258:BT258"/>
    <mergeCell ref="CX258:DJ258"/>
    <mergeCell ref="DK258:DW258"/>
    <mergeCell ref="EK256:EW256"/>
    <mergeCell ref="EX256:FG256"/>
    <mergeCell ref="BU257:CG257"/>
    <mergeCell ref="CH257:CW257"/>
    <mergeCell ref="CX257:DJ257"/>
    <mergeCell ref="DK257:DW257"/>
    <mergeCell ref="DX256:EJ256"/>
    <mergeCell ref="DX257:EJ257"/>
    <mergeCell ref="EK257:EW257"/>
    <mergeCell ref="EX257:FG257"/>
    <mergeCell ref="EK255:EW255"/>
    <mergeCell ref="EX255:FG255"/>
    <mergeCell ref="A256:AJ256"/>
    <mergeCell ref="AK256:AP256"/>
    <mergeCell ref="AQ256:BB256"/>
    <mergeCell ref="BC256:BT256"/>
    <mergeCell ref="BU256:CG256"/>
    <mergeCell ref="CH256:CW256"/>
    <mergeCell ref="CX256:DJ256"/>
    <mergeCell ref="DK256:DW256"/>
    <mergeCell ref="A255:AJ255"/>
    <mergeCell ref="AK255:AP255"/>
    <mergeCell ref="AQ255:BB255"/>
    <mergeCell ref="BC255:BT255"/>
    <mergeCell ref="BU255:CG255"/>
    <mergeCell ref="CH255:CW255"/>
    <mergeCell ref="CX255:DJ255"/>
    <mergeCell ref="DK254:DW254"/>
    <mergeCell ref="BU254:CG254"/>
    <mergeCell ref="CH254:CW254"/>
    <mergeCell ref="CX254:DJ254"/>
    <mergeCell ref="DK255:DW255"/>
    <mergeCell ref="EK254:EW254"/>
    <mergeCell ref="EX254:FG254"/>
    <mergeCell ref="DX253:EJ253"/>
    <mergeCell ref="EK253:EW253"/>
    <mergeCell ref="EX253:FJ253"/>
    <mergeCell ref="A254:AJ254"/>
    <mergeCell ref="AK254:AP254"/>
    <mergeCell ref="AQ254:BB254"/>
    <mergeCell ref="BC254:BR254"/>
    <mergeCell ref="EX252:FJ252"/>
    <mergeCell ref="A253:AJ253"/>
    <mergeCell ref="AK253:AP253"/>
    <mergeCell ref="AQ253:BB253"/>
    <mergeCell ref="BC253:BT253"/>
    <mergeCell ref="BU253:CG253"/>
    <mergeCell ref="CH253:CW253"/>
    <mergeCell ref="CX253:DJ253"/>
    <mergeCell ref="DK253:DW253"/>
    <mergeCell ref="BU252:CG252"/>
    <mergeCell ref="CH252:CW252"/>
    <mergeCell ref="CX252:DJ252"/>
    <mergeCell ref="DK252:DW252"/>
    <mergeCell ref="A252:AJ252"/>
    <mergeCell ref="AK252:AP252"/>
    <mergeCell ref="AQ252:BB252"/>
    <mergeCell ref="BC252:BT252"/>
    <mergeCell ref="A249:AJ250"/>
    <mergeCell ref="AK249:AP250"/>
    <mergeCell ref="AQ249:BB250"/>
    <mergeCell ref="BC249:BT250"/>
    <mergeCell ref="A251:AJ251"/>
    <mergeCell ref="AK251:AP251"/>
    <mergeCell ref="AQ251:BB251"/>
    <mergeCell ref="BC251:BT251"/>
    <mergeCell ref="A243:AJ243"/>
    <mergeCell ref="A244:AJ244"/>
    <mergeCell ref="A248:FJ248"/>
    <mergeCell ref="A247:BH247"/>
    <mergeCell ref="BI247:CQ247"/>
    <mergeCell ref="CR247:FG247"/>
    <mergeCell ref="CX244:DJ244"/>
    <mergeCell ref="DK245:DW245"/>
    <mergeCell ref="BC245:BT245"/>
    <mergeCell ref="AK258:AP258"/>
    <mergeCell ref="DX282:EJ282"/>
    <mergeCell ref="BC287:BR287"/>
    <mergeCell ref="CX286:DJ286"/>
    <mergeCell ref="CH285:CW285"/>
    <mergeCell ref="DK282:DW282"/>
    <mergeCell ref="DK272:DW272"/>
    <mergeCell ref="DX258:EJ258"/>
    <mergeCell ref="CH265:CW265"/>
    <mergeCell ref="CH266:CW266"/>
    <mergeCell ref="DK250:DW250"/>
    <mergeCell ref="DK244:DW244"/>
    <mergeCell ref="CX251:DJ251"/>
    <mergeCell ref="CR259:FG259"/>
    <mergeCell ref="CH258:CW258"/>
    <mergeCell ref="CH250:CW250"/>
    <mergeCell ref="CH251:CW251"/>
    <mergeCell ref="EK251:EW251"/>
    <mergeCell ref="EX251:FJ251"/>
    <mergeCell ref="EK252:EW252"/>
    <mergeCell ref="A240:AJ240"/>
    <mergeCell ref="A238:AJ238"/>
    <mergeCell ref="BU239:CG239"/>
    <mergeCell ref="BC239:BT239"/>
    <mergeCell ref="BC238:BT238"/>
    <mergeCell ref="BU240:CG240"/>
    <mergeCell ref="A242:AJ242"/>
    <mergeCell ref="AK242:AP242"/>
    <mergeCell ref="A241:AJ241"/>
    <mergeCell ref="BC241:BT241"/>
    <mergeCell ref="DX252:EJ252"/>
    <mergeCell ref="DX254:EJ254"/>
    <mergeCell ref="DX255:EJ255"/>
    <mergeCell ref="DX292:EJ292"/>
    <mergeCell ref="A260:FJ260"/>
    <mergeCell ref="A257:AJ257"/>
    <mergeCell ref="AK257:AP257"/>
    <mergeCell ref="AQ257:BB257"/>
    <mergeCell ref="BC257:BT257"/>
    <mergeCell ref="BU258:CG258"/>
    <mergeCell ref="DK265:DW265"/>
    <mergeCell ref="DK264:DW264"/>
    <mergeCell ref="DX264:EJ264"/>
    <mergeCell ref="DK266:DW266"/>
    <mergeCell ref="EX243:FG243"/>
    <mergeCell ref="EK239:EW239"/>
    <mergeCell ref="EK241:EW241"/>
    <mergeCell ref="DX250:EJ250"/>
    <mergeCell ref="EK238:EW238"/>
    <mergeCell ref="DK243:DW243"/>
    <mergeCell ref="DK235:DW235"/>
    <mergeCell ref="DK234:DW234"/>
    <mergeCell ref="EK243:EW243"/>
    <mergeCell ref="CX299:DJ299"/>
    <mergeCell ref="CX307:DR307"/>
    <mergeCell ref="CX302:DJ302"/>
    <mergeCell ref="CX306:DJ306"/>
    <mergeCell ref="DK306:DW306"/>
    <mergeCell ref="DK305:DW305"/>
    <mergeCell ref="DK299:DW299"/>
    <mergeCell ref="CI289:CW289"/>
    <mergeCell ref="BU291:CG291"/>
    <mergeCell ref="BU288:CG288"/>
    <mergeCell ref="BC310:BT310"/>
    <mergeCell ref="CH305:CW305"/>
    <mergeCell ref="BC308:BT308"/>
    <mergeCell ref="BU296:CG296"/>
    <mergeCell ref="CH296:CW296"/>
    <mergeCell ref="BU297:CG297"/>
    <mergeCell ref="CH297:CW297"/>
    <mergeCell ref="CX305:DJ305"/>
    <mergeCell ref="AK309:AP309"/>
    <mergeCell ref="AQ309:BB309"/>
    <mergeCell ref="CH309:CW309"/>
    <mergeCell ref="BU309:CG309"/>
    <mergeCell ref="EX304:FJ304"/>
    <mergeCell ref="EX262:FJ262"/>
    <mergeCell ref="EK261:FJ261"/>
    <mergeCell ref="EK262:EW262"/>
    <mergeCell ref="EX266:FG266"/>
    <mergeCell ref="EX267:FG267"/>
    <mergeCell ref="EK303:EW303"/>
    <mergeCell ref="EK304:EW304"/>
    <mergeCell ref="EK283:EW283"/>
    <mergeCell ref="EX296:FJ296"/>
    <mergeCell ref="EX309:FJ309"/>
    <mergeCell ref="DX307:EJ307"/>
    <mergeCell ref="EK307:EW307"/>
    <mergeCell ref="EK308:EW308"/>
    <mergeCell ref="EX308:FJ308"/>
    <mergeCell ref="DX308:EJ308"/>
    <mergeCell ref="EK309:EW309"/>
    <mergeCell ref="EX307:FE307"/>
    <mergeCell ref="DN117:ED117"/>
    <mergeCell ref="ET118:FJ118"/>
    <mergeCell ref="BJ118:CE118"/>
    <mergeCell ref="A119:FG119"/>
    <mergeCell ref="EX126:FJ126"/>
    <mergeCell ref="EK126:EW126"/>
    <mergeCell ref="EX127:FJ127"/>
    <mergeCell ref="EX132:FJ132"/>
    <mergeCell ref="EK132:EW132"/>
    <mergeCell ref="EK128:EW128"/>
    <mergeCell ref="EX128:FJ128"/>
    <mergeCell ref="EK129:EW129"/>
    <mergeCell ref="EX129:FJ129"/>
    <mergeCell ref="EX131:FG131"/>
    <mergeCell ref="EE110:ES110"/>
    <mergeCell ref="DN113:ED113"/>
    <mergeCell ref="DN112:ED112"/>
    <mergeCell ref="EX125:FJ125"/>
    <mergeCell ref="EK124:EW124"/>
    <mergeCell ref="EK125:EW125"/>
    <mergeCell ref="EK123:EW123"/>
    <mergeCell ref="EX124:FJ124"/>
    <mergeCell ref="EE118:ES118"/>
    <mergeCell ref="EE116:ES116"/>
    <mergeCell ref="EX123:FJ123"/>
    <mergeCell ref="DX123:EJ123"/>
    <mergeCell ref="DX122:EJ122"/>
    <mergeCell ref="DK123:DW123"/>
    <mergeCell ref="DK122:DW122"/>
    <mergeCell ref="DX128:EJ128"/>
    <mergeCell ref="DK128:DW128"/>
    <mergeCell ref="CW116:DM116"/>
    <mergeCell ref="CX125:DJ125"/>
    <mergeCell ref="CX127:DJ127"/>
    <mergeCell ref="CH121:EJ121"/>
    <mergeCell ref="DN118:ED118"/>
    <mergeCell ref="CF116:CV116"/>
    <mergeCell ref="BU124:CG124"/>
    <mergeCell ref="BU125:CG125"/>
    <mergeCell ref="BU129:CG129"/>
    <mergeCell ref="BU134:CG134"/>
    <mergeCell ref="DK131:DW131"/>
    <mergeCell ref="CX129:DJ129"/>
    <mergeCell ref="CH130:CW130"/>
    <mergeCell ref="BU133:CG133"/>
    <mergeCell ref="DX129:EJ129"/>
    <mergeCell ref="CH128:CW128"/>
    <mergeCell ref="CH129:CW129"/>
    <mergeCell ref="CH131:CW131"/>
    <mergeCell ref="DK129:DW129"/>
    <mergeCell ref="CX128:DJ128"/>
    <mergeCell ref="CX131:DJ131"/>
    <mergeCell ref="DX131:EJ131"/>
    <mergeCell ref="CX130:DJ130"/>
    <mergeCell ref="DK130:DW130"/>
    <mergeCell ref="BU127:CG127"/>
    <mergeCell ref="BU126:CG126"/>
    <mergeCell ref="DX127:EJ127"/>
    <mergeCell ref="CW115:DM115"/>
    <mergeCell ref="DK124:DW124"/>
    <mergeCell ref="DK126:DW126"/>
    <mergeCell ref="CX124:DJ124"/>
    <mergeCell ref="DK127:DW127"/>
    <mergeCell ref="CH126:CW126"/>
    <mergeCell ref="CH127:CW127"/>
    <mergeCell ref="DX126:EJ126"/>
    <mergeCell ref="DX125:EJ125"/>
    <mergeCell ref="CH124:CW124"/>
    <mergeCell ref="CH125:CW125"/>
    <mergeCell ref="DX124:EJ124"/>
    <mergeCell ref="DK125:DW125"/>
    <mergeCell ref="CX126:DJ126"/>
    <mergeCell ref="BU136:CG136"/>
    <mergeCell ref="BU135:CG135"/>
    <mergeCell ref="BU130:CG130"/>
    <mergeCell ref="BU131:CG131"/>
    <mergeCell ref="BU132:CG132"/>
    <mergeCell ref="CX139:DJ139"/>
    <mergeCell ref="BC147:BT147"/>
    <mergeCell ref="BC149:BT149"/>
    <mergeCell ref="BU148:CG148"/>
    <mergeCell ref="BU138:CG139"/>
    <mergeCell ref="BU144:CG144"/>
    <mergeCell ref="CH145:CW145"/>
    <mergeCell ref="CX145:DJ145"/>
    <mergeCell ref="CH146:CW146"/>
    <mergeCell ref="CX146:DJ146"/>
    <mergeCell ref="BC150:BT150"/>
    <mergeCell ref="BC158:BR158"/>
    <mergeCell ref="BC153:BT153"/>
    <mergeCell ref="CX178:DJ178"/>
    <mergeCell ref="CX176:DJ176"/>
    <mergeCell ref="CH153:CW153"/>
    <mergeCell ref="BU162:CG162"/>
    <mergeCell ref="BU156:CG156"/>
    <mergeCell ref="CH162:CW162"/>
    <mergeCell ref="BU157:CG157"/>
    <mergeCell ref="DK218:DW218"/>
    <mergeCell ref="CX219:DJ219"/>
    <mergeCell ref="BC156:BR156"/>
    <mergeCell ref="BC159:BR159"/>
    <mergeCell ref="BC157:BI157"/>
    <mergeCell ref="DK178:DW178"/>
    <mergeCell ref="CX179:DJ179"/>
    <mergeCell ref="DK177:DW177"/>
    <mergeCell ref="DK215:DW215"/>
    <mergeCell ref="DK216:DW216"/>
    <mergeCell ref="EK149:EW149"/>
    <mergeCell ref="EX154:FJ154"/>
    <mergeCell ref="EX155:FG155"/>
    <mergeCell ref="EX205:FG205"/>
    <mergeCell ref="EX200:FJ200"/>
    <mergeCell ref="EX198:FJ198"/>
    <mergeCell ref="EX199:FJ199"/>
    <mergeCell ref="EX202:FJ202"/>
    <mergeCell ref="EX203:FG203"/>
    <mergeCell ref="EX184:FG184"/>
    <mergeCell ref="EK160:EW160"/>
    <mergeCell ref="EK159:EW159"/>
    <mergeCell ref="EK148:EW148"/>
    <mergeCell ref="EX147:FJ147"/>
    <mergeCell ref="EX152:FJ152"/>
    <mergeCell ref="EX148:FJ148"/>
    <mergeCell ref="EX150:FJ150"/>
    <mergeCell ref="EX151:FJ151"/>
    <mergeCell ref="EX149:FJ149"/>
    <mergeCell ref="EK147:EW147"/>
    <mergeCell ref="EK152:EW152"/>
    <mergeCell ref="BU147:CG147"/>
    <mergeCell ref="DX156:EJ156"/>
    <mergeCell ref="CX149:DJ149"/>
    <mergeCell ref="DX147:EJ147"/>
    <mergeCell ref="DK152:DW152"/>
    <mergeCell ref="DK151:DW151"/>
    <mergeCell ref="EK151:EW151"/>
    <mergeCell ref="EK150:EW150"/>
    <mergeCell ref="EK154:EW154"/>
    <mergeCell ref="DK213:DW213"/>
    <mergeCell ref="DK212:DW212"/>
    <mergeCell ref="DK211:DW211"/>
    <mergeCell ref="DK201:DW201"/>
    <mergeCell ref="DK207:DW207"/>
    <mergeCell ref="DK206:DW206"/>
    <mergeCell ref="DK210:DW210"/>
    <mergeCell ref="DK196:DW196"/>
    <mergeCell ref="DX207:EJ207"/>
    <mergeCell ref="DX204:EJ204"/>
    <mergeCell ref="DK204:DW204"/>
    <mergeCell ref="DK200:DW200"/>
    <mergeCell ref="DK199:DW199"/>
    <mergeCell ref="DK198:DW198"/>
    <mergeCell ref="DX210:EJ210"/>
    <mergeCell ref="BU153:CG153"/>
    <mergeCell ref="EX216:FJ216"/>
    <mergeCell ref="EX201:FJ201"/>
    <mergeCell ref="EX215:FJ215"/>
    <mergeCell ref="EX153:FJ153"/>
    <mergeCell ref="CY164:FG164"/>
    <mergeCell ref="EX157:FE157"/>
    <mergeCell ref="CX162:DJ162"/>
    <mergeCell ref="DK162:DW162"/>
    <mergeCell ref="CX160:DJ160"/>
    <mergeCell ref="DX153:EJ153"/>
    <mergeCell ref="DX181:EJ181"/>
    <mergeCell ref="DX178:EJ178"/>
    <mergeCell ref="DX180:EJ180"/>
    <mergeCell ref="CH174:EJ174"/>
    <mergeCell ref="CX169:DJ169"/>
    <mergeCell ref="DK180:DW180"/>
    <mergeCell ref="CX180:DJ180"/>
    <mergeCell ref="DK181:DW181"/>
    <mergeCell ref="CX181:DJ181"/>
    <mergeCell ref="EK153:EW153"/>
    <mergeCell ref="EK161:EW161"/>
    <mergeCell ref="EK162:EW162"/>
    <mergeCell ref="EX242:FG242"/>
    <mergeCell ref="EX241:FG241"/>
    <mergeCell ref="EK165:FJ165"/>
    <mergeCell ref="EX167:FJ167"/>
    <mergeCell ref="EK166:EW166"/>
    <mergeCell ref="EX166:FJ166"/>
    <mergeCell ref="EK170:EW170"/>
    <mergeCell ref="EK229:EW229"/>
    <mergeCell ref="EK232:EW232"/>
    <mergeCell ref="EX231:FJ231"/>
    <mergeCell ref="DX232:EJ232"/>
    <mergeCell ref="EK231:EW231"/>
    <mergeCell ref="DX231:EJ231"/>
    <mergeCell ref="DX230:EJ230"/>
    <mergeCell ref="EX240:FG240"/>
    <mergeCell ref="EX239:FG239"/>
    <mergeCell ref="EX232:FJ232"/>
    <mergeCell ref="EX233:FG233"/>
    <mergeCell ref="EX238:FG238"/>
    <mergeCell ref="EX234:FG234"/>
    <mergeCell ref="EX250:FJ250"/>
    <mergeCell ref="EX244:FG244"/>
    <mergeCell ref="EK245:EW245"/>
    <mergeCell ref="EK250:EW250"/>
    <mergeCell ref="EK246:EW246"/>
    <mergeCell ref="EK249:FJ249"/>
    <mergeCell ref="EX245:FG245"/>
    <mergeCell ref="EX246:FG246"/>
    <mergeCell ref="EK244:EW244"/>
    <mergeCell ref="CX239:DJ239"/>
    <mergeCell ref="CH264:CW264"/>
    <mergeCell ref="BU233:CG233"/>
    <mergeCell ref="BU234:CG234"/>
    <mergeCell ref="BU241:CG241"/>
    <mergeCell ref="CH238:CW238"/>
    <mergeCell ref="CX243:DJ243"/>
    <mergeCell ref="CX246:DJ246"/>
    <mergeCell ref="CX250:DJ250"/>
    <mergeCell ref="BU243:CG243"/>
    <mergeCell ref="CH288:CW288"/>
    <mergeCell ref="CX288:DJ288"/>
    <mergeCell ref="CX265:DJ265"/>
    <mergeCell ref="CX263:DJ263"/>
    <mergeCell ref="CX264:DJ264"/>
    <mergeCell ref="CX287:DJ287"/>
    <mergeCell ref="CX295:DJ295"/>
    <mergeCell ref="CX294:DJ294"/>
    <mergeCell ref="CX293:DJ293"/>
    <mergeCell ref="CH290:CW290"/>
    <mergeCell ref="CX290:DJ290"/>
    <mergeCell ref="CX291:DJ291"/>
    <mergeCell ref="CX279:DJ279"/>
    <mergeCell ref="DK271:DW271"/>
    <mergeCell ref="CX273:DJ273"/>
    <mergeCell ref="DK279:DW279"/>
    <mergeCell ref="CH280:CW280"/>
    <mergeCell ref="CX281:DJ281"/>
    <mergeCell ref="CX284:DJ284"/>
    <mergeCell ref="CX285:DJ285"/>
    <mergeCell ref="CX280:DJ280"/>
    <mergeCell ref="CH282:CW282"/>
    <mergeCell ref="CH281:CW281"/>
    <mergeCell ref="CX282:DJ282"/>
    <mergeCell ref="EX169:FG169"/>
    <mergeCell ref="EX168:FH168"/>
    <mergeCell ref="EK196:EW196"/>
    <mergeCell ref="EK195:EW195"/>
    <mergeCell ref="EX181:FG181"/>
    <mergeCell ref="EK182:EW182"/>
    <mergeCell ref="EK187:EW187"/>
    <mergeCell ref="EX186:FG186"/>
    <mergeCell ref="EX196:FJ196"/>
    <mergeCell ref="EK181:EW181"/>
    <mergeCell ref="CX182:DJ182"/>
    <mergeCell ref="CX204:DJ204"/>
    <mergeCell ref="CX205:DJ205"/>
    <mergeCell ref="CH182:CW182"/>
    <mergeCell ref="CX187:DJ187"/>
    <mergeCell ref="A190:FG190"/>
    <mergeCell ref="DX189:EJ189"/>
    <mergeCell ref="BU204:CG204"/>
    <mergeCell ref="DX186:EJ186"/>
    <mergeCell ref="DX195:EJ195"/>
    <mergeCell ref="CH233:CW233"/>
    <mergeCell ref="CX231:DJ231"/>
    <mergeCell ref="DK224:DW224"/>
    <mergeCell ref="CH204:CW204"/>
    <mergeCell ref="CH210:CW210"/>
    <mergeCell ref="CH205:CW205"/>
    <mergeCell ref="CX221:DJ221"/>
    <mergeCell ref="CX220:DJ220"/>
    <mergeCell ref="DK214:DW214"/>
    <mergeCell ref="DK217:DW217"/>
    <mergeCell ref="CX226:DJ226"/>
    <mergeCell ref="DK226:DW226"/>
    <mergeCell ref="DK223:DW223"/>
    <mergeCell ref="CX233:DJ233"/>
    <mergeCell ref="CX232:DJ232"/>
    <mergeCell ref="DK232:DW232"/>
    <mergeCell ref="DK230:DW230"/>
    <mergeCell ref="DK231:DW231"/>
    <mergeCell ref="DK221:DW221"/>
    <mergeCell ref="DK222:DW222"/>
    <mergeCell ref="DX214:EJ214"/>
    <mergeCell ref="DX239:EJ239"/>
    <mergeCell ref="DX229:EJ229"/>
    <mergeCell ref="CM227:FG227"/>
    <mergeCell ref="CH222:CW222"/>
    <mergeCell ref="EX223:FJ223"/>
    <mergeCell ref="CX222:DJ222"/>
    <mergeCell ref="DK229:DW229"/>
    <mergeCell ref="CX238:DJ238"/>
    <mergeCell ref="DK242:DW242"/>
    <mergeCell ref="DX242:EJ242"/>
    <mergeCell ref="DX241:EJ241"/>
    <mergeCell ref="CX242:DJ242"/>
    <mergeCell ref="DK241:DW241"/>
    <mergeCell ref="CX241:DJ241"/>
    <mergeCell ref="DX240:EJ240"/>
    <mergeCell ref="DX238:EJ238"/>
    <mergeCell ref="CX240:DJ240"/>
    <mergeCell ref="DX226:EJ226"/>
    <mergeCell ref="DX222:EJ222"/>
    <mergeCell ref="DX218:EJ218"/>
    <mergeCell ref="DX224:EJ224"/>
    <mergeCell ref="DX225:EJ225"/>
    <mergeCell ref="DX221:EJ221"/>
    <mergeCell ref="DX219:EJ219"/>
    <mergeCell ref="DX220:EJ220"/>
    <mergeCell ref="EK184:EW184"/>
    <mergeCell ref="EK180:EW180"/>
    <mergeCell ref="EK183:EW183"/>
    <mergeCell ref="DX223:EJ223"/>
    <mergeCell ref="EK221:EW221"/>
    <mergeCell ref="EK219:EW219"/>
    <mergeCell ref="DX216:EJ216"/>
    <mergeCell ref="DX215:EJ215"/>
    <mergeCell ref="EX159:FG159"/>
    <mergeCell ref="EX162:FG162"/>
    <mergeCell ref="EX161:FG161"/>
    <mergeCell ref="EX160:FG160"/>
    <mergeCell ref="EX188:FG188"/>
    <mergeCell ref="EK186:EW186"/>
    <mergeCell ref="EX229:FJ229"/>
    <mergeCell ref="EX230:FJ230"/>
    <mergeCell ref="EX226:FJ226"/>
    <mergeCell ref="EX220:FJ220"/>
    <mergeCell ref="EX221:FG221"/>
    <mergeCell ref="EX224:FJ224"/>
    <mergeCell ref="EX219:FG219"/>
    <mergeCell ref="EX217:FJ217"/>
    <mergeCell ref="DX177:EJ177"/>
    <mergeCell ref="DX176:EJ176"/>
    <mergeCell ref="EX218:FJ218"/>
    <mergeCell ref="EX187:FG187"/>
    <mergeCell ref="EX197:FJ197"/>
    <mergeCell ref="EX179:FG179"/>
    <mergeCell ref="EX183:FG183"/>
    <mergeCell ref="EX195:FJ195"/>
    <mergeCell ref="EK192:FJ192"/>
    <mergeCell ref="EX180:FG180"/>
    <mergeCell ref="EX170:FG170"/>
    <mergeCell ref="DX172:EJ172"/>
    <mergeCell ref="DX175:EJ175"/>
    <mergeCell ref="EK176:EW176"/>
    <mergeCell ref="EK174:FJ174"/>
    <mergeCell ref="EX175:FJ175"/>
    <mergeCell ref="EK163:EW163"/>
    <mergeCell ref="CX167:DJ167"/>
    <mergeCell ref="DX171:EJ171"/>
    <mergeCell ref="EK167:EW167"/>
    <mergeCell ref="DX163:EJ163"/>
    <mergeCell ref="DK168:DW168"/>
    <mergeCell ref="EK169:EW169"/>
    <mergeCell ref="EK168:EW168"/>
    <mergeCell ref="EX163:FG163"/>
    <mergeCell ref="AQ158:BB158"/>
    <mergeCell ref="DX162:EJ162"/>
    <mergeCell ref="DK170:DW170"/>
    <mergeCell ref="DX169:EJ169"/>
    <mergeCell ref="DX170:EJ170"/>
    <mergeCell ref="DX167:EJ167"/>
    <mergeCell ref="DX168:EJ168"/>
    <mergeCell ref="CH163:CW163"/>
    <mergeCell ref="BU163:CG163"/>
    <mergeCell ref="DX161:EJ161"/>
    <mergeCell ref="CH165:EJ165"/>
    <mergeCell ref="CG164:CX164"/>
    <mergeCell ref="DX166:EJ166"/>
    <mergeCell ref="CX166:DJ166"/>
    <mergeCell ref="DK166:DW166"/>
    <mergeCell ref="CX163:DJ163"/>
    <mergeCell ref="DK163:DW163"/>
    <mergeCell ref="CX161:DJ161"/>
    <mergeCell ref="DK161:DW161"/>
    <mergeCell ref="DK155:DW155"/>
    <mergeCell ref="EX158:FG158"/>
    <mergeCell ref="EK158:EW158"/>
    <mergeCell ref="DX158:EJ158"/>
    <mergeCell ref="EK155:EW155"/>
    <mergeCell ref="EK157:EW157"/>
    <mergeCell ref="DX155:EJ155"/>
    <mergeCell ref="BU150:CG150"/>
    <mergeCell ref="DX160:EJ160"/>
    <mergeCell ref="DX150:EJ150"/>
    <mergeCell ref="DK150:DW150"/>
    <mergeCell ref="DK153:DW153"/>
    <mergeCell ref="CH160:CW160"/>
    <mergeCell ref="CI157:CW157"/>
    <mergeCell ref="CX156:DJ156"/>
    <mergeCell ref="CX159:DJ159"/>
    <mergeCell ref="DX154:EJ154"/>
    <mergeCell ref="AQ141:BB141"/>
    <mergeCell ref="BU145:CG145"/>
    <mergeCell ref="BU143:CG143"/>
    <mergeCell ref="AQ142:BB142"/>
    <mergeCell ref="BC142:BT142"/>
    <mergeCell ref="BC143:BT143"/>
    <mergeCell ref="BC144:BT144"/>
    <mergeCell ref="AQ145:BB145"/>
    <mergeCell ref="AQ144:BB144"/>
    <mergeCell ref="A152:AJ152"/>
    <mergeCell ref="AK151:AP151"/>
    <mergeCell ref="AQ148:BB148"/>
    <mergeCell ref="A148:AJ148"/>
    <mergeCell ref="A149:AJ149"/>
    <mergeCell ref="AQ150:BB150"/>
    <mergeCell ref="A150:AJ150"/>
    <mergeCell ref="AQ152:BB152"/>
    <mergeCell ref="AQ151:BB151"/>
    <mergeCell ref="A151:AJ151"/>
    <mergeCell ref="AQ143:BB143"/>
    <mergeCell ref="AK145:AP145"/>
    <mergeCell ref="AK143:AP143"/>
    <mergeCell ref="AK144:AP144"/>
    <mergeCell ref="AK147:AP147"/>
    <mergeCell ref="AK146:AP146"/>
    <mergeCell ref="A142:AJ142"/>
    <mergeCell ref="AK142:AP142"/>
    <mergeCell ref="A145:AJ145"/>
    <mergeCell ref="A143:AJ143"/>
    <mergeCell ref="A146:AJ146"/>
    <mergeCell ref="A144:AJ144"/>
    <mergeCell ref="AK152:AP152"/>
    <mergeCell ref="AK148:AP148"/>
    <mergeCell ref="AK150:AP150"/>
    <mergeCell ref="AK149:AP149"/>
    <mergeCell ref="AN15:AS15"/>
    <mergeCell ref="AN18:AS18"/>
    <mergeCell ref="A17:AM17"/>
    <mergeCell ref="A18:AM18"/>
    <mergeCell ref="A16:AM16"/>
    <mergeCell ref="AN16:AS16"/>
    <mergeCell ref="AN17:AS17"/>
    <mergeCell ref="A22:AM22"/>
    <mergeCell ref="A31:AM31"/>
    <mergeCell ref="A123:AJ123"/>
    <mergeCell ref="A15:AM15"/>
    <mergeCell ref="AK121:AP122"/>
    <mergeCell ref="A121:AJ122"/>
    <mergeCell ref="A24:AM24"/>
    <mergeCell ref="A23:AM23"/>
    <mergeCell ref="AN23:AS23"/>
    <mergeCell ref="A43:AM43"/>
    <mergeCell ref="AK126:AP126"/>
    <mergeCell ref="AK124:AP124"/>
    <mergeCell ref="A19:AM19"/>
    <mergeCell ref="AN19:AS19"/>
    <mergeCell ref="AN30:AS30"/>
    <mergeCell ref="AN32:AS32"/>
    <mergeCell ref="A29:AM29"/>
    <mergeCell ref="A32:AM32"/>
    <mergeCell ref="A30:AM30"/>
    <mergeCell ref="AN31:AS31"/>
    <mergeCell ref="A124:AJ124"/>
    <mergeCell ref="A126:AJ126"/>
    <mergeCell ref="A127:AJ127"/>
    <mergeCell ref="A125:AJ125"/>
    <mergeCell ref="A132:AJ132"/>
    <mergeCell ref="A131:AJ131"/>
    <mergeCell ref="A130:AJ130"/>
    <mergeCell ref="A129:AJ129"/>
    <mergeCell ref="AK127:AP127"/>
    <mergeCell ref="AK128:AP128"/>
    <mergeCell ref="AK129:AP129"/>
    <mergeCell ref="CF84:CV84"/>
    <mergeCell ref="CF112:CV112"/>
    <mergeCell ref="CF110:CV110"/>
    <mergeCell ref="CF114:CV114"/>
    <mergeCell ref="CF113:CV113"/>
    <mergeCell ref="BJ104:CE104"/>
    <mergeCell ref="CF104:CV104"/>
    <mergeCell ref="CF82:CV82"/>
    <mergeCell ref="BJ86:CE86"/>
    <mergeCell ref="AN22:AS22"/>
    <mergeCell ref="AN24:AS24"/>
    <mergeCell ref="BJ65:CE65"/>
    <mergeCell ref="BJ66:CE66"/>
    <mergeCell ref="BJ67:CE67"/>
    <mergeCell ref="BJ69:CE69"/>
    <mergeCell ref="BJ68:CE68"/>
    <mergeCell ref="CF25:CV25"/>
    <mergeCell ref="BJ92:CE92"/>
    <mergeCell ref="BJ93:CE93"/>
    <mergeCell ref="CF94:CV94"/>
    <mergeCell ref="BJ97:CE97"/>
    <mergeCell ref="BJ94:CE94"/>
    <mergeCell ref="CF92:CV92"/>
    <mergeCell ref="BJ96:CE96"/>
    <mergeCell ref="CF93:CV93"/>
    <mergeCell ref="BU308:CG308"/>
    <mergeCell ref="CH292:CW292"/>
    <mergeCell ref="CH293:CW293"/>
    <mergeCell ref="BU305:CG305"/>
    <mergeCell ref="BU306:CG306"/>
    <mergeCell ref="CH306:CW306"/>
    <mergeCell ref="CH299:CW299"/>
    <mergeCell ref="BU298:CG298"/>
    <mergeCell ref="CH298:CW298"/>
    <mergeCell ref="BU310:CG310"/>
    <mergeCell ref="A332:AO332"/>
    <mergeCell ref="AP332:AU332"/>
    <mergeCell ref="AP328:AU329"/>
    <mergeCell ref="AP330:AU330"/>
    <mergeCell ref="A331:AO331"/>
    <mergeCell ref="AP331:AU331"/>
    <mergeCell ref="A330:AO330"/>
    <mergeCell ref="BL331:CE331"/>
    <mergeCell ref="A333:AO333"/>
    <mergeCell ref="AP333:AU333"/>
    <mergeCell ref="CH323:CW323"/>
    <mergeCell ref="A328:AO329"/>
    <mergeCell ref="AV333:BK333"/>
    <mergeCell ref="BL332:CE332"/>
    <mergeCell ref="BU323:CG323"/>
    <mergeCell ref="AQ323:BB323"/>
    <mergeCell ref="BL330:CE330"/>
    <mergeCell ref="CW331:DM331"/>
    <mergeCell ref="CW332:DM332"/>
    <mergeCell ref="CF331:CV331"/>
    <mergeCell ref="CF332:CV332"/>
    <mergeCell ref="AV332:BK332"/>
    <mergeCell ref="AV331:BK331"/>
    <mergeCell ref="AV330:BK330"/>
    <mergeCell ref="AV328:BK329"/>
    <mergeCell ref="DN338:ED338"/>
    <mergeCell ref="A334:AO334"/>
    <mergeCell ref="AP334:AU334"/>
    <mergeCell ref="CF337:CV337"/>
    <mergeCell ref="CW337:DM337"/>
    <mergeCell ref="A337:AO337"/>
    <mergeCell ref="AP337:AU337"/>
    <mergeCell ref="CW334:DM334"/>
    <mergeCell ref="BL338:CE338"/>
    <mergeCell ref="AP336:AU336"/>
    <mergeCell ref="AV336:BK336"/>
    <mergeCell ref="AV337:BK337"/>
    <mergeCell ref="A341:AO341"/>
    <mergeCell ref="AP341:AU341"/>
    <mergeCell ref="AV341:BK341"/>
    <mergeCell ref="A338:AO338"/>
    <mergeCell ref="AP338:AU338"/>
    <mergeCell ref="A336:AO336"/>
    <mergeCell ref="AV338:BK338"/>
    <mergeCell ref="A340:AO340"/>
    <mergeCell ref="CF338:CV338"/>
    <mergeCell ref="BL340:CE340"/>
    <mergeCell ref="AP340:AU340"/>
    <mergeCell ref="AV340:BK340"/>
    <mergeCell ref="A339:AO339"/>
    <mergeCell ref="AP339:AU339"/>
    <mergeCell ref="AV339:BK339"/>
    <mergeCell ref="CF341:CV341"/>
    <mergeCell ref="CW341:DM341"/>
    <mergeCell ref="CW338:DM338"/>
    <mergeCell ref="AD348:AF348"/>
    <mergeCell ref="R345:AE345"/>
    <mergeCell ref="R346:AE346"/>
    <mergeCell ref="AH346:BH346"/>
    <mergeCell ref="AH345:BH345"/>
    <mergeCell ref="AH344:BH344"/>
    <mergeCell ref="BL339:CE339"/>
    <mergeCell ref="CW340:DM340"/>
    <mergeCell ref="A348:B348"/>
    <mergeCell ref="C348:E348"/>
    <mergeCell ref="I348:X348"/>
    <mergeCell ref="Y348:AC348"/>
    <mergeCell ref="DS345:ES345"/>
    <mergeCell ref="DC345:DP345"/>
    <mergeCell ref="N344:AE344"/>
    <mergeCell ref="BL341:CE341"/>
    <mergeCell ref="DS344:ES344"/>
    <mergeCell ref="EE341:ES341"/>
    <mergeCell ref="DC344:DP344"/>
    <mergeCell ref="DN341:ED341"/>
    <mergeCell ref="AH343:BH343"/>
    <mergeCell ref="N343:AE343"/>
    <mergeCell ref="DN340:ED340"/>
    <mergeCell ref="CF340:CV340"/>
    <mergeCell ref="CF339:CV339"/>
    <mergeCell ref="CW339:DM339"/>
    <mergeCell ref="DN339:ED339"/>
    <mergeCell ref="ET341:FJ341"/>
    <mergeCell ref="ET338:FJ338"/>
    <mergeCell ref="ET340:FJ340"/>
    <mergeCell ref="EE340:ES340"/>
    <mergeCell ref="ET339:FJ339"/>
    <mergeCell ref="EE338:ES338"/>
    <mergeCell ref="EE339:ES339"/>
    <mergeCell ref="CW336:DM336"/>
    <mergeCell ref="BL335:CE335"/>
    <mergeCell ref="BL337:CE337"/>
    <mergeCell ref="BL336:CE336"/>
    <mergeCell ref="CF336:CV336"/>
    <mergeCell ref="A335:AO335"/>
    <mergeCell ref="AP335:AU335"/>
    <mergeCell ref="EE334:ES334"/>
    <mergeCell ref="AV335:BK335"/>
    <mergeCell ref="BL334:CE334"/>
    <mergeCell ref="EE335:ES335"/>
    <mergeCell ref="DN334:ED334"/>
    <mergeCell ref="CW335:DM335"/>
    <mergeCell ref="CF335:CV335"/>
    <mergeCell ref="AV334:BK334"/>
    <mergeCell ref="CF334:CV334"/>
    <mergeCell ref="CW333:DM333"/>
    <mergeCell ref="BL333:CE333"/>
    <mergeCell ref="CF333:CV333"/>
    <mergeCell ref="AK322:AP322"/>
    <mergeCell ref="AK321:AP321"/>
    <mergeCell ref="AQ322:BB322"/>
    <mergeCell ref="BC322:BT322"/>
    <mergeCell ref="AQ321:BB321"/>
    <mergeCell ref="AK325:AP325"/>
    <mergeCell ref="A323:AJ323"/>
    <mergeCell ref="DK321:DW321"/>
    <mergeCell ref="CX321:DJ321"/>
    <mergeCell ref="AQ325:BB325"/>
    <mergeCell ref="BC323:BT323"/>
    <mergeCell ref="A324:FG324"/>
    <mergeCell ref="EX323:FJ323"/>
    <mergeCell ref="AK323:AP323"/>
    <mergeCell ref="EK322:EW322"/>
    <mergeCell ref="DN329:ED329"/>
    <mergeCell ref="CT326:FG326"/>
    <mergeCell ref="DK325:DW325"/>
    <mergeCell ref="CH325:CW325"/>
    <mergeCell ref="CF329:CV329"/>
    <mergeCell ref="CW329:DM329"/>
    <mergeCell ref="EK325:EW325"/>
    <mergeCell ref="ET328:FJ329"/>
    <mergeCell ref="CX325:DJ325"/>
    <mergeCell ref="DX325:EJ325"/>
    <mergeCell ref="CF328:ES328"/>
    <mergeCell ref="EK323:EW323"/>
    <mergeCell ref="CX323:DJ323"/>
    <mergeCell ref="BC319:BT319"/>
    <mergeCell ref="CH320:CW320"/>
    <mergeCell ref="BC321:BT321"/>
    <mergeCell ref="BU322:CG322"/>
    <mergeCell ref="BU321:CG321"/>
    <mergeCell ref="CH321:CW321"/>
    <mergeCell ref="CH322:CW322"/>
    <mergeCell ref="AK310:AP310"/>
    <mergeCell ref="AK311:AP311"/>
    <mergeCell ref="AK320:AP320"/>
    <mergeCell ref="A312:AJ312"/>
    <mergeCell ref="A319:AJ319"/>
    <mergeCell ref="AK313:AP313"/>
    <mergeCell ref="A318:AJ318"/>
    <mergeCell ref="A313:AJ313"/>
    <mergeCell ref="BU312:CG312"/>
    <mergeCell ref="BC309:BT309"/>
    <mergeCell ref="A301:AJ301"/>
    <mergeCell ref="A302:AJ302"/>
    <mergeCell ref="A308:AJ308"/>
    <mergeCell ref="A311:AJ311"/>
    <mergeCell ref="A309:AJ309"/>
    <mergeCell ref="A310:AJ310"/>
    <mergeCell ref="AQ310:BB310"/>
    <mergeCell ref="AK301:AP301"/>
    <mergeCell ref="CX310:DJ310"/>
    <mergeCell ref="DK310:DW310"/>
    <mergeCell ref="CX308:DJ308"/>
    <mergeCell ref="DK308:DW308"/>
    <mergeCell ref="DK309:DW309"/>
    <mergeCell ref="CH310:CW310"/>
    <mergeCell ref="CX309:DJ309"/>
    <mergeCell ref="CH308:CW308"/>
    <mergeCell ref="CF330:CV330"/>
    <mergeCell ref="CH312:CW312"/>
    <mergeCell ref="CX312:DJ312"/>
    <mergeCell ref="BU316:CG317"/>
    <mergeCell ref="BU313:CG313"/>
    <mergeCell ref="A315:FJ315"/>
    <mergeCell ref="A316:AJ317"/>
    <mergeCell ref="DN330:ED330"/>
    <mergeCell ref="AK316:AP317"/>
    <mergeCell ref="CH319:CW319"/>
    <mergeCell ref="ET330:FJ330"/>
    <mergeCell ref="EX325:FJ325"/>
    <mergeCell ref="BL328:CE329"/>
    <mergeCell ref="BC325:BT325"/>
    <mergeCell ref="BU325:CG325"/>
    <mergeCell ref="EK320:EW320"/>
    <mergeCell ref="CX317:DJ317"/>
    <mergeCell ref="CX322:DJ322"/>
    <mergeCell ref="DK323:DW323"/>
    <mergeCell ref="A327:FJ327"/>
    <mergeCell ref="EX320:FJ320"/>
    <mergeCell ref="DK320:DW320"/>
    <mergeCell ref="A321:AJ321"/>
    <mergeCell ref="A322:AJ322"/>
    <mergeCell ref="A320:AJ320"/>
    <mergeCell ref="A325:AJ325"/>
    <mergeCell ref="A326:BC326"/>
    <mergeCell ref="DX319:EJ319"/>
    <mergeCell ref="DK319:DW319"/>
    <mergeCell ref="DK318:DW318"/>
    <mergeCell ref="DK312:DW312"/>
    <mergeCell ref="DX312:EJ312"/>
    <mergeCell ref="CH316:EJ316"/>
    <mergeCell ref="CH317:CW317"/>
    <mergeCell ref="CX318:DJ318"/>
    <mergeCell ref="DK313:DW313"/>
    <mergeCell ref="DX313:EJ313"/>
    <mergeCell ref="DX301:EJ301"/>
    <mergeCell ref="DX300:EJ300"/>
    <mergeCell ref="DX302:EJ302"/>
    <mergeCell ref="CH303:CW303"/>
    <mergeCell ref="CX267:DJ267"/>
    <mergeCell ref="CH269:CW269"/>
    <mergeCell ref="EX263:FJ263"/>
    <mergeCell ref="EX264:FJ264"/>
    <mergeCell ref="EX265:FG265"/>
    <mergeCell ref="DK263:DW263"/>
    <mergeCell ref="DX263:EJ263"/>
    <mergeCell ref="DX265:EJ265"/>
    <mergeCell ref="EX269:FJ269"/>
    <mergeCell ref="EX268:FG268"/>
    <mergeCell ref="BU268:CG268"/>
    <mergeCell ref="BU269:CG269"/>
    <mergeCell ref="DK268:DW268"/>
    <mergeCell ref="DX268:EJ268"/>
    <mergeCell ref="CH268:CW268"/>
    <mergeCell ref="CX268:DJ268"/>
    <mergeCell ref="EK269:EW269"/>
    <mergeCell ref="DX269:EJ269"/>
    <mergeCell ref="DK270:DW270"/>
    <mergeCell ref="EK266:EW266"/>
    <mergeCell ref="EK268:EW268"/>
    <mergeCell ref="BU279:CG279"/>
    <mergeCell ref="CH279:CW279"/>
    <mergeCell ref="BU271:CG271"/>
    <mergeCell ref="BU272:CG272"/>
    <mergeCell ref="CH271:CW271"/>
    <mergeCell ref="CI278:CW278"/>
    <mergeCell ref="CH277:CW277"/>
    <mergeCell ref="BU273:CG273"/>
    <mergeCell ref="CH273:CW273"/>
    <mergeCell ref="CH272:CW272"/>
    <mergeCell ref="EK242:EW242"/>
    <mergeCell ref="CH245:CW245"/>
    <mergeCell ref="CH246:CW246"/>
    <mergeCell ref="CH249:EJ249"/>
    <mergeCell ref="DX244:EJ244"/>
    <mergeCell ref="DK246:DW246"/>
    <mergeCell ref="CH262:CW262"/>
    <mergeCell ref="CH261:EJ261"/>
    <mergeCell ref="CX245:DJ245"/>
    <mergeCell ref="DX246:EJ246"/>
    <mergeCell ref="DX245:EJ245"/>
    <mergeCell ref="DK262:DW262"/>
    <mergeCell ref="CX262:DJ262"/>
    <mergeCell ref="BI259:CQ259"/>
    <mergeCell ref="DK251:DW251"/>
    <mergeCell ref="DX251:EJ251"/>
    <mergeCell ref="EX206:FJ206"/>
    <mergeCell ref="EK204:EW204"/>
    <mergeCell ref="EX204:FG204"/>
    <mergeCell ref="DX243:EJ243"/>
    <mergeCell ref="EK240:EW240"/>
    <mergeCell ref="EX222:FG222"/>
    <mergeCell ref="EK228:FJ228"/>
    <mergeCell ref="EK220:EW220"/>
    <mergeCell ref="DX206:EJ206"/>
    <mergeCell ref="CH209:EJ209"/>
    <mergeCell ref="EX214:FG214"/>
    <mergeCell ref="EK213:EW213"/>
    <mergeCell ref="EK207:EW207"/>
    <mergeCell ref="EK209:FJ209"/>
    <mergeCell ref="EK210:EW210"/>
    <mergeCell ref="EX210:FJ210"/>
    <mergeCell ref="EX207:FJ207"/>
    <mergeCell ref="EX213:FJ213"/>
    <mergeCell ref="EX212:FJ212"/>
    <mergeCell ref="EX211:FJ211"/>
    <mergeCell ref="EK216:EW216"/>
    <mergeCell ref="EK211:EW211"/>
    <mergeCell ref="EK226:EW226"/>
    <mergeCell ref="EK222:EW222"/>
    <mergeCell ref="EK223:EW223"/>
    <mergeCell ref="EK218:EW218"/>
    <mergeCell ref="EK217:EW217"/>
    <mergeCell ref="EK214:EW214"/>
    <mergeCell ref="EK215:EW215"/>
    <mergeCell ref="EK224:EW224"/>
    <mergeCell ref="DX201:EJ201"/>
    <mergeCell ref="DX200:EJ200"/>
    <mergeCell ref="DK203:DW203"/>
    <mergeCell ref="EK206:EW206"/>
    <mergeCell ref="DX205:EJ205"/>
    <mergeCell ref="EK202:EW202"/>
    <mergeCell ref="DK205:DW205"/>
    <mergeCell ref="EK197:EW197"/>
    <mergeCell ref="EK203:EW203"/>
    <mergeCell ref="DX203:EJ203"/>
    <mergeCell ref="EK205:EW205"/>
    <mergeCell ref="DX199:EJ199"/>
    <mergeCell ref="DX198:EJ198"/>
    <mergeCell ref="DX197:EJ197"/>
    <mergeCell ref="EK200:EW200"/>
    <mergeCell ref="EK201:EW201"/>
    <mergeCell ref="DX202:EJ202"/>
    <mergeCell ref="EK189:EW189"/>
    <mergeCell ref="AK192:AP193"/>
    <mergeCell ref="AQ192:BB193"/>
    <mergeCell ref="EK199:EW199"/>
    <mergeCell ref="CX195:DJ195"/>
    <mergeCell ref="DK195:DW195"/>
    <mergeCell ref="DK194:DW194"/>
    <mergeCell ref="EK194:EW194"/>
    <mergeCell ref="DX194:EJ194"/>
    <mergeCell ref="CX194:DJ194"/>
    <mergeCell ref="EX193:FJ193"/>
    <mergeCell ref="DK193:DW193"/>
    <mergeCell ref="CX193:DJ193"/>
    <mergeCell ref="DX193:EJ193"/>
    <mergeCell ref="EK193:EW193"/>
    <mergeCell ref="CH167:CW167"/>
    <mergeCell ref="BC165:BT166"/>
    <mergeCell ref="BU165:CG166"/>
    <mergeCell ref="BC168:BR168"/>
    <mergeCell ref="BC167:BT167"/>
    <mergeCell ref="BU167:CG167"/>
    <mergeCell ref="CH166:CW166"/>
    <mergeCell ref="A165:AJ166"/>
    <mergeCell ref="BC163:BP163"/>
    <mergeCell ref="A164:CF164"/>
    <mergeCell ref="A158:AJ158"/>
    <mergeCell ref="AK158:AP158"/>
    <mergeCell ref="BU168:CG168"/>
    <mergeCell ref="A163:AJ163"/>
    <mergeCell ref="AQ159:BB159"/>
    <mergeCell ref="AQ161:BB161"/>
    <mergeCell ref="AQ162:BB162"/>
    <mergeCell ref="AQ160:BB160"/>
    <mergeCell ref="BC160:BT160"/>
    <mergeCell ref="BC162:BR162"/>
    <mergeCell ref="BC161:BR161"/>
    <mergeCell ref="BU158:CG158"/>
    <mergeCell ref="BU160:CG160"/>
    <mergeCell ref="BU159:CG159"/>
    <mergeCell ref="BU161:CG161"/>
    <mergeCell ref="AK156:AP156"/>
    <mergeCell ref="BU155:CG155"/>
    <mergeCell ref="CH154:CW154"/>
    <mergeCell ref="AQ156:BB156"/>
    <mergeCell ref="BC154:BT154"/>
    <mergeCell ref="BC155:BR155"/>
    <mergeCell ref="BU154:CG154"/>
    <mergeCell ref="CH155:CW155"/>
    <mergeCell ref="AK154:AP154"/>
    <mergeCell ref="CH156:CW156"/>
    <mergeCell ref="DK142:DW142"/>
    <mergeCell ref="CH161:CW161"/>
    <mergeCell ref="DX157:EJ157"/>
    <mergeCell ref="DX159:EJ159"/>
    <mergeCell ref="DK159:DW159"/>
    <mergeCell ref="DK158:DW158"/>
    <mergeCell ref="CH159:CW159"/>
    <mergeCell ref="CH158:CW158"/>
    <mergeCell ref="CH151:CW151"/>
    <mergeCell ref="CH152:CW152"/>
    <mergeCell ref="DK143:DW143"/>
    <mergeCell ref="DK148:DW148"/>
    <mergeCell ref="DK145:DW145"/>
    <mergeCell ref="DK146:DW146"/>
    <mergeCell ref="DK147:DW147"/>
    <mergeCell ref="AQ153:BB153"/>
    <mergeCell ref="CH148:CW148"/>
    <mergeCell ref="CX153:DJ153"/>
    <mergeCell ref="CX152:DJ152"/>
    <mergeCell ref="CH149:CW149"/>
    <mergeCell ref="CH150:CW150"/>
    <mergeCell ref="CX150:DJ150"/>
    <mergeCell ref="BC152:BT152"/>
    <mergeCell ref="BC151:BT151"/>
    <mergeCell ref="BU149:CG149"/>
    <mergeCell ref="ET110:FJ110"/>
    <mergeCell ref="ET100:FJ100"/>
    <mergeCell ref="ET102:FG102"/>
    <mergeCell ref="ET107:FJ107"/>
    <mergeCell ref="ET108:FJ108"/>
    <mergeCell ref="ET105:FJ105"/>
    <mergeCell ref="ET104:FJ104"/>
    <mergeCell ref="ET101:FJ101"/>
    <mergeCell ref="ET111:FJ111"/>
    <mergeCell ref="CW88:DM88"/>
    <mergeCell ref="ET109:FJ109"/>
    <mergeCell ref="EE109:ES109"/>
    <mergeCell ref="ET103:FJ103"/>
    <mergeCell ref="ET106:FJ106"/>
    <mergeCell ref="EE98:ES98"/>
    <mergeCell ref="DN98:ED98"/>
    <mergeCell ref="DN106:ED106"/>
    <mergeCell ref="DN110:ED110"/>
    <mergeCell ref="DN101:ED101"/>
    <mergeCell ref="DN102:ED102"/>
    <mergeCell ref="DN103:ED103"/>
    <mergeCell ref="DN109:ED109"/>
    <mergeCell ref="DN105:ED105"/>
    <mergeCell ref="DN87:ED87"/>
    <mergeCell ref="DN86:ED86"/>
    <mergeCell ref="DN85:ED85"/>
    <mergeCell ref="DN84:ED84"/>
    <mergeCell ref="CW89:DM89"/>
    <mergeCell ref="CW98:DM98"/>
    <mergeCell ref="CW86:DM86"/>
    <mergeCell ref="CW84:DM84"/>
    <mergeCell ref="CW92:DM92"/>
    <mergeCell ref="ET34:FG34"/>
    <mergeCell ref="ET36:FG36"/>
    <mergeCell ref="EE34:ES34"/>
    <mergeCell ref="CW34:DM34"/>
    <mergeCell ref="ET35:FG35"/>
    <mergeCell ref="EE35:ES35"/>
    <mergeCell ref="EE36:ES36"/>
    <mergeCell ref="DN36:ED36"/>
    <mergeCell ref="DN35:ED35"/>
    <mergeCell ref="CW36:DM36"/>
    <mergeCell ref="EE44:ES44"/>
    <mergeCell ref="DN45:ED45"/>
    <mergeCell ref="DN83:ED83"/>
    <mergeCell ref="DN82:ED82"/>
    <mergeCell ref="EE45:ES45"/>
    <mergeCell ref="EE46:ES46"/>
    <mergeCell ref="EE49:ES49"/>
    <mergeCell ref="DN46:ED46"/>
    <mergeCell ref="DN48:ED48"/>
    <mergeCell ref="EE48:ES48"/>
    <mergeCell ref="CF38:CV38"/>
    <mergeCell ref="EE43:ES43"/>
    <mergeCell ref="EE39:ES39"/>
    <mergeCell ref="CW38:DM38"/>
    <mergeCell ref="EE41:ES41"/>
    <mergeCell ref="EE42:ES42"/>
    <mergeCell ref="ET25:FJ25"/>
    <mergeCell ref="EE26:ES26"/>
    <mergeCell ref="ET32:FJ32"/>
    <mergeCell ref="EE31:ES31"/>
    <mergeCell ref="ET31:FJ31"/>
    <mergeCell ref="EE28:ES28"/>
    <mergeCell ref="ET28:FJ28"/>
    <mergeCell ref="ET30:FH30"/>
    <mergeCell ref="EE32:ES32"/>
    <mergeCell ref="EE30:ES30"/>
    <mergeCell ref="ET29:FH29"/>
    <mergeCell ref="EE29:ES29"/>
    <mergeCell ref="EE27:ES27"/>
    <mergeCell ref="ET26:FJ26"/>
    <mergeCell ref="ET27:FJ27"/>
    <mergeCell ref="ET23:FJ23"/>
    <mergeCell ref="ET22:FJ22"/>
    <mergeCell ref="ET21:FJ21"/>
    <mergeCell ref="ET24:FJ24"/>
    <mergeCell ref="DN21:ED21"/>
    <mergeCell ref="ET17:FG17"/>
    <mergeCell ref="ET18:FJ18"/>
    <mergeCell ref="EE18:ES18"/>
    <mergeCell ref="ET19:FJ19"/>
    <mergeCell ref="EE19:ES19"/>
    <mergeCell ref="EE17:ES17"/>
    <mergeCell ref="EE20:ES20"/>
    <mergeCell ref="EE21:ES21"/>
    <mergeCell ref="ET20:FJ20"/>
    <mergeCell ref="ET14:FJ14"/>
    <mergeCell ref="EE14:ES14"/>
    <mergeCell ref="ET16:FH16"/>
    <mergeCell ref="DN15:ED15"/>
    <mergeCell ref="EE16:ES16"/>
    <mergeCell ref="BJ19:CE19"/>
    <mergeCell ref="BJ18:CE18"/>
    <mergeCell ref="BJ17:CE17"/>
    <mergeCell ref="CF19:CV19"/>
    <mergeCell ref="CF18:CV18"/>
    <mergeCell ref="CF17:CV17"/>
    <mergeCell ref="CF13:CV13"/>
    <mergeCell ref="CW19:DM19"/>
    <mergeCell ref="DN14:ED14"/>
    <mergeCell ref="DN16:ED16"/>
    <mergeCell ref="CW16:DM16"/>
    <mergeCell ref="CF16:CV16"/>
    <mergeCell ref="CW17:DM17"/>
    <mergeCell ref="DN19:ED19"/>
    <mergeCell ref="DN17:ED17"/>
    <mergeCell ref="DN18:ED18"/>
    <mergeCell ref="ET12:FJ12"/>
    <mergeCell ref="EE12:ES12"/>
    <mergeCell ref="DN12:ED12"/>
    <mergeCell ref="DN13:ED13"/>
    <mergeCell ref="ET13:FJ13"/>
    <mergeCell ref="EE13:ES13"/>
    <mergeCell ref="CF10:ES10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AN10:AS11"/>
    <mergeCell ref="ET2:FJ2"/>
    <mergeCell ref="ET3:FJ3"/>
    <mergeCell ref="ET15:FJ15"/>
    <mergeCell ref="EE15:ES15"/>
    <mergeCell ref="ET4:FJ4"/>
    <mergeCell ref="ET5:FJ5"/>
    <mergeCell ref="ET6:FJ6"/>
    <mergeCell ref="ET8:FJ8"/>
    <mergeCell ref="ET10:FJ11"/>
    <mergeCell ref="CF15:CV15"/>
    <mergeCell ref="BJ13:CE13"/>
    <mergeCell ref="A9:FJ9"/>
    <mergeCell ref="A10:AM11"/>
    <mergeCell ref="AT10:BI11"/>
    <mergeCell ref="BJ10:CE11"/>
    <mergeCell ref="CF11:CV11"/>
    <mergeCell ref="DN11:ED11"/>
    <mergeCell ref="EE11:ES11"/>
    <mergeCell ref="CW11:DM11"/>
    <mergeCell ref="CW13:DM13"/>
    <mergeCell ref="CF14:CV14"/>
    <mergeCell ref="CW12:DM12"/>
    <mergeCell ref="BJ21:CE21"/>
    <mergeCell ref="CF12:CV12"/>
    <mergeCell ref="BJ12:CE12"/>
    <mergeCell ref="BJ14:CE14"/>
    <mergeCell ref="CW15:DM15"/>
    <mergeCell ref="BJ15:CE15"/>
    <mergeCell ref="CW14:DM14"/>
    <mergeCell ref="A1:EQ1"/>
    <mergeCell ref="A2:EQ2"/>
    <mergeCell ref="BI4:CD4"/>
    <mergeCell ref="BE5:EB5"/>
    <mergeCell ref="CE4:CI4"/>
    <mergeCell ref="CJ4:CK4"/>
    <mergeCell ref="AK3:DI3"/>
    <mergeCell ref="ET7:FJ7"/>
    <mergeCell ref="AT15:BI15"/>
    <mergeCell ref="CW30:DM30"/>
    <mergeCell ref="CW31:DM31"/>
    <mergeCell ref="CF31:CV31"/>
    <mergeCell ref="BJ16:CE16"/>
    <mergeCell ref="AT16:BI16"/>
    <mergeCell ref="AT17:BI17"/>
    <mergeCell ref="AT21:BI21"/>
    <mergeCell ref="AT18:BI18"/>
    <mergeCell ref="CF40:CV40"/>
    <mergeCell ref="BJ46:CE46"/>
    <mergeCell ref="BJ47:CE47"/>
    <mergeCell ref="CF44:CV44"/>
    <mergeCell ref="CF42:CV42"/>
    <mergeCell ref="BJ43:CE43"/>
    <mergeCell ref="BJ45:CE45"/>
    <mergeCell ref="BJ44:CE44"/>
    <mergeCell ref="BJ20:CE20"/>
    <mergeCell ref="BJ23:CE23"/>
    <mergeCell ref="DN25:ED25"/>
    <mergeCell ref="CF21:CV21"/>
    <mergeCell ref="CW25:DM25"/>
    <mergeCell ref="CW21:DM21"/>
    <mergeCell ref="CW20:DM20"/>
    <mergeCell ref="CW22:DM22"/>
    <mergeCell ref="CW23:DM23"/>
    <mergeCell ref="DN20:ED20"/>
    <mergeCell ref="V6:EB6"/>
    <mergeCell ref="AN29:AS29"/>
    <mergeCell ref="BJ33:CE33"/>
    <mergeCell ref="AT32:BI32"/>
    <mergeCell ref="AT19:BI19"/>
    <mergeCell ref="BJ32:CE32"/>
    <mergeCell ref="CF20:CV20"/>
    <mergeCell ref="DN22:ED22"/>
    <mergeCell ref="DN27:ED27"/>
    <mergeCell ref="DN31:ED31"/>
    <mergeCell ref="DN74:ED74"/>
    <mergeCell ref="CW85:DM85"/>
    <mergeCell ref="CW83:DM83"/>
    <mergeCell ref="DN80:ED80"/>
    <mergeCell ref="DN81:ED81"/>
    <mergeCell ref="CW77:DM77"/>
    <mergeCell ref="CW75:DM75"/>
    <mergeCell ref="CW82:DM82"/>
    <mergeCell ref="DN79:ED79"/>
    <mergeCell ref="CW74:DM74"/>
    <mergeCell ref="EE60:ES60"/>
    <mergeCell ref="ET63:FJ63"/>
    <mergeCell ref="DN62:ED62"/>
    <mergeCell ref="DN63:ED63"/>
    <mergeCell ref="EE62:ES62"/>
    <mergeCell ref="CW63:DM63"/>
    <mergeCell ref="ET62:FJ62"/>
    <mergeCell ref="ET74:FG74"/>
    <mergeCell ref="ET69:FJ69"/>
    <mergeCell ref="DN75:ED75"/>
    <mergeCell ref="ET58:FJ58"/>
    <mergeCell ref="DN59:ED59"/>
    <mergeCell ref="EE61:ES61"/>
    <mergeCell ref="ET61:FJ61"/>
    <mergeCell ref="ET60:FG60"/>
    <mergeCell ref="ET59:FJ59"/>
    <mergeCell ref="DN61:ED61"/>
    <mergeCell ref="EE58:ES58"/>
    <mergeCell ref="EE59:ES59"/>
    <mergeCell ref="EE55:ES55"/>
    <mergeCell ref="ET55:FG55"/>
    <mergeCell ref="ET50:FG50"/>
    <mergeCell ref="ET57:FJ57"/>
    <mergeCell ref="EE54:ES54"/>
    <mergeCell ref="EE57:ES57"/>
    <mergeCell ref="EE56:ES56"/>
    <mergeCell ref="EE51:ES51"/>
    <mergeCell ref="ET33:FG33"/>
    <mergeCell ref="ET56:FJ56"/>
    <mergeCell ref="ET54:FG54"/>
    <mergeCell ref="ET53:FG53"/>
    <mergeCell ref="ET39:FJ39"/>
    <mergeCell ref="ET43:FJ43"/>
    <mergeCell ref="ET47:FJ47"/>
    <mergeCell ref="ET52:FG52"/>
    <mergeCell ref="ET46:FJ46"/>
    <mergeCell ref="ET44:FJ44"/>
    <mergeCell ref="DN24:ED24"/>
    <mergeCell ref="EE22:ES22"/>
    <mergeCell ref="EE25:ES25"/>
    <mergeCell ref="DN29:ED29"/>
    <mergeCell ref="DN26:ED26"/>
    <mergeCell ref="DN28:ED28"/>
    <mergeCell ref="DN23:ED23"/>
    <mergeCell ref="EE24:ES24"/>
    <mergeCell ref="EE23:ES23"/>
    <mergeCell ref="DN33:ED33"/>
    <mergeCell ref="DN34:ED34"/>
    <mergeCell ref="EE33:ES33"/>
    <mergeCell ref="DN30:ED30"/>
    <mergeCell ref="DN32:ED32"/>
    <mergeCell ref="ET41:FJ41"/>
    <mergeCell ref="ET45:FJ45"/>
    <mergeCell ref="ET51:FG51"/>
    <mergeCell ref="ET42:FJ42"/>
    <mergeCell ref="ET48:FJ48"/>
    <mergeCell ref="ET49:FJ49"/>
    <mergeCell ref="ET37:FG37"/>
    <mergeCell ref="ET40:FJ40"/>
    <mergeCell ref="DN40:ED40"/>
    <mergeCell ref="CW40:DM40"/>
    <mergeCell ref="DN39:ED39"/>
    <mergeCell ref="DN38:ED38"/>
    <mergeCell ref="DN37:ED37"/>
    <mergeCell ref="CW37:DM37"/>
    <mergeCell ref="ET38:FG38"/>
    <mergeCell ref="EE38:ES38"/>
    <mergeCell ref="CF27:CV27"/>
    <mergeCell ref="CF28:CV28"/>
    <mergeCell ref="CF26:CV26"/>
    <mergeCell ref="CW29:DM29"/>
    <mergeCell ref="CW18:DM18"/>
    <mergeCell ref="CW27:DM27"/>
    <mergeCell ref="CW28:DM28"/>
    <mergeCell ref="CW24:DM24"/>
    <mergeCell ref="CW26:DM26"/>
    <mergeCell ref="CW33:DM33"/>
    <mergeCell ref="CW35:DM35"/>
    <mergeCell ref="CF22:CV22"/>
    <mergeCell ref="CF23:CV23"/>
    <mergeCell ref="CF24:CV24"/>
    <mergeCell ref="CW32:DM32"/>
    <mergeCell ref="CF30:CV30"/>
    <mergeCell ref="CF33:CV33"/>
    <mergeCell ref="CF32:CV32"/>
    <mergeCell ref="CF29:CV29"/>
    <mergeCell ref="EX270:FJ270"/>
    <mergeCell ref="BU196:CG196"/>
    <mergeCell ref="BU221:CG221"/>
    <mergeCell ref="BU214:CG214"/>
    <mergeCell ref="CH216:CW216"/>
    <mergeCell ref="BU219:CG219"/>
    <mergeCell ref="CH219:CW219"/>
    <mergeCell ref="CH220:CW220"/>
    <mergeCell ref="CX196:DJ196"/>
    <mergeCell ref="EK198:EW198"/>
    <mergeCell ref="CH183:CW183"/>
    <mergeCell ref="DX279:EJ279"/>
    <mergeCell ref="DX276:EJ276"/>
    <mergeCell ref="DK273:DW273"/>
    <mergeCell ref="DX273:EJ273"/>
    <mergeCell ref="CX272:DJ272"/>
    <mergeCell ref="CX278:DJ278"/>
    <mergeCell ref="CX277:DJ277"/>
    <mergeCell ref="DX211:EJ211"/>
    <mergeCell ref="DX213:EJ213"/>
    <mergeCell ref="EX278:FJ278"/>
    <mergeCell ref="EK278:EW278"/>
    <mergeCell ref="EK273:EW273"/>
    <mergeCell ref="DK278:DW278"/>
    <mergeCell ref="DX278:EJ278"/>
    <mergeCell ref="EK271:EW271"/>
    <mergeCell ref="DX271:EJ271"/>
    <mergeCell ref="EK272:EW272"/>
    <mergeCell ref="BU277:CG277"/>
    <mergeCell ref="DX272:EJ272"/>
    <mergeCell ref="EK275:FJ275"/>
    <mergeCell ref="CH275:EJ275"/>
    <mergeCell ref="EX276:FJ276"/>
    <mergeCell ref="CH276:CW276"/>
    <mergeCell ref="CX271:DJ271"/>
    <mergeCell ref="BU278:CG278"/>
    <mergeCell ref="BC279:BT279"/>
    <mergeCell ref="EK276:EW276"/>
    <mergeCell ref="CX276:DJ276"/>
    <mergeCell ref="BU275:CG276"/>
    <mergeCell ref="DK276:DW276"/>
    <mergeCell ref="EK277:EW277"/>
    <mergeCell ref="DX277:EJ277"/>
    <mergeCell ref="DK277:DW277"/>
    <mergeCell ref="EK279:EW279"/>
    <mergeCell ref="AQ281:BB281"/>
    <mergeCell ref="AQ280:BB280"/>
    <mergeCell ref="AK280:AP280"/>
    <mergeCell ref="BC282:BT282"/>
    <mergeCell ref="AK279:AP279"/>
    <mergeCell ref="AK282:AP282"/>
    <mergeCell ref="A290:AJ290"/>
    <mergeCell ref="AK290:AP290"/>
    <mergeCell ref="A288:AJ288"/>
    <mergeCell ref="A287:AJ287"/>
    <mergeCell ref="AK285:AP285"/>
    <mergeCell ref="A284:AJ284"/>
    <mergeCell ref="A283:AJ283"/>
    <mergeCell ref="AK281:AP281"/>
    <mergeCell ref="AQ287:BB287"/>
    <mergeCell ref="AK287:AP287"/>
    <mergeCell ref="AK293:AP293"/>
    <mergeCell ref="A292:AJ292"/>
    <mergeCell ref="AK292:AP292"/>
    <mergeCell ref="AK288:AP288"/>
    <mergeCell ref="AK291:AP291"/>
    <mergeCell ref="A291:AJ291"/>
    <mergeCell ref="A289:AH289"/>
    <mergeCell ref="AQ290:BB290"/>
    <mergeCell ref="AQ285:BB285"/>
    <mergeCell ref="AQ286:BB286"/>
    <mergeCell ref="AK286:AP286"/>
    <mergeCell ref="A286:AJ286"/>
    <mergeCell ref="A285:AJ285"/>
    <mergeCell ref="A295:AJ295"/>
    <mergeCell ref="AQ293:BB293"/>
    <mergeCell ref="AK300:AP300"/>
    <mergeCell ref="AK299:AP299"/>
    <mergeCell ref="A300:AJ300"/>
    <mergeCell ref="A293:AJ293"/>
    <mergeCell ref="A299:AJ299"/>
    <mergeCell ref="A294:AJ294"/>
    <mergeCell ref="AK294:AP294"/>
    <mergeCell ref="AQ300:BB300"/>
    <mergeCell ref="AK302:AP302"/>
    <mergeCell ref="A305:AJ305"/>
    <mergeCell ref="AK305:AP305"/>
    <mergeCell ref="A303:AJ303"/>
    <mergeCell ref="A304:AJ304"/>
    <mergeCell ref="AK304:AP304"/>
    <mergeCell ref="AK303:AP303"/>
    <mergeCell ref="A307:AH307"/>
    <mergeCell ref="AK307:BB307"/>
    <mergeCell ref="A306:AJ306"/>
    <mergeCell ref="CI307:CW307"/>
    <mergeCell ref="BC307:BI307"/>
    <mergeCell ref="BU307:CG307"/>
    <mergeCell ref="BU304:CG304"/>
    <mergeCell ref="AK308:AP308"/>
    <mergeCell ref="AQ308:BB308"/>
    <mergeCell ref="BU303:CG303"/>
    <mergeCell ref="AK306:AP306"/>
    <mergeCell ref="AQ306:BB306"/>
    <mergeCell ref="BC306:BR306"/>
    <mergeCell ref="AQ303:BB303"/>
    <mergeCell ref="BC303:BT303"/>
    <mergeCell ref="BC305:BT305"/>
    <mergeCell ref="BC316:BT317"/>
    <mergeCell ref="AQ313:BB313"/>
    <mergeCell ref="EX313:FJ313"/>
    <mergeCell ref="DK317:DW317"/>
    <mergeCell ref="DX317:EJ317"/>
    <mergeCell ref="CH313:CW313"/>
    <mergeCell ref="A314:FG314"/>
    <mergeCell ref="BC313:BT313"/>
    <mergeCell ref="CX313:DJ313"/>
    <mergeCell ref="AQ316:BB317"/>
    <mergeCell ref="AQ305:BB305"/>
    <mergeCell ref="BC304:BT304"/>
    <mergeCell ref="AQ304:BB304"/>
    <mergeCell ref="AK319:AP319"/>
    <mergeCell ref="AQ319:BB319"/>
    <mergeCell ref="AK318:AP318"/>
    <mergeCell ref="AK312:AP312"/>
    <mergeCell ref="AQ312:BB312"/>
    <mergeCell ref="BC312:BT312"/>
    <mergeCell ref="BC318:BT318"/>
    <mergeCell ref="AQ320:BB320"/>
    <mergeCell ref="AQ318:BB318"/>
    <mergeCell ref="BU320:CG320"/>
    <mergeCell ref="BC320:BT320"/>
    <mergeCell ref="BU319:CG319"/>
    <mergeCell ref="CX320:DJ320"/>
    <mergeCell ref="CX319:DJ319"/>
    <mergeCell ref="CH318:CW318"/>
    <mergeCell ref="BU318:CG318"/>
    <mergeCell ref="BU302:CG302"/>
    <mergeCell ref="BU300:CG300"/>
    <mergeCell ref="EX319:FJ319"/>
    <mergeCell ref="EK313:EW313"/>
    <mergeCell ref="EK318:EW318"/>
    <mergeCell ref="EX318:FJ318"/>
    <mergeCell ref="EX317:FJ317"/>
    <mergeCell ref="EK317:EW317"/>
    <mergeCell ref="EK316:FJ316"/>
    <mergeCell ref="EK319:EW319"/>
    <mergeCell ref="AQ302:BB302"/>
    <mergeCell ref="BC302:BT302"/>
    <mergeCell ref="BC301:BT301"/>
    <mergeCell ref="AQ301:BB301"/>
    <mergeCell ref="AQ299:BB299"/>
    <mergeCell ref="AQ295:BB295"/>
    <mergeCell ref="AQ294:BB294"/>
    <mergeCell ref="AK277:AP277"/>
    <mergeCell ref="AK283:AP283"/>
    <mergeCell ref="AQ282:BB282"/>
    <mergeCell ref="AQ283:BB283"/>
    <mergeCell ref="AK284:AP284"/>
    <mergeCell ref="AK289:BB289"/>
    <mergeCell ref="AQ284:BB284"/>
    <mergeCell ref="BU301:CG301"/>
    <mergeCell ref="BC293:BT293"/>
    <mergeCell ref="BC294:BT294"/>
    <mergeCell ref="BU293:CG293"/>
    <mergeCell ref="BU299:CG299"/>
    <mergeCell ref="BC299:BT299"/>
    <mergeCell ref="BC295:BT295"/>
    <mergeCell ref="BC300:BT300"/>
    <mergeCell ref="BU294:CG294"/>
    <mergeCell ref="BU295:CG295"/>
    <mergeCell ref="AK267:AP267"/>
    <mergeCell ref="AQ268:BB268"/>
    <mergeCell ref="A266:AJ266"/>
    <mergeCell ref="AQ266:BB266"/>
    <mergeCell ref="AK266:AP266"/>
    <mergeCell ref="BC204:BR204"/>
    <mergeCell ref="BC205:BR205"/>
    <mergeCell ref="AK272:AP272"/>
    <mergeCell ref="AK275:AP276"/>
    <mergeCell ref="AQ272:BB272"/>
    <mergeCell ref="BC272:BT272"/>
    <mergeCell ref="AQ273:BB273"/>
    <mergeCell ref="AQ275:BB276"/>
    <mergeCell ref="AQ265:BB265"/>
    <mergeCell ref="AK265:AP265"/>
    <mergeCell ref="CH197:CW197"/>
    <mergeCell ref="BU192:CG193"/>
    <mergeCell ref="CH195:CW195"/>
    <mergeCell ref="DX196:EJ196"/>
    <mergeCell ref="CH194:CW194"/>
    <mergeCell ref="BU197:CG197"/>
    <mergeCell ref="DK197:DW197"/>
    <mergeCell ref="BU182:CG182"/>
    <mergeCell ref="BU180:CG180"/>
    <mergeCell ref="AK177:AP177"/>
    <mergeCell ref="BC178:BT178"/>
    <mergeCell ref="AQ181:BB181"/>
    <mergeCell ref="BU179:CG179"/>
    <mergeCell ref="BU178:CG178"/>
    <mergeCell ref="AQ180:BB180"/>
    <mergeCell ref="BC180:BR180"/>
    <mergeCell ref="BU181:CG181"/>
    <mergeCell ref="AQ178:BB178"/>
    <mergeCell ref="DK172:DW172"/>
    <mergeCell ref="CH170:CW170"/>
    <mergeCell ref="CH171:CW171"/>
    <mergeCell ref="CH172:CW172"/>
    <mergeCell ref="BU177:CG177"/>
    <mergeCell ref="DK171:DW171"/>
    <mergeCell ref="BC170:BR170"/>
    <mergeCell ref="AQ170:BB170"/>
    <mergeCell ref="CX177:DJ177"/>
    <mergeCell ref="CH180:CW180"/>
    <mergeCell ref="A173:CD173"/>
    <mergeCell ref="BU172:CG172"/>
    <mergeCell ref="BU176:CG176"/>
    <mergeCell ref="A178:AJ178"/>
    <mergeCell ref="A177:AJ177"/>
    <mergeCell ref="AK176:AP176"/>
    <mergeCell ref="AK174:AP175"/>
    <mergeCell ref="AQ174:BB175"/>
    <mergeCell ref="BC177:BR177"/>
    <mergeCell ref="BU183:CG183"/>
    <mergeCell ref="CH179:CW179"/>
    <mergeCell ref="A191:FJ191"/>
    <mergeCell ref="CH188:CW188"/>
    <mergeCell ref="A189:AJ189"/>
    <mergeCell ref="EX189:FG189"/>
    <mergeCell ref="DK183:DW183"/>
    <mergeCell ref="DX188:EJ188"/>
    <mergeCell ref="BU184:CG184"/>
    <mergeCell ref="CH189:CW189"/>
    <mergeCell ref="BU200:CG200"/>
    <mergeCell ref="BU199:CG199"/>
    <mergeCell ref="BU202:CG202"/>
    <mergeCell ref="BU198:CG198"/>
    <mergeCell ref="BU213:CG213"/>
    <mergeCell ref="BU211:CG211"/>
    <mergeCell ref="BU201:CG201"/>
    <mergeCell ref="BU203:CG203"/>
    <mergeCell ref="BC212:BT212"/>
    <mergeCell ref="BU205:CG205"/>
    <mergeCell ref="BU206:CG206"/>
    <mergeCell ref="BU207:CG207"/>
    <mergeCell ref="BU209:CG210"/>
    <mergeCell ref="BC211:BT211"/>
    <mergeCell ref="BU216:CG216"/>
    <mergeCell ref="BU218:CG218"/>
    <mergeCell ref="BU215:CG215"/>
    <mergeCell ref="BU217:CG217"/>
    <mergeCell ref="CX213:DJ213"/>
    <mergeCell ref="CH206:CW206"/>
    <mergeCell ref="CX206:DJ206"/>
    <mergeCell ref="CH212:CW212"/>
    <mergeCell ref="CH207:CW207"/>
    <mergeCell ref="CX212:DJ212"/>
    <mergeCell ref="CH211:CW211"/>
    <mergeCell ref="CX210:DJ210"/>
    <mergeCell ref="CH213:CW213"/>
    <mergeCell ref="CX207:DJ207"/>
    <mergeCell ref="CX184:DJ184"/>
    <mergeCell ref="CX183:DJ183"/>
    <mergeCell ref="CX172:DJ172"/>
    <mergeCell ref="CG173:CX173"/>
    <mergeCell ref="CH178:CW178"/>
    <mergeCell ref="CY173:FG173"/>
    <mergeCell ref="CH177:CW177"/>
    <mergeCell ref="DK179:DW179"/>
    <mergeCell ref="DX184:EJ184"/>
    <mergeCell ref="CH181:CW181"/>
    <mergeCell ref="CX147:DJ147"/>
    <mergeCell ref="CH147:CW147"/>
    <mergeCell ref="CX168:DJ168"/>
    <mergeCell ref="CX148:DJ148"/>
    <mergeCell ref="CH168:CW168"/>
    <mergeCell ref="CX158:DJ158"/>
    <mergeCell ref="CX157:DR157"/>
    <mergeCell ref="CX151:DJ151"/>
    <mergeCell ref="CX154:DJ154"/>
    <mergeCell ref="CX155:DJ155"/>
    <mergeCell ref="EX135:FJ135"/>
    <mergeCell ref="DX133:EJ133"/>
    <mergeCell ref="DX132:EJ132"/>
    <mergeCell ref="EX133:FJ133"/>
    <mergeCell ref="DX135:EJ135"/>
    <mergeCell ref="EK133:EW133"/>
    <mergeCell ref="EK135:EW135"/>
    <mergeCell ref="EK131:EW131"/>
    <mergeCell ref="EK130:EW130"/>
    <mergeCell ref="EX134:FG134"/>
    <mergeCell ref="EE115:ES115"/>
    <mergeCell ref="EE117:ES117"/>
    <mergeCell ref="EX130:FJ130"/>
    <mergeCell ref="ET116:FJ116"/>
    <mergeCell ref="ET117:FJ117"/>
    <mergeCell ref="ET115:FJ115"/>
    <mergeCell ref="EX122:FJ122"/>
    <mergeCell ref="ET114:FG114"/>
    <mergeCell ref="CW114:DM114"/>
    <mergeCell ref="CW112:DM112"/>
    <mergeCell ref="EE112:ES112"/>
    <mergeCell ref="EE113:ES113"/>
    <mergeCell ref="ET112:FJ112"/>
    <mergeCell ref="ET113:FG113"/>
    <mergeCell ref="CW113:DM113"/>
    <mergeCell ref="EE114:ES114"/>
    <mergeCell ref="BJ95:CE95"/>
    <mergeCell ref="CF96:CV96"/>
    <mergeCell ref="BJ98:CE98"/>
    <mergeCell ref="CF99:CV99"/>
    <mergeCell ref="CF95:CV95"/>
    <mergeCell ref="BJ99:CE99"/>
    <mergeCell ref="CF90:CV90"/>
    <mergeCell ref="BJ87:CE87"/>
    <mergeCell ref="CF88:CV88"/>
    <mergeCell ref="BJ90:CE90"/>
    <mergeCell ref="ET91:FJ91"/>
    <mergeCell ref="ET90:FJ90"/>
    <mergeCell ref="EE96:ES96"/>
    <mergeCell ref="CW87:DM87"/>
    <mergeCell ref="DN88:ED88"/>
    <mergeCell ref="EE87:ES87"/>
    <mergeCell ref="EE89:ES89"/>
    <mergeCell ref="ET88:FJ88"/>
    <mergeCell ref="ET92:FJ92"/>
    <mergeCell ref="ET89:FJ89"/>
    <mergeCell ref="CW117:DM117"/>
    <mergeCell ref="DN90:ED90"/>
    <mergeCell ref="CW107:DM107"/>
    <mergeCell ref="CW104:DM104"/>
    <mergeCell ref="CW91:DM91"/>
    <mergeCell ref="CW90:DM90"/>
    <mergeCell ref="DN91:ED91"/>
    <mergeCell ref="CW103:DM103"/>
    <mergeCell ref="CW100:DM100"/>
    <mergeCell ref="CW108:DM108"/>
    <mergeCell ref="CX123:DJ123"/>
    <mergeCell ref="ET76:FG76"/>
    <mergeCell ref="DN94:ED94"/>
    <mergeCell ref="DN96:ED96"/>
    <mergeCell ref="DN97:ED97"/>
    <mergeCell ref="EE93:ES93"/>
    <mergeCell ref="EE94:ES94"/>
    <mergeCell ref="EE95:ES95"/>
    <mergeCell ref="DN95:ED95"/>
    <mergeCell ref="ET82:FJ82"/>
    <mergeCell ref="ET77:FG77"/>
    <mergeCell ref="ET81:FH81"/>
    <mergeCell ref="ET78:FJ78"/>
    <mergeCell ref="ET80:FJ80"/>
    <mergeCell ref="ET87:FJ87"/>
    <mergeCell ref="DN116:ED116"/>
    <mergeCell ref="DN115:ED115"/>
    <mergeCell ref="EE108:ES108"/>
    <mergeCell ref="EE91:ES91"/>
    <mergeCell ref="EE92:ES92"/>
    <mergeCell ref="EE99:ES99"/>
    <mergeCell ref="EE97:ES97"/>
    <mergeCell ref="EE111:ES111"/>
    <mergeCell ref="EE100:ES100"/>
    <mergeCell ref="EE101:ES101"/>
    <mergeCell ref="ET79:FJ79"/>
    <mergeCell ref="ET84:FJ84"/>
    <mergeCell ref="EE86:ES86"/>
    <mergeCell ref="ET86:FJ86"/>
    <mergeCell ref="ET83:FJ83"/>
    <mergeCell ref="ET85:FJ85"/>
    <mergeCell ref="EE85:ES85"/>
    <mergeCell ref="EE84:ES84"/>
    <mergeCell ref="EE80:ES80"/>
    <mergeCell ref="EE82:ES82"/>
    <mergeCell ref="EE70:ES70"/>
    <mergeCell ref="EE75:ES75"/>
    <mergeCell ref="EE83:ES83"/>
    <mergeCell ref="EE78:ES78"/>
    <mergeCell ref="EE72:ES72"/>
    <mergeCell ref="EE74:ES74"/>
    <mergeCell ref="EE79:ES79"/>
    <mergeCell ref="EE71:ES71"/>
    <mergeCell ref="EE76:ES76"/>
    <mergeCell ref="EE77:ES77"/>
    <mergeCell ref="EE69:ES69"/>
    <mergeCell ref="ET99:FJ99"/>
    <mergeCell ref="ET93:FJ93"/>
    <mergeCell ref="ET95:FJ95"/>
    <mergeCell ref="ET94:FJ94"/>
    <mergeCell ref="ET96:FJ96"/>
    <mergeCell ref="ET97:FJ97"/>
    <mergeCell ref="ET98:FJ98"/>
    <mergeCell ref="ET75:FJ75"/>
    <mergeCell ref="ET67:FJ67"/>
    <mergeCell ref="ET73:FH73"/>
    <mergeCell ref="ET68:FJ68"/>
    <mergeCell ref="ET70:FJ70"/>
    <mergeCell ref="ET71:FH71"/>
    <mergeCell ref="ET72:FH72"/>
    <mergeCell ref="EE73:ES73"/>
    <mergeCell ref="EE81:ES81"/>
    <mergeCell ref="AQ127:BB127"/>
    <mergeCell ref="EE105:ES105"/>
    <mergeCell ref="BJ102:CE102"/>
    <mergeCell ref="CF103:CV103"/>
    <mergeCell ref="BJ103:CE103"/>
    <mergeCell ref="CF102:CV102"/>
    <mergeCell ref="CF109:CV109"/>
    <mergeCell ref="DN104:ED104"/>
    <mergeCell ref="BC127:BT127"/>
    <mergeCell ref="BU128:CG128"/>
    <mergeCell ref="BC126:BT126"/>
    <mergeCell ref="BJ105:CE105"/>
    <mergeCell ref="BC121:BT122"/>
    <mergeCell ref="AT117:BI117"/>
    <mergeCell ref="BJ117:CE117"/>
    <mergeCell ref="AT116:BI116"/>
    <mergeCell ref="AT121:BB122"/>
    <mergeCell ref="BJ108:CE108"/>
    <mergeCell ref="CF118:CV118"/>
    <mergeCell ref="CH122:CW122"/>
    <mergeCell ref="BU121:CG122"/>
    <mergeCell ref="CW118:DM118"/>
    <mergeCell ref="A120:FJ120"/>
    <mergeCell ref="A118:AM118"/>
    <mergeCell ref="AN118:AS118"/>
    <mergeCell ref="EK121:FJ121"/>
    <mergeCell ref="CX122:DJ122"/>
    <mergeCell ref="EK122:EW122"/>
    <mergeCell ref="EE88:ES88"/>
    <mergeCell ref="DN92:ED92"/>
    <mergeCell ref="CW97:DM97"/>
    <mergeCell ref="DN93:ED93"/>
    <mergeCell ref="CW94:DM94"/>
    <mergeCell ref="CW96:DM96"/>
    <mergeCell ref="CW93:DM93"/>
    <mergeCell ref="CW95:DM95"/>
    <mergeCell ref="EE90:ES90"/>
    <mergeCell ref="DN89:ED89"/>
    <mergeCell ref="EX136:FJ136"/>
    <mergeCell ref="CH143:CW143"/>
    <mergeCell ref="CH141:CW141"/>
    <mergeCell ref="CH136:CW136"/>
    <mergeCell ref="CH140:CW140"/>
    <mergeCell ref="DX139:EJ139"/>
    <mergeCell ref="EK139:EW139"/>
    <mergeCell ref="EX142:FJ142"/>
    <mergeCell ref="EX141:FJ141"/>
    <mergeCell ref="DX140:EJ140"/>
    <mergeCell ref="CG137:CX137"/>
    <mergeCell ref="BU169:CG169"/>
    <mergeCell ref="CX140:DJ140"/>
    <mergeCell ref="CX142:DJ142"/>
    <mergeCell ref="CH144:CW144"/>
    <mergeCell ref="CX143:DJ143"/>
    <mergeCell ref="CX144:DJ144"/>
    <mergeCell ref="BU146:CG146"/>
    <mergeCell ref="BU151:CG151"/>
    <mergeCell ref="BU152:CG152"/>
    <mergeCell ref="BC138:BT139"/>
    <mergeCell ref="EX139:FJ139"/>
    <mergeCell ref="EK141:EW141"/>
    <mergeCell ref="CH176:CW176"/>
    <mergeCell ref="DX146:EJ146"/>
    <mergeCell ref="EK146:EW146"/>
    <mergeCell ref="CX171:DJ171"/>
    <mergeCell ref="EX145:FJ145"/>
    <mergeCell ref="EX146:FJ146"/>
    <mergeCell ref="DK175:DW175"/>
    <mergeCell ref="CX141:DJ141"/>
    <mergeCell ref="BC141:BT141"/>
    <mergeCell ref="BU141:CG141"/>
    <mergeCell ref="EK140:EW140"/>
    <mergeCell ref="BC140:BT140"/>
    <mergeCell ref="BU140:CG140"/>
    <mergeCell ref="DK140:DW140"/>
    <mergeCell ref="DX141:EJ141"/>
    <mergeCell ref="DK141:DW141"/>
    <mergeCell ref="EK145:EW145"/>
    <mergeCell ref="DX142:EJ142"/>
    <mergeCell ref="DX144:EJ144"/>
    <mergeCell ref="EX143:FG143"/>
    <mergeCell ref="EX144:FJ144"/>
    <mergeCell ref="EK142:EW142"/>
    <mergeCell ref="EK143:EW143"/>
    <mergeCell ref="EK144:EW144"/>
    <mergeCell ref="DX145:EJ145"/>
    <mergeCell ref="EK188:EW188"/>
    <mergeCell ref="DK188:DW188"/>
    <mergeCell ref="A192:AJ193"/>
    <mergeCell ref="DK189:DW189"/>
    <mergeCell ref="CX188:DJ188"/>
    <mergeCell ref="BU188:CG188"/>
    <mergeCell ref="CX189:DJ189"/>
    <mergeCell ref="A188:AJ188"/>
    <mergeCell ref="CH192:EJ192"/>
    <mergeCell ref="BU189:CG189"/>
    <mergeCell ref="AQ183:BB183"/>
    <mergeCell ref="BC194:BT194"/>
    <mergeCell ref="BC185:BT185"/>
    <mergeCell ref="AK182:AP182"/>
    <mergeCell ref="BC184:BT184"/>
    <mergeCell ref="BC183:BT183"/>
    <mergeCell ref="AQ182:BB182"/>
    <mergeCell ref="AK194:AP194"/>
    <mergeCell ref="AK189:AP189"/>
    <mergeCell ref="BC195:BT195"/>
    <mergeCell ref="BU185:CG185"/>
    <mergeCell ref="CH187:CW187"/>
    <mergeCell ref="BU187:CG187"/>
    <mergeCell ref="CH193:CW193"/>
    <mergeCell ref="BU195:CG195"/>
    <mergeCell ref="CH185:CW185"/>
    <mergeCell ref="BU194:CG194"/>
    <mergeCell ref="A171:AJ171"/>
    <mergeCell ref="A172:AJ172"/>
    <mergeCell ref="BC171:BT171"/>
    <mergeCell ref="AQ172:BB172"/>
    <mergeCell ref="AQ171:BB171"/>
    <mergeCell ref="AK172:AP172"/>
    <mergeCell ref="AK171:AP171"/>
    <mergeCell ref="BC172:BT172"/>
    <mergeCell ref="BC169:BT169"/>
    <mergeCell ref="DK176:DW176"/>
    <mergeCell ref="CH175:CW175"/>
    <mergeCell ref="BU170:CG170"/>
    <mergeCell ref="CX170:DJ170"/>
    <mergeCell ref="CX175:DJ175"/>
    <mergeCell ref="BU174:CG175"/>
    <mergeCell ref="BU171:CG171"/>
    <mergeCell ref="DK169:DW169"/>
    <mergeCell ref="CH169:CW169"/>
    <mergeCell ref="EX194:FJ194"/>
    <mergeCell ref="A174:AJ175"/>
    <mergeCell ref="AQ177:BB177"/>
    <mergeCell ref="AQ176:BB176"/>
    <mergeCell ref="BC176:BT176"/>
    <mergeCell ref="BC174:BT175"/>
    <mergeCell ref="A176:AJ176"/>
    <mergeCell ref="DK184:DW184"/>
    <mergeCell ref="BC179:BR179"/>
    <mergeCell ref="BC182:BT182"/>
    <mergeCell ref="AQ168:BB168"/>
    <mergeCell ref="AQ167:BB167"/>
    <mergeCell ref="A169:AJ169"/>
    <mergeCell ref="AK167:AP167"/>
    <mergeCell ref="AQ169:BB169"/>
    <mergeCell ref="A170:AJ170"/>
    <mergeCell ref="A168:AJ168"/>
    <mergeCell ref="AK163:AP163"/>
    <mergeCell ref="AK165:AP166"/>
    <mergeCell ref="AK169:AP169"/>
    <mergeCell ref="AK168:AP168"/>
    <mergeCell ref="AK170:AP170"/>
    <mergeCell ref="A167:AJ167"/>
    <mergeCell ref="AQ165:BB166"/>
    <mergeCell ref="AQ163:BB163"/>
    <mergeCell ref="A159:AJ159"/>
    <mergeCell ref="A161:AJ161"/>
    <mergeCell ref="AK159:AP159"/>
    <mergeCell ref="A160:AJ160"/>
    <mergeCell ref="AK160:AP160"/>
    <mergeCell ref="A162:AJ162"/>
    <mergeCell ref="AK162:AP162"/>
    <mergeCell ref="AK161:AP161"/>
    <mergeCell ref="A156:AJ156"/>
    <mergeCell ref="A157:AH157"/>
    <mergeCell ref="AK157:BB157"/>
    <mergeCell ref="A153:AJ153"/>
    <mergeCell ref="AK153:AP153"/>
    <mergeCell ref="A154:AJ154"/>
    <mergeCell ref="A155:AJ155"/>
    <mergeCell ref="AK155:AP155"/>
    <mergeCell ref="AQ154:BB154"/>
    <mergeCell ref="AQ155:BB155"/>
    <mergeCell ref="DK139:DW139"/>
    <mergeCell ref="DK144:DW144"/>
    <mergeCell ref="DK135:DW135"/>
    <mergeCell ref="DK132:DW132"/>
    <mergeCell ref="CY137:FG137"/>
    <mergeCell ref="EK134:EW134"/>
    <mergeCell ref="EK138:FJ138"/>
    <mergeCell ref="DX143:EJ143"/>
    <mergeCell ref="CH138:EJ138"/>
    <mergeCell ref="EK136:EW136"/>
    <mergeCell ref="CH135:CW135"/>
    <mergeCell ref="DK136:DW136"/>
    <mergeCell ref="DK134:DW134"/>
    <mergeCell ref="CH133:CW133"/>
    <mergeCell ref="CX133:DJ133"/>
    <mergeCell ref="CX136:DJ136"/>
    <mergeCell ref="CX135:DJ135"/>
    <mergeCell ref="AQ149:BB149"/>
    <mergeCell ref="BC145:BT145"/>
    <mergeCell ref="BC146:BT146"/>
    <mergeCell ref="AQ147:BB147"/>
    <mergeCell ref="AQ146:BB146"/>
    <mergeCell ref="BC148:BT148"/>
    <mergeCell ref="CH142:CW142"/>
    <mergeCell ref="BU142:CG142"/>
    <mergeCell ref="CX132:DJ132"/>
    <mergeCell ref="DX136:EJ136"/>
    <mergeCell ref="CH139:CW139"/>
    <mergeCell ref="DK133:DW133"/>
    <mergeCell ref="CX134:DJ134"/>
    <mergeCell ref="CH134:CW134"/>
    <mergeCell ref="DX134:EJ134"/>
    <mergeCell ref="CH132:CW132"/>
    <mergeCell ref="DN100:ED100"/>
    <mergeCell ref="CF97:CV97"/>
    <mergeCell ref="CW99:DM99"/>
    <mergeCell ref="DN99:ED99"/>
    <mergeCell ref="CF100:CV100"/>
    <mergeCell ref="CF98:CV98"/>
    <mergeCell ref="CW102:DM102"/>
    <mergeCell ref="CF108:CV108"/>
    <mergeCell ref="CW106:DM106"/>
    <mergeCell ref="BJ110:CE110"/>
    <mergeCell ref="CF105:CV105"/>
    <mergeCell ref="BJ109:CE109"/>
    <mergeCell ref="BJ107:CE107"/>
    <mergeCell ref="CW109:DM109"/>
    <mergeCell ref="CW110:DM110"/>
    <mergeCell ref="CF107:CV107"/>
    <mergeCell ref="AT109:BI109"/>
    <mergeCell ref="CW105:DM105"/>
    <mergeCell ref="BJ111:CE111"/>
    <mergeCell ref="CF111:CV111"/>
    <mergeCell ref="CW111:DM111"/>
    <mergeCell ref="AT97:BI97"/>
    <mergeCell ref="AT99:BI99"/>
    <mergeCell ref="CF106:CV106"/>
    <mergeCell ref="BJ106:CE106"/>
    <mergeCell ref="BJ101:CE101"/>
    <mergeCell ref="CF101:CV101"/>
    <mergeCell ref="BJ100:CE100"/>
    <mergeCell ref="CF81:CV81"/>
    <mergeCell ref="CF80:CV80"/>
    <mergeCell ref="AT87:BI87"/>
    <mergeCell ref="AT101:BI101"/>
    <mergeCell ref="AT96:BI96"/>
    <mergeCell ref="CF89:CV89"/>
    <mergeCell ref="BJ88:CE88"/>
    <mergeCell ref="BJ89:CE89"/>
    <mergeCell ref="CF91:CV91"/>
    <mergeCell ref="BJ91:CE91"/>
    <mergeCell ref="AT69:BI69"/>
    <mergeCell ref="AT70:BI70"/>
    <mergeCell ref="BJ77:CE77"/>
    <mergeCell ref="BJ70:CE70"/>
    <mergeCell ref="BJ74:CE74"/>
    <mergeCell ref="BJ72:CE72"/>
    <mergeCell ref="BJ71:CE71"/>
    <mergeCell ref="BJ75:CE75"/>
    <mergeCell ref="BJ76:CE76"/>
    <mergeCell ref="AT77:BI77"/>
    <mergeCell ref="CF74:CV74"/>
    <mergeCell ref="CF73:CV73"/>
    <mergeCell ref="BJ73:CE73"/>
    <mergeCell ref="CF71:CV71"/>
    <mergeCell ref="CF72:CV72"/>
    <mergeCell ref="BJ82:CE82"/>
    <mergeCell ref="AT78:BI78"/>
    <mergeCell ref="BJ81:CE81"/>
    <mergeCell ref="BJ79:CE79"/>
    <mergeCell ref="AT81:BI81"/>
    <mergeCell ref="AT80:BI80"/>
    <mergeCell ref="AN74:AS74"/>
    <mergeCell ref="AN75:AS75"/>
    <mergeCell ref="BJ85:CE85"/>
    <mergeCell ref="AT82:BI82"/>
    <mergeCell ref="AT83:BI83"/>
    <mergeCell ref="BJ78:CE78"/>
    <mergeCell ref="AT79:BI79"/>
    <mergeCell ref="BJ80:CE80"/>
    <mergeCell ref="BJ84:CE84"/>
    <mergeCell ref="BJ83:CE83"/>
    <mergeCell ref="AT71:BI71"/>
    <mergeCell ref="AT72:BI72"/>
    <mergeCell ref="AT76:BI76"/>
    <mergeCell ref="AN82:AS82"/>
    <mergeCell ref="AN80:AS80"/>
    <mergeCell ref="AN72:AS72"/>
    <mergeCell ref="AN73:AS73"/>
    <mergeCell ref="AT75:BI75"/>
    <mergeCell ref="AT74:BI74"/>
    <mergeCell ref="AT73:BI73"/>
    <mergeCell ref="AN76:AS76"/>
    <mergeCell ref="A79:AM79"/>
    <mergeCell ref="AN79:AS79"/>
    <mergeCell ref="AN78:AS78"/>
    <mergeCell ref="AN77:AS77"/>
    <mergeCell ref="AN81:AS81"/>
    <mergeCell ref="A61:AM61"/>
    <mergeCell ref="AN62:AS62"/>
    <mergeCell ref="AN64:AS64"/>
    <mergeCell ref="AN63:AS63"/>
    <mergeCell ref="AN61:AS61"/>
    <mergeCell ref="A62:AM62"/>
    <mergeCell ref="A63:AM63"/>
    <mergeCell ref="A64:AM64"/>
    <mergeCell ref="A75:AM75"/>
    <mergeCell ref="A60:AM60"/>
    <mergeCell ref="AN54:AS54"/>
    <mergeCell ref="AN59:AS59"/>
    <mergeCell ref="A56:AM56"/>
    <mergeCell ref="AN58:AS58"/>
    <mergeCell ref="AN60:AS60"/>
    <mergeCell ref="A58:AM58"/>
    <mergeCell ref="A59:AM59"/>
    <mergeCell ref="AN56:AS56"/>
    <mergeCell ref="AN57:AS57"/>
    <mergeCell ref="A51:AM51"/>
    <mergeCell ref="A47:AM47"/>
    <mergeCell ref="A54:AM54"/>
    <mergeCell ref="A46:AM46"/>
    <mergeCell ref="A50:AM50"/>
    <mergeCell ref="A48:AM48"/>
    <mergeCell ref="A49:AM49"/>
    <mergeCell ref="A66:AM66"/>
    <mergeCell ref="A70:AM70"/>
    <mergeCell ref="A67:AM67"/>
    <mergeCell ref="A52:AM52"/>
    <mergeCell ref="A53:AM53"/>
    <mergeCell ref="A55:AM55"/>
    <mergeCell ref="A57:AM57"/>
    <mergeCell ref="A65:AM65"/>
    <mergeCell ref="A69:AM69"/>
    <mergeCell ref="A68:AM68"/>
    <mergeCell ref="AN65:AS65"/>
    <mergeCell ref="AN66:AS66"/>
    <mergeCell ref="AN67:AS67"/>
    <mergeCell ref="AN71:AS71"/>
    <mergeCell ref="AN68:AS68"/>
    <mergeCell ref="AN69:AS69"/>
    <mergeCell ref="AN70:AS70"/>
    <mergeCell ref="A98:AK98"/>
    <mergeCell ref="A73:AM73"/>
    <mergeCell ref="A74:AM74"/>
    <mergeCell ref="A82:AM82"/>
    <mergeCell ref="A76:AM76"/>
    <mergeCell ref="A78:AM78"/>
    <mergeCell ref="A91:AM91"/>
    <mergeCell ref="A92:AM92"/>
    <mergeCell ref="A81:AM81"/>
    <mergeCell ref="A89:AK89"/>
    <mergeCell ref="A94:AM94"/>
    <mergeCell ref="A97:AK97"/>
    <mergeCell ref="A72:AM72"/>
    <mergeCell ref="A96:AK96"/>
    <mergeCell ref="A71:AM71"/>
    <mergeCell ref="A83:AM83"/>
    <mergeCell ref="A84:AM84"/>
    <mergeCell ref="A80:AM80"/>
    <mergeCell ref="A77:AM77"/>
    <mergeCell ref="AN84:AS84"/>
    <mergeCell ref="AN83:AS83"/>
    <mergeCell ref="AT84:BI84"/>
    <mergeCell ref="AN94:AS94"/>
    <mergeCell ref="AN93:AS93"/>
    <mergeCell ref="AN90:AS90"/>
    <mergeCell ref="AN92:AS92"/>
    <mergeCell ref="AT88:BI88"/>
    <mergeCell ref="AN85:AS85"/>
    <mergeCell ref="AN87:AS87"/>
    <mergeCell ref="AN105:AS105"/>
    <mergeCell ref="AN99:AS99"/>
    <mergeCell ref="AN101:AS101"/>
    <mergeCell ref="AT105:BI105"/>
    <mergeCell ref="AT100:BI100"/>
    <mergeCell ref="AT103:BI103"/>
    <mergeCell ref="AT102:BI102"/>
    <mergeCell ref="AT104:BI104"/>
    <mergeCell ref="A105:AM105"/>
    <mergeCell ref="AN95:AS95"/>
    <mergeCell ref="A104:AM104"/>
    <mergeCell ref="A95:AM95"/>
    <mergeCell ref="A101:AM101"/>
    <mergeCell ref="A102:AM102"/>
    <mergeCell ref="A99:AM99"/>
    <mergeCell ref="AN102:AS102"/>
    <mergeCell ref="AN103:AS103"/>
    <mergeCell ref="AN104:AS104"/>
    <mergeCell ref="A103:AM103"/>
    <mergeCell ref="AN91:AS91"/>
    <mergeCell ref="A85:AM85"/>
    <mergeCell ref="A86:AM86"/>
    <mergeCell ref="A88:AK88"/>
    <mergeCell ref="A87:AM87"/>
    <mergeCell ref="AN86:AS86"/>
    <mergeCell ref="A100:AK100"/>
    <mergeCell ref="A93:AM93"/>
    <mergeCell ref="A90:AM90"/>
    <mergeCell ref="AN108:AS108"/>
    <mergeCell ref="AT106:BI106"/>
    <mergeCell ref="AN107:AS107"/>
    <mergeCell ref="AN106:AS106"/>
    <mergeCell ref="AT107:BI107"/>
    <mergeCell ref="AT108:BI108"/>
    <mergeCell ref="A106:AM106"/>
    <mergeCell ref="A107:AM107"/>
    <mergeCell ref="A113:AM113"/>
    <mergeCell ref="A111:AM111"/>
    <mergeCell ref="A112:AM112"/>
    <mergeCell ref="A108:AM108"/>
    <mergeCell ref="AN109:AS109"/>
    <mergeCell ref="A109:AM109"/>
    <mergeCell ref="A110:AM110"/>
    <mergeCell ref="AT115:BI115"/>
    <mergeCell ref="AN111:AS111"/>
    <mergeCell ref="AT110:BI110"/>
    <mergeCell ref="AN110:AS110"/>
    <mergeCell ref="AT111:BI111"/>
    <mergeCell ref="AN112:AS112"/>
    <mergeCell ref="AT112:BI112"/>
    <mergeCell ref="AK123:AP123"/>
    <mergeCell ref="BU123:CG123"/>
    <mergeCell ref="BJ114:CE114"/>
    <mergeCell ref="AT114:BI114"/>
    <mergeCell ref="AT118:BI118"/>
    <mergeCell ref="BJ115:CE115"/>
    <mergeCell ref="CF115:CV115"/>
    <mergeCell ref="CF117:CV117"/>
    <mergeCell ref="CH123:CW123"/>
    <mergeCell ref="BJ116:CE116"/>
    <mergeCell ref="AN113:AS113"/>
    <mergeCell ref="BJ112:CE112"/>
    <mergeCell ref="BJ113:CE113"/>
    <mergeCell ref="AT113:BI113"/>
    <mergeCell ref="AQ125:BB125"/>
    <mergeCell ref="AQ123:BB123"/>
    <mergeCell ref="BC123:BT123"/>
    <mergeCell ref="AQ124:BB124"/>
    <mergeCell ref="BC125:BT125"/>
    <mergeCell ref="BC124:BT124"/>
    <mergeCell ref="AQ126:BB126"/>
    <mergeCell ref="A114:AM114"/>
    <mergeCell ref="AN114:AS114"/>
    <mergeCell ref="AN117:AS117"/>
    <mergeCell ref="AN115:AS115"/>
    <mergeCell ref="A116:AM116"/>
    <mergeCell ref="AN116:AS116"/>
    <mergeCell ref="A115:AM115"/>
    <mergeCell ref="A117:AM117"/>
    <mergeCell ref="AK125:AP125"/>
    <mergeCell ref="AK130:AP130"/>
    <mergeCell ref="AK131:AP131"/>
    <mergeCell ref="AQ132:BB132"/>
    <mergeCell ref="AS134:BB134"/>
    <mergeCell ref="AQ130:BB130"/>
    <mergeCell ref="AK132:AP132"/>
    <mergeCell ref="AQ128:BB128"/>
    <mergeCell ref="AQ129:BB129"/>
    <mergeCell ref="A128:AJ128"/>
    <mergeCell ref="BC128:BT128"/>
    <mergeCell ref="BC129:BT129"/>
    <mergeCell ref="BC135:BT135"/>
    <mergeCell ref="AQ133:BB133"/>
    <mergeCell ref="AS131:BB131"/>
    <mergeCell ref="BC134:BR134"/>
    <mergeCell ref="BC130:BT130"/>
    <mergeCell ref="BC132:BT132"/>
    <mergeCell ref="BC131:BR131"/>
    <mergeCell ref="A147:AJ147"/>
    <mergeCell ref="A135:AJ135"/>
    <mergeCell ref="A138:AJ139"/>
    <mergeCell ref="A133:AJ133"/>
    <mergeCell ref="A134:AJ134"/>
    <mergeCell ref="A140:AJ140"/>
    <mergeCell ref="A141:AJ141"/>
    <mergeCell ref="AK141:AP141"/>
    <mergeCell ref="AK134:AP134"/>
    <mergeCell ref="A137:CF137"/>
    <mergeCell ref="AQ138:BB139"/>
    <mergeCell ref="AQ136:BB136"/>
    <mergeCell ref="AQ140:BB140"/>
    <mergeCell ref="A136:AJ136"/>
    <mergeCell ref="AK140:AP140"/>
    <mergeCell ref="BC136:BT136"/>
    <mergeCell ref="AQ135:BB135"/>
    <mergeCell ref="AK135:AP135"/>
    <mergeCell ref="AK136:AP136"/>
    <mergeCell ref="AK138:AP139"/>
    <mergeCell ref="AK133:AP133"/>
    <mergeCell ref="A183:AJ183"/>
    <mergeCell ref="A182:AJ182"/>
    <mergeCell ref="AK178:AP178"/>
    <mergeCell ref="AK183:AP183"/>
    <mergeCell ref="A181:AJ181"/>
    <mergeCell ref="AK181:AP181"/>
    <mergeCell ref="A180:AJ180"/>
    <mergeCell ref="A179:AJ179"/>
    <mergeCell ref="AK179:AP179"/>
    <mergeCell ref="AK180:AP180"/>
    <mergeCell ref="A200:AJ200"/>
    <mergeCell ref="A199:AJ199"/>
    <mergeCell ref="AK195:AP195"/>
    <mergeCell ref="AK196:AP196"/>
    <mergeCell ref="A196:AJ196"/>
    <mergeCell ref="A195:AJ195"/>
    <mergeCell ref="A197:AJ197"/>
    <mergeCell ref="A198:AJ198"/>
    <mergeCell ref="AK197:AP197"/>
    <mergeCell ref="AK198:AP198"/>
    <mergeCell ref="A194:AJ194"/>
    <mergeCell ref="BC207:BT207"/>
    <mergeCell ref="BC209:BT210"/>
    <mergeCell ref="BC206:BT206"/>
    <mergeCell ref="AK203:AP203"/>
    <mergeCell ref="AK199:AP199"/>
    <mergeCell ref="AQ197:BB197"/>
    <mergeCell ref="AK200:AP200"/>
    <mergeCell ref="A206:AJ206"/>
    <mergeCell ref="A207:AJ207"/>
    <mergeCell ref="A213:AJ213"/>
    <mergeCell ref="A211:AJ211"/>
    <mergeCell ref="A215:AJ215"/>
    <mergeCell ref="A214:AJ214"/>
    <mergeCell ref="A209:AJ210"/>
    <mergeCell ref="A208:FJ208"/>
    <mergeCell ref="A212:AJ212"/>
    <mergeCell ref="CX211:DJ211"/>
    <mergeCell ref="BU212:CG212"/>
    <mergeCell ref="DX212:EJ212"/>
    <mergeCell ref="EK212:EW212"/>
    <mergeCell ref="AQ211:BB211"/>
    <mergeCell ref="AK212:AP212"/>
    <mergeCell ref="AK209:AP210"/>
    <mergeCell ref="A203:AJ203"/>
    <mergeCell ref="A204:AJ204"/>
    <mergeCell ref="A205:AJ205"/>
    <mergeCell ref="A201:AJ201"/>
    <mergeCell ref="A202:AJ202"/>
    <mergeCell ref="A220:AJ220"/>
    <mergeCell ref="A219:AJ219"/>
    <mergeCell ref="A221:AJ221"/>
    <mergeCell ref="A216:AJ216"/>
    <mergeCell ref="A218:AJ218"/>
    <mergeCell ref="A217:AJ217"/>
    <mergeCell ref="A222:AJ222"/>
    <mergeCell ref="AK221:AP221"/>
    <mergeCell ref="AQ221:BB221"/>
    <mergeCell ref="AK222:AP222"/>
    <mergeCell ref="BC233:BR233"/>
    <mergeCell ref="BC235:BR235"/>
    <mergeCell ref="CH221:CW221"/>
    <mergeCell ref="BU223:CG223"/>
    <mergeCell ref="CH223:CW223"/>
    <mergeCell ref="BC221:BR221"/>
    <mergeCell ref="BC226:BT226"/>
    <mergeCell ref="BU228:CG229"/>
    <mergeCell ref="BC232:BT232"/>
    <mergeCell ref="CH235:CW235"/>
    <mergeCell ref="AK218:AP218"/>
    <mergeCell ref="AQ220:BB220"/>
    <mergeCell ref="AK220:AP220"/>
    <mergeCell ref="AK219:AP219"/>
    <mergeCell ref="AK215:AP215"/>
    <mergeCell ref="AK217:AP217"/>
    <mergeCell ref="AQ212:BB212"/>
    <mergeCell ref="AK214:AP214"/>
    <mergeCell ref="AK216:AP216"/>
    <mergeCell ref="AQ217:BB217"/>
    <mergeCell ref="AK213:AP213"/>
    <mergeCell ref="AQ216:BB216"/>
    <mergeCell ref="AQ214:BB214"/>
    <mergeCell ref="AK226:AP226"/>
    <mergeCell ref="A226:AJ226"/>
    <mergeCell ref="A223:AJ223"/>
    <mergeCell ref="A230:AJ230"/>
    <mergeCell ref="AK230:AP230"/>
    <mergeCell ref="AK223:AP223"/>
    <mergeCell ref="AK228:AP229"/>
    <mergeCell ref="A227:BH227"/>
    <mergeCell ref="A228:AJ229"/>
    <mergeCell ref="AQ228:BB229"/>
    <mergeCell ref="A235:AJ235"/>
    <mergeCell ref="A239:AJ239"/>
    <mergeCell ref="A231:AJ231"/>
    <mergeCell ref="A232:AJ232"/>
    <mergeCell ref="A233:AJ233"/>
    <mergeCell ref="AK232:AP232"/>
    <mergeCell ref="AK231:AP231"/>
    <mergeCell ref="A234:AJ234"/>
    <mergeCell ref="AQ233:BB233"/>
    <mergeCell ref="AK234:AP234"/>
    <mergeCell ref="AK233:AP233"/>
    <mergeCell ref="AQ232:BB232"/>
    <mergeCell ref="AK235:AP235"/>
    <mergeCell ref="AK245:AP245"/>
    <mergeCell ref="AK239:AP239"/>
    <mergeCell ref="AQ238:BB238"/>
    <mergeCell ref="AQ241:BB241"/>
    <mergeCell ref="AK241:AP241"/>
    <mergeCell ref="AK243:AP243"/>
    <mergeCell ref="AK244:AP244"/>
    <mergeCell ref="AQ244:BB244"/>
    <mergeCell ref="AK238:AP238"/>
    <mergeCell ref="AQ230:BB230"/>
    <mergeCell ref="AQ215:BB215"/>
    <mergeCell ref="AQ226:BB226"/>
    <mergeCell ref="AQ222:BB222"/>
    <mergeCell ref="AQ223:BB223"/>
    <mergeCell ref="AQ218:BB218"/>
    <mergeCell ref="AQ219:BB219"/>
    <mergeCell ref="BC230:BT230"/>
    <mergeCell ref="BC231:BT231"/>
    <mergeCell ref="AQ231:BB231"/>
    <mergeCell ref="BC222:BT222"/>
    <mergeCell ref="BC223:BT223"/>
    <mergeCell ref="BC228:BT229"/>
    <mergeCell ref="BI227:CL227"/>
    <mergeCell ref="CH229:CW229"/>
    <mergeCell ref="BU230:CG230"/>
    <mergeCell ref="BU231:CG231"/>
    <mergeCell ref="AK207:AP207"/>
    <mergeCell ref="AQ209:BB210"/>
    <mergeCell ref="AK211:AP211"/>
    <mergeCell ref="AK204:AP204"/>
    <mergeCell ref="AK205:AP205"/>
    <mergeCell ref="AQ204:BB204"/>
    <mergeCell ref="AK206:AP206"/>
    <mergeCell ref="AQ203:BB203"/>
    <mergeCell ref="AQ188:BB188"/>
    <mergeCell ref="AQ205:BB205"/>
    <mergeCell ref="AQ206:BB206"/>
    <mergeCell ref="AQ189:BB189"/>
    <mergeCell ref="AQ196:BB196"/>
    <mergeCell ref="AQ195:BB195"/>
    <mergeCell ref="AQ194:BB194"/>
    <mergeCell ref="A187:AJ187"/>
    <mergeCell ref="AK184:AP184"/>
    <mergeCell ref="AQ184:BB184"/>
    <mergeCell ref="AQ187:BB187"/>
    <mergeCell ref="AK187:AP187"/>
    <mergeCell ref="A186:AJ186"/>
    <mergeCell ref="A185:AJ185"/>
    <mergeCell ref="BC181:BR181"/>
    <mergeCell ref="A184:AJ184"/>
    <mergeCell ref="AK202:AP202"/>
    <mergeCell ref="AK201:AP201"/>
    <mergeCell ref="AK185:AP185"/>
    <mergeCell ref="AQ185:BB185"/>
    <mergeCell ref="AK186:AP186"/>
    <mergeCell ref="AQ186:BB186"/>
    <mergeCell ref="AK188:AP188"/>
    <mergeCell ref="AQ198:BB198"/>
    <mergeCell ref="BC198:BT198"/>
    <mergeCell ref="AQ200:BB200"/>
    <mergeCell ref="BC196:BT196"/>
    <mergeCell ref="BC197:BT197"/>
    <mergeCell ref="AQ199:BB199"/>
    <mergeCell ref="BC219:BR219"/>
    <mergeCell ref="BC216:BT216"/>
    <mergeCell ref="BC187:BR187"/>
    <mergeCell ref="BC189:BR189"/>
    <mergeCell ref="BC188:BR188"/>
    <mergeCell ref="BC192:BT193"/>
    <mergeCell ref="BC202:BT202"/>
    <mergeCell ref="BC200:BT200"/>
    <mergeCell ref="BC201:BT201"/>
    <mergeCell ref="BC199:BT199"/>
    <mergeCell ref="BC214:BR214"/>
    <mergeCell ref="BC215:BT215"/>
    <mergeCell ref="BC217:BT217"/>
    <mergeCell ref="BC218:BT218"/>
    <mergeCell ref="BC220:BT220"/>
    <mergeCell ref="BC133:BT133"/>
    <mergeCell ref="A245:AJ245"/>
    <mergeCell ref="AQ213:BB213"/>
    <mergeCell ref="BC213:BT213"/>
    <mergeCell ref="AQ179:BB179"/>
    <mergeCell ref="AQ201:BB201"/>
    <mergeCell ref="AQ202:BB202"/>
    <mergeCell ref="AQ207:BB207"/>
    <mergeCell ref="BC244:BT244"/>
    <mergeCell ref="BC234:BR234"/>
    <mergeCell ref="AQ235:BB235"/>
    <mergeCell ref="AQ234:BB234"/>
    <mergeCell ref="AQ239:BB239"/>
    <mergeCell ref="BC203:BR203"/>
    <mergeCell ref="AT86:BI86"/>
    <mergeCell ref="AT93:BI93"/>
    <mergeCell ref="AT95:BI95"/>
    <mergeCell ref="AT98:BI98"/>
    <mergeCell ref="AT94:BI94"/>
    <mergeCell ref="AT91:BI91"/>
    <mergeCell ref="AT92:BI92"/>
    <mergeCell ref="AT90:BI90"/>
    <mergeCell ref="AT89:BI89"/>
    <mergeCell ref="CF52:CV52"/>
    <mergeCell ref="CF41:CV41"/>
    <mergeCell ref="CW78:DM78"/>
    <mergeCell ref="CW79:DM79"/>
    <mergeCell ref="CF68:CV68"/>
    <mergeCell ref="CF70:CV70"/>
    <mergeCell ref="CF75:CV75"/>
    <mergeCell ref="CF76:CV76"/>
    <mergeCell ref="CF79:CV79"/>
    <mergeCell ref="CF77:CV77"/>
    <mergeCell ref="DN44:ED44"/>
    <mergeCell ref="CW43:DM43"/>
    <mergeCell ref="DN42:ED42"/>
    <mergeCell ref="CW42:DM42"/>
    <mergeCell ref="CW44:DM44"/>
    <mergeCell ref="EE37:ES37"/>
    <mergeCell ref="EE40:ES40"/>
    <mergeCell ref="CF49:CV49"/>
    <mergeCell ref="CF43:CV43"/>
    <mergeCell ref="CF39:CV39"/>
    <mergeCell ref="CW41:DM41"/>
    <mergeCell ref="CW39:DM39"/>
    <mergeCell ref="DN41:ED41"/>
    <mergeCell ref="DN43:ED43"/>
    <mergeCell ref="CW45:DM45"/>
    <mergeCell ref="BJ52:CE52"/>
    <mergeCell ref="CF69:CV69"/>
    <mergeCell ref="AT54:BI54"/>
    <mergeCell ref="AT56:BI56"/>
    <mergeCell ref="AT53:BI53"/>
    <mergeCell ref="BJ53:CE53"/>
    <mergeCell ref="AT55:BI55"/>
    <mergeCell ref="AT52:BI52"/>
    <mergeCell ref="AT68:BI68"/>
    <mergeCell ref="CF53:CV53"/>
    <mergeCell ref="A34:AM34"/>
    <mergeCell ref="AN34:AS34"/>
    <mergeCell ref="A33:AM33"/>
    <mergeCell ref="A38:AM38"/>
    <mergeCell ref="A36:AM36"/>
    <mergeCell ref="AN36:AS36"/>
    <mergeCell ref="AN37:AS37"/>
    <mergeCell ref="A37:AM37"/>
    <mergeCell ref="A35:AM35"/>
    <mergeCell ref="AN35:AS35"/>
    <mergeCell ref="A28:AM28"/>
    <mergeCell ref="A26:AM26"/>
    <mergeCell ref="AN28:AS28"/>
    <mergeCell ref="AN25:AS25"/>
    <mergeCell ref="AN27:AS27"/>
    <mergeCell ref="A27:AM27"/>
    <mergeCell ref="A25:AM25"/>
    <mergeCell ref="AN26:AS26"/>
    <mergeCell ref="AT20:BI20"/>
    <mergeCell ref="A21:AM21"/>
    <mergeCell ref="AN21:AS21"/>
    <mergeCell ref="A20:AM20"/>
    <mergeCell ref="AN20:AS20"/>
    <mergeCell ref="AT22:BI22"/>
    <mergeCell ref="AT24:BI24"/>
    <mergeCell ref="A41:AM41"/>
    <mergeCell ref="AT39:BI39"/>
    <mergeCell ref="AN39:AS39"/>
    <mergeCell ref="A39:AM39"/>
    <mergeCell ref="AN40:AS40"/>
    <mergeCell ref="A40:AM40"/>
    <mergeCell ref="AT40:BI40"/>
    <mergeCell ref="AN41:AS41"/>
    <mergeCell ref="BJ38:CE38"/>
    <mergeCell ref="BJ39:CE39"/>
    <mergeCell ref="AT36:BI36"/>
    <mergeCell ref="AT34:BI34"/>
    <mergeCell ref="AT35:BI35"/>
    <mergeCell ref="BJ35:CE35"/>
    <mergeCell ref="BJ36:CE36"/>
    <mergeCell ref="BJ42:CE42"/>
    <mergeCell ref="AT42:BI42"/>
    <mergeCell ref="BJ41:CE41"/>
    <mergeCell ref="BJ40:CE40"/>
    <mergeCell ref="A42:AM42"/>
    <mergeCell ref="AN43:AS43"/>
    <mergeCell ref="AN44:AS44"/>
    <mergeCell ref="AT46:BI46"/>
    <mergeCell ref="AT45:BI45"/>
    <mergeCell ref="AN46:AS46"/>
    <mergeCell ref="AN45:AS45"/>
    <mergeCell ref="A45:AM45"/>
    <mergeCell ref="AT43:BI43"/>
    <mergeCell ref="A44:AM44"/>
    <mergeCell ref="CW51:DM51"/>
    <mergeCell ref="CW46:DM46"/>
    <mergeCell ref="CW50:DM50"/>
    <mergeCell ref="BJ50:CE50"/>
    <mergeCell ref="BJ48:CE48"/>
    <mergeCell ref="CF48:CV48"/>
    <mergeCell ref="CF51:CV51"/>
    <mergeCell ref="BJ51:CE51"/>
    <mergeCell ref="BJ49:CE49"/>
    <mergeCell ref="CW49:DM49"/>
    <mergeCell ref="CF45:CV45"/>
    <mergeCell ref="CW48:DM48"/>
    <mergeCell ref="CF50:CV50"/>
    <mergeCell ref="CF46:CV46"/>
    <mergeCell ref="CF47:CV47"/>
    <mergeCell ref="CW47:DM47"/>
    <mergeCell ref="EX311:FJ311"/>
    <mergeCell ref="EK312:EW312"/>
    <mergeCell ref="DX309:EJ309"/>
    <mergeCell ref="DX303:EJ303"/>
    <mergeCell ref="EX303:FJ303"/>
    <mergeCell ref="EK305:EW305"/>
    <mergeCell ref="DX305:EJ305"/>
    <mergeCell ref="DX306:EJ306"/>
    <mergeCell ref="EK306:EW306"/>
    <mergeCell ref="DX304:EJ304"/>
    <mergeCell ref="CW66:DM66"/>
    <mergeCell ref="EK230:EW230"/>
    <mergeCell ref="EK234:EW234"/>
    <mergeCell ref="DK301:DW301"/>
    <mergeCell ref="EK293:EW293"/>
    <mergeCell ref="DK287:DW287"/>
    <mergeCell ref="CW76:DM76"/>
    <mergeCell ref="DX286:EJ286"/>
    <mergeCell ref="DX288:EJ288"/>
    <mergeCell ref="CH301:CW301"/>
    <mergeCell ref="EE63:ES63"/>
    <mergeCell ref="EE331:ES331"/>
    <mergeCell ref="DX320:EJ320"/>
    <mergeCell ref="DX318:EJ318"/>
    <mergeCell ref="EE67:ES67"/>
    <mergeCell ref="EE68:ES68"/>
    <mergeCell ref="DN76:ED76"/>
    <mergeCell ref="DN77:ED77"/>
    <mergeCell ref="DN78:ED78"/>
    <mergeCell ref="EK300:EW300"/>
    <mergeCell ref="EX321:FG321"/>
    <mergeCell ref="EX322:FJ322"/>
    <mergeCell ref="DX323:EJ323"/>
    <mergeCell ref="DN331:ED331"/>
    <mergeCell ref="DK322:DW322"/>
    <mergeCell ref="EK321:EW321"/>
    <mergeCell ref="CW330:DM330"/>
    <mergeCell ref="EE329:ES329"/>
    <mergeCell ref="DX322:EJ322"/>
    <mergeCell ref="EE330:ES330"/>
    <mergeCell ref="ET333:FJ333"/>
    <mergeCell ref="ET332:FJ332"/>
    <mergeCell ref="ET331:FJ331"/>
    <mergeCell ref="EX305:FJ305"/>
    <mergeCell ref="EX306:FG306"/>
    <mergeCell ref="EK310:EW310"/>
    <mergeCell ref="EX310:FJ310"/>
    <mergeCell ref="EE333:ES333"/>
    <mergeCell ref="EE332:ES332"/>
    <mergeCell ref="EX312:FJ312"/>
    <mergeCell ref="EE337:ES337"/>
    <mergeCell ref="EE336:ES336"/>
    <mergeCell ref="DX321:EJ321"/>
    <mergeCell ref="DX310:EJ310"/>
    <mergeCell ref="EK311:EW311"/>
    <mergeCell ref="DN332:ED332"/>
    <mergeCell ref="DN333:ED333"/>
    <mergeCell ref="DN335:ED335"/>
    <mergeCell ref="DN336:ED336"/>
    <mergeCell ref="DN337:ED337"/>
    <mergeCell ref="ET337:FJ337"/>
    <mergeCell ref="ET336:FJ336"/>
    <mergeCell ref="ET335:FJ335"/>
    <mergeCell ref="ET334:FJ334"/>
    <mergeCell ref="ET64:FJ64"/>
    <mergeCell ref="EE64:ES64"/>
    <mergeCell ref="ET65:FG65"/>
    <mergeCell ref="ET66:FJ66"/>
    <mergeCell ref="EE65:ES65"/>
    <mergeCell ref="EE66:ES66"/>
    <mergeCell ref="CF86:CV86"/>
    <mergeCell ref="CW81:DM81"/>
    <mergeCell ref="CW80:DM80"/>
    <mergeCell ref="DX291:EJ291"/>
    <mergeCell ref="DK290:DW290"/>
    <mergeCell ref="CX289:DR289"/>
    <mergeCell ref="DK281:DW281"/>
    <mergeCell ref="DK280:DW280"/>
    <mergeCell ref="BU281:CG281"/>
    <mergeCell ref="BU282:CG282"/>
    <mergeCell ref="DK300:DW300"/>
    <mergeCell ref="CH304:CW304"/>
    <mergeCell ref="CX304:DJ304"/>
    <mergeCell ref="CX300:DJ300"/>
    <mergeCell ref="DK302:DW302"/>
    <mergeCell ref="DK303:DW303"/>
    <mergeCell ref="CH302:CW302"/>
    <mergeCell ref="CX301:DJ301"/>
    <mergeCell ref="CX303:DJ303"/>
    <mergeCell ref="EX287:FG287"/>
    <mergeCell ref="EX290:FJ290"/>
    <mergeCell ref="CH300:CW300"/>
    <mergeCell ref="DK304:DW304"/>
    <mergeCell ref="DK293:DW293"/>
    <mergeCell ref="DK292:DW292"/>
    <mergeCell ref="DK291:DW291"/>
    <mergeCell ref="CH294:CW294"/>
    <mergeCell ref="CH291:CW291"/>
    <mergeCell ref="CH295:CW295"/>
    <mergeCell ref="EK289:EW289"/>
    <mergeCell ref="EX289:FE289"/>
    <mergeCell ref="EX291:FJ291"/>
    <mergeCell ref="EK291:EW291"/>
    <mergeCell ref="EK290:EW290"/>
    <mergeCell ref="DX299:EJ299"/>
    <mergeCell ref="DX295:EJ295"/>
    <mergeCell ref="DX293:EJ293"/>
    <mergeCell ref="DK294:DW294"/>
    <mergeCell ref="DK295:DW295"/>
    <mergeCell ref="DX294:EJ294"/>
    <mergeCell ref="EX288:FJ288"/>
    <mergeCell ref="EX282:FJ282"/>
    <mergeCell ref="DX280:EJ280"/>
    <mergeCell ref="DX281:EJ281"/>
    <mergeCell ref="EK282:EW282"/>
    <mergeCell ref="EX280:FJ280"/>
    <mergeCell ref="EK281:EW281"/>
    <mergeCell ref="EK280:EW280"/>
    <mergeCell ref="DX287:EJ287"/>
    <mergeCell ref="EX286:FJ286"/>
    <mergeCell ref="DX290:EJ290"/>
    <mergeCell ref="CX292:DJ292"/>
    <mergeCell ref="DX289:EJ289"/>
    <mergeCell ref="BU280:CG280"/>
    <mergeCell ref="DX283:EJ283"/>
    <mergeCell ref="DX285:EJ285"/>
    <mergeCell ref="DK283:DW283"/>
    <mergeCell ref="DK284:DW284"/>
    <mergeCell ref="BU292:CG292"/>
    <mergeCell ref="BU290:CG290"/>
    <mergeCell ref="EK288:EW288"/>
    <mergeCell ref="CX283:DJ283"/>
    <mergeCell ref="DK285:DW285"/>
    <mergeCell ref="DX284:EJ284"/>
    <mergeCell ref="EK286:EW286"/>
    <mergeCell ref="EK287:EW287"/>
    <mergeCell ref="DK288:DW288"/>
    <mergeCell ref="DK286:DW286"/>
    <mergeCell ref="EX300:FJ300"/>
    <mergeCell ref="EX293:FJ293"/>
    <mergeCell ref="EX295:FJ295"/>
    <mergeCell ref="EX292:FJ292"/>
    <mergeCell ref="EX299:FJ299"/>
    <mergeCell ref="EX294:FJ294"/>
    <mergeCell ref="EX297:FJ297"/>
    <mergeCell ref="EX298:FJ298"/>
    <mergeCell ref="EK299:EW299"/>
    <mergeCell ref="EK302:EW302"/>
    <mergeCell ref="EK301:EW301"/>
    <mergeCell ref="EK292:EW292"/>
    <mergeCell ref="EK295:EW295"/>
    <mergeCell ref="EK294:EW294"/>
    <mergeCell ref="EX302:FJ302"/>
    <mergeCell ref="EX301:FJ301"/>
    <mergeCell ref="DX262:EJ262"/>
    <mergeCell ref="EK285:EW285"/>
    <mergeCell ref="EK284:EW284"/>
    <mergeCell ref="EX284:FJ284"/>
    <mergeCell ref="EX283:FJ283"/>
    <mergeCell ref="EX285:FJ285"/>
    <mergeCell ref="EX279:FJ279"/>
    <mergeCell ref="EX281:FJ281"/>
    <mergeCell ref="EX277:FJ277"/>
    <mergeCell ref="EK263:EW263"/>
    <mergeCell ref="DX267:EJ267"/>
    <mergeCell ref="EK265:EW265"/>
    <mergeCell ref="EK264:EW264"/>
    <mergeCell ref="EK267:EW267"/>
    <mergeCell ref="A274:FJ274"/>
    <mergeCell ref="A275:AJ276"/>
    <mergeCell ref="BC273:BT273"/>
    <mergeCell ref="EK270:EW270"/>
    <mergeCell ref="CH263:CW263"/>
    <mergeCell ref="DX270:EJ270"/>
    <mergeCell ref="CX269:DJ269"/>
    <mergeCell ref="DK267:DW267"/>
    <mergeCell ref="CX266:DJ266"/>
    <mergeCell ref="DK269:DW269"/>
    <mergeCell ref="DX266:EJ266"/>
    <mergeCell ref="CH267:CW267"/>
    <mergeCell ref="CX270:DJ270"/>
    <mergeCell ref="CH270:CW270"/>
    <mergeCell ref="DN55:ED55"/>
    <mergeCell ref="DN60:ED60"/>
    <mergeCell ref="EX273:FJ273"/>
    <mergeCell ref="EX272:FJ272"/>
    <mergeCell ref="EX271:FG271"/>
    <mergeCell ref="DX234:EJ234"/>
    <mergeCell ref="DX235:EJ235"/>
    <mergeCell ref="DX233:EJ233"/>
    <mergeCell ref="EK233:EW233"/>
    <mergeCell ref="DX152:EJ152"/>
    <mergeCell ref="DN54:ED54"/>
    <mergeCell ref="DK238:DW238"/>
    <mergeCell ref="DK240:DW240"/>
    <mergeCell ref="EK235:EW235"/>
    <mergeCell ref="DN56:ED56"/>
    <mergeCell ref="DN58:ED58"/>
    <mergeCell ref="DN57:ED57"/>
    <mergeCell ref="CW54:DM54"/>
    <mergeCell ref="CW56:DM56"/>
    <mergeCell ref="CX215:DJ215"/>
    <mergeCell ref="DN47:ED47"/>
    <mergeCell ref="DN52:ED52"/>
    <mergeCell ref="EE53:ES53"/>
    <mergeCell ref="DN49:ED49"/>
    <mergeCell ref="EE52:ES52"/>
    <mergeCell ref="DN53:ED53"/>
    <mergeCell ref="EE50:ES50"/>
    <mergeCell ref="DN51:ED51"/>
    <mergeCell ref="DN50:ED50"/>
    <mergeCell ref="EE47:ES47"/>
    <mergeCell ref="CF37:CV37"/>
    <mergeCell ref="BJ30:CE30"/>
    <mergeCell ref="BJ37:CE37"/>
    <mergeCell ref="BJ34:CE34"/>
    <mergeCell ref="BJ31:CE31"/>
    <mergeCell ref="CF34:CV34"/>
    <mergeCell ref="CF35:CV35"/>
    <mergeCell ref="CF36:CV36"/>
    <mergeCell ref="BJ29:CE29"/>
    <mergeCell ref="AT29:BI29"/>
    <mergeCell ref="BJ26:CE26"/>
    <mergeCell ref="BJ28:CE28"/>
    <mergeCell ref="BJ22:CE22"/>
    <mergeCell ref="BJ25:CE25"/>
    <mergeCell ref="BJ27:CE27"/>
    <mergeCell ref="BJ24:CE24"/>
    <mergeCell ref="AN55:AS55"/>
    <mergeCell ref="AN53:AS53"/>
    <mergeCell ref="AT47:BI47"/>
    <mergeCell ref="AT50:BI50"/>
    <mergeCell ref="AN47:AS47"/>
    <mergeCell ref="AN50:AS50"/>
    <mergeCell ref="AN49:AS49"/>
    <mergeCell ref="AN51:AS51"/>
    <mergeCell ref="AN48:AS48"/>
    <mergeCell ref="AT51:BI51"/>
    <mergeCell ref="AN42:AS42"/>
    <mergeCell ref="AT31:BI31"/>
    <mergeCell ref="AT27:BI27"/>
    <mergeCell ref="AN52:AS52"/>
    <mergeCell ref="AT28:BI28"/>
    <mergeCell ref="AT30:BI30"/>
    <mergeCell ref="AN33:AS33"/>
    <mergeCell ref="AT33:BI33"/>
    <mergeCell ref="AT49:BI49"/>
    <mergeCell ref="AT41:BI41"/>
    <mergeCell ref="AN38:AS38"/>
    <mergeCell ref="AT38:BI38"/>
    <mergeCell ref="AT37:BI37"/>
    <mergeCell ref="AT26:BI26"/>
    <mergeCell ref="AT58:BI58"/>
    <mergeCell ref="AT23:BI23"/>
    <mergeCell ref="AT25:BI25"/>
    <mergeCell ref="AT44:BI44"/>
    <mergeCell ref="AT48:BI48"/>
    <mergeCell ref="CF58:CV58"/>
    <mergeCell ref="BJ58:CE58"/>
    <mergeCell ref="CF60:CV60"/>
    <mergeCell ref="CF59:CV59"/>
    <mergeCell ref="CF64:CV64"/>
    <mergeCell ref="CF61:CV61"/>
    <mergeCell ref="CF62:CV62"/>
    <mergeCell ref="CF63:CV63"/>
    <mergeCell ref="CF57:CV57"/>
    <mergeCell ref="BJ57:CE57"/>
    <mergeCell ref="AT57:BI57"/>
    <mergeCell ref="CW62:DM62"/>
    <mergeCell ref="CW57:DM57"/>
    <mergeCell ref="CW59:DM59"/>
    <mergeCell ref="CW58:DM58"/>
    <mergeCell ref="CW61:DM61"/>
    <mergeCell ref="AT62:BI62"/>
    <mergeCell ref="BJ59:CE59"/>
    <mergeCell ref="BJ54:CE54"/>
    <mergeCell ref="BJ56:CE56"/>
    <mergeCell ref="BJ55:CE55"/>
    <mergeCell ref="CF54:CV54"/>
    <mergeCell ref="CF56:CV56"/>
    <mergeCell ref="CF55:CV55"/>
    <mergeCell ref="AT64:BI64"/>
    <mergeCell ref="AT59:BI59"/>
    <mergeCell ref="BJ60:CE60"/>
    <mergeCell ref="AT60:BI60"/>
    <mergeCell ref="AT61:BI61"/>
    <mergeCell ref="BJ61:CE61"/>
    <mergeCell ref="BJ62:CE62"/>
    <mergeCell ref="BJ64:CE64"/>
    <mergeCell ref="BJ63:CE63"/>
    <mergeCell ref="AT63:BI63"/>
    <mergeCell ref="AT65:BI65"/>
    <mergeCell ref="CF83:CV83"/>
    <mergeCell ref="CF87:CV87"/>
    <mergeCell ref="CF85:CV85"/>
    <mergeCell ref="AT85:BI85"/>
    <mergeCell ref="CF67:CV67"/>
    <mergeCell ref="CF65:CV65"/>
    <mergeCell ref="CF66:CV66"/>
    <mergeCell ref="AT67:BI67"/>
    <mergeCell ref="AT66:BI66"/>
    <mergeCell ref="CH240:CW240"/>
    <mergeCell ref="CH218:CW218"/>
    <mergeCell ref="CH217:CW217"/>
    <mergeCell ref="CH228:EJ228"/>
    <mergeCell ref="CH226:CW226"/>
    <mergeCell ref="CX223:DJ223"/>
    <mergeCell ref="CX217:DJ217"/>
    <mergeCell ref="DK220:DW220"/>
    <mergeCell ref="DK219:DW219"/>
    <mergeCell ref="DX217:EJ217"/>
    <mergeCell ref="CX216:DJ216"/>
    <mergeCell ref="BU244:CG244"/>
    <mergeCell ref="CH230:CW230"/>
    <mergeCell ref="BU242:CG242"/>
    <mergeCell ref="CH242:CW242"/>
    <mergeCell ref="CH239:CW239"/>
    <mergeCell ref="BU238:CG238"/>
    <mergeCell ref="CH244:CW244"/>
    <mergeCell ref="CH243:CW243"/>
    <mergeCell ref="CH241:CW241"/>
    <mergeCell ref="BU226:CG226"/>
    <mergeCell ref="CX235:DJ235"/>
    <mergeCell ref="CX234:DJ234"/>
    <mergeCell ref="CX229:DJ229"/>
    <mergeCell ref="CH232:CW232"/>
    <mergeCell ref="BU232:CG232"/>
    <mergeCell ref="BU235:CG235"/>
    <mergeCell ref="CX230:DJ230"/>
    <mergeCell ref="CH231:CW231"/>
    <mergeCell ref="CH234:CW234"/>
    <mergeCell ref="AK261:AP262"/>
    <mergeCell ref="BU245:CG245"/>
    <mergeCell ref="BU246:CG246"/>
    <mergeCell ref="AQ245:BB245"/>
    <mergeCell ref="BU249:CG250"/>
    <mergeCell ref="A259:BH259"/>
    <mergeCell ref="A261:AJ262"/>
    <mergeCell ref="A246:AJ246"/>
    <mergeCell ref="BU251:CG251"/>
    <mergeCell ref="A258:AJ258"/>
    <mergeCell ref="BU267:CG267"/>
    <mergeCell ref="BC261:BT262"/>
    <mergeCell ref="BC263:BT263"/>
    <mergeCell ref="AQ267:BB267"/>
    <mergeCell ref="BU266:CG266"/>
    <mergeCell ref="AQ261:BB262"/>
    <mergeCell ref="BU264:CG264"/>
    <mergeCell ref="BU261:CG262"/>
    <mergeCell ref="BU265:CG265"/>
    <mergeCell ref="BU263:CG263"/>
    <mergeCell ref="A265:AJ265"/>
    <mergeCell ref="AQ243:BB243"/>
    <mergeCell ref="BC243:BT243"/>
    <mergeCell ref="AQ246:BB246"/>
    <mergeCell ref="A264:AJ264"/>
    <mergeCell ref="AK264:AP264"/>
    <mergeCell ref="AQ264:BB264"/>
    <mergeCell ref="AK263:AP263"/>
    <mergeCell ref="AQ263:BB263"/>
    <mergeCell ref="A263:AJ263"/>
    <mergeCell ref="BC268:BR268"/>
    <mergeCell ref="BC264:BT264"/>
    <mergeCell ref="BC266:BR266"/>
    <mergeCell ref="BC265:BR265"/>
    <mergeCell ref="BC267:BR267"/>
    <mergeCell ref="AK246:AP246"/>
    <mergeCell ref="BC240:BT240"/>
    <mergeCell ref="BC246:BT246"/>
    <mergeCell ref="AQ240:BB240"/>
    <mergeCell ref="AQ242:BB242"/>
    <mergeCell ref="BC242:BT242"/>
    <mergeCell ref="AK240:AP240"/>
    <mergeCell ref="DK239:DW239"/>
    <mergeCell ref="DK233:DW233"/>
    <mergeCell ref="CX198:DJ198"/>
    <mergeCell ref="CW101:DM101"/>
    <mergeCell ref="DK154:DW154"/>
    <mergeCell ref="DK167:DW167"/>
    <mergeCell ref="DK160:DW160"/>
    <mergeCell ref="DK156:DW156"/>
    <mergeCell ref="DN114:ED114"/>
    <mergeCell ref="DN108:ED108"/>
    <mergeCell ref="CW69:DM69"/>
    <mergeCell ref="EX235:FG235"/>
    <mergeCell ref="CX199:DJ199"/>
    <mergeCell ref="CX214:DJ214"/>
    <mergeCell ref="CH214:CW214"/>
    <mergeCell ref="CH215:CW215"/>
    <mergeCell ref="CX218:DJ218"/>
    <mergeCell ref="CF78:CV78"/>
    <mergeCell ref="CH203:CW203"/>
    <mergeCell ref="CX200:DJ200"/>
    <mergeCell ref="CW52:DM52"/>
    <mergeCell ref="CW55:DM55"/>
    <mergeCell ref="CW53:DM53"/>
    <mergeCell ref="CH198:CW198"/>
    <mergeCell ref="CH196:CW196"/>
    <mergeCell ref="CH184:CW184"/>
    <mergeCell ref="CW60:DM60"/>
    <mergeCell ref="CX197:DJ197"/>
    <mergeCell ref="DK149:DW149"/>
    <mergeCell ref="DK187:DW187"/>
    <mergeCell ref="DX149:EJ149"/>
    <mergeCell ref="CH199:CW199"/>
    <mergeCell ref="CX203:DJ203"/>
    <mergeCell ref="DK202:DW202"/>
    <mergeCell ref="CX202:DJ202"/>
    <mergeCell ref="CX201:DJ201"/>
    <mergeCell ref="CH202:CW202"/>
    <mergeCell ref="CH200:CW200"/>
    <mergeCell ref="CH201:CW201"/>
    <mergeCell ref="DX187:EJ187"/>
    <mergeCell ref="DX179:EJ179"/>
    <mergeCell ref="DX182:EJ182"/>
    <mergeCell ref="DX183:EJ183"/>
    <mergeCell ref="DK186:DW186"/>
    <mergeCell ref="DX185:EJ185"/>
    <mergeCell ref="DK182:DW182"/>
    <mergeCell ref="EK185:EW185"/>
    <mergeCell ref="EX185:FG185"/>
    <mergeCell ref="EX178:FG178"/>
    <mergeCell ref="EK172:EW172"/>
    <mergeCell ref="EK175:EW175"/>
    <mergeCell ref="EX176:FJ176"/>
    <mergeCell ref="EX177:FH177"/>
    <mergeCell ref="EK178:EW178"/>
    <mergeCell ref="EK179:EW179"/>
    <mergeCell ref="EX182:FG182"/>
    <mergeCell ref="EK171:EW171"/>
    <mergeCell ref="EX171:FJ171"/>
    <mergeCell ref="EX172:FJ172"/>
    <mergeCell ref="EK177:EW177"/>
    <mergeCell ref="EE102:ES102"/>
    <mergeCell ref="EE103:ES103"/>
    <mergeCell ref="EE106:ES106"/>
    <mergeCell ref="EX156:FG156"/>
    <mergeCell ref="EK156:EW156"/>
    <mergeCell ref="DX151:EJ151"/>
    <mergeCell ref="DX148:EJ148"/>
    <mergeCell ref="DX130:EJ130"/>
    <mergeCell ref="EE104:ES104"/>
    <mergeCell ref="EX140:FJ140"/>
    <mergeCell ref="EE107:ES107"/>
    <mergeCell ref="DN107:ED107"/>
    <mergeCell ref="DN111:ED111"/>
    <mergeCell ref="CW65:DM65"/>
    <mergeCell ref="CW67:DM67"/>
    <mergeCell ref="CW73:DM73"/>
    <mergeCell ref="DN73:ED73"/>
    <mergeCell ref="DN71:ED71"/>
    <mergeCell ref="CW71:DM71"/>
    <mergeCell ref="CW72:DM72"/>
    <mergeCell ref="DN68:ED68"/>
    <mergeCell ref="DN69:ED69"/>
    <mergeCell ref="DN72:ED72"/>
    <mergeCell ref="BC269:BT269"/>
    <mergeCell ref="DK237:DW237"/>
    <mergeCell ref="CX185:DJ185"/>
    <mergeCell ref="DK185:DW185"/>
    <mergeCell ref="BC186:BR186"/>
    <mergeCell ref="BU186:CG186"/>
    <mergeCell ref="CH186:CW186"/>
    <mergeCell ref="BU270:CG270"/>
    <mergeCell ref="CW64:DM64"/>
    <mergeCell ref="DN64:ED64"/>
    <mergeCell ref="DN65:ED65"/>
    <mergeCell ref="DN70:ED70"/>
    <mergeCell ref="CW70:DM70"/>
    <mergeCell ref="DN66:ED66"/>
    <mergeCell ref="DN67:ED67"/>
    <mergeCell ref="CW68:DM68"/>
    <mergeCell ref="DX237:EJ237"/>
    <mergeCell ref="BC292:BT292"/>
    <mergeCell ref="BC281:BT281"/>
    <mergeCell ref="BC286:BT286"/>
    <mergeCell ref="BC285:BT285"/>
    <mergeCell ref="BC291:BT291"/>
    <mergeCell ref="BC290:BT290"/>
    <mergeCell ref="BC288:BT288"/>
    <mergeCell ref="BC270:BT270"/>
    <mergeCell ref="AQ270:BB270"/>
    <mergeCell ref="BC271:BR271"/>
    <mergeCell ref="BC280:BT280"/>
    <mergeCell ref="BC275:BT276"/>
    <mergeCell ref="BC278:BT278"/>
    <mergeCell ref="AQ279:BB279"/>
    <mergeCell ref="AQ277:BB277"/>
    <mergeCell ref="AQ278:BB278"/>
    <mergeCell ref="BC277:BT277"/>
    <mergeCell ref="AQ271:BB271"/>
    <mergeCell ref="AK271:AP271"/>
    <mergeCell ref="A267:AJ267"/>
    <mergeCell ref="A269:AJ269"/>
    <mergeCell ref="AK270:AP270"/>
    <mergeCell ref="AK269:AP269"/>
    <mergeCell ref="A270:AJ270"/>
    <mergeCell ref="A268:AJ268"/>
    <mergeCell ref="AK268:AP268"/>
    <mergeCell ref="AQ269:BB269"/>
    <mergeCell ref="A281:AJ281"/>
    <mergeCell ref="A280:AJ280"/>
    <mergeCell ref="A282:AJ282"/>
    <mergeCell ref="A278:AJ278"/>
    <mergeCell ref="A279:AJ279"/>
    <mergeCell ref="AK278:AP278"/>
    <mergeCell ref="A277:AJ277"/>
    <mergeCell ref="AK273:AP273"/>
    <mergeCell ref="A271:AJ271"/>
    <mergeCell ref="A272:AJ272"/>
    <mergeCell ref="A273:AJ273"/>
    <mergeCell ref="BU286:CG286"/>
    <mergeCell ref="BC283:BT283"/>
    <mergeCell ref="CH287:CW287"/>
    <mergeCell ref="BU283:CG283"/>
    <mergeCell ref="CH283:CW283"/>
    <mergeCell ref="CH284:CW284"/>
    <mergeCell ref="CH286:CW286"/>
    <mergeCell ref="AQ288:BB288"/>
    <mergeCell ref="BU284:CG284"/>
    <mergeCell ref="AK295:AP295"/>
    <mergeCell ref="AQ292:BB292"/>
    <mergeCell ref="AQ291:BB291"/>
    <mergeCell ref="BC289:BI289"/>
    <mergeCell ref="BU289:CG289"/>
    <mergeCell ref="BC284:BT284"/>
    <mergeCell ref="BU287:CG287"/>
    <mergeCell ref="BU285:CG285"/>
    <mergeCell ref="CX311:DJ311"/>
    <mergeCell ref="DX311:EJ311"/>
    <mergeCell ref="AQ311:BB311"/>
    <mergeCell ref="BC311:BT311"/>
    <mergeCell ref="BU311:CG311"/>
    <mergeCell ref="DK311:DW311"/>
    <mergeCell ref="CH311:CW311"/>
    <mergeCell ref="EK236:EW236"/>
    <mergeCell ref="A236:AJ236"/>
    <mergeCell ref="AK236:AP236"/>
    <mergeCell ref="AQ236:BB236"/>
    <mergeCell ref="BC236:BT236"/>
    <mergeCell ref="CH236:CW236"/>
    <mergeCell ref="CX236:DJ236"/>
    <mergeCell ref="DK236:DW236"/>
    <mergeCell ref="DX236:EJ236"/>
    <mergeCell ref="BU236:CG236"/>
    <mergeCell ref="EK237:EW237"/>
    <mergeCell ref="EX237:FG237"/>
    <mergeCell ref="EX236:FG236"/>
    <mergeCell ref="A237:AJ237"/>
    <mergeCell ref="AK237:AP237"/>
    <mergeCell ref="AQ237:BB237"/>
    <mergeCell ref="BC237:BT237"/>
    <mergeCell ref="BU237:CG237"/>
    <mergeCell ref="CH237:CW237"/>
    <mergeCell ref="CX237:DJ237"/>
    <mergeCell ref="CX186:DJ186"/>
    <mergeCell ref="A224:AJ224"/>
    <mergeCell ref="AK224:AP224"/>
    <mergeCell ref="AQ224:BB224"/>
    <mergeCell ref="BC224:BT224"/>
    <mergeCell ref="BU224:CG224"/>
    <mergeCell ref="CH224:CW224"/>
    <mergeCell ref="CX224:DJ224"/>
    <mergeCell ref="BU222:CG222"/>
    <mergeCell ref="BU220:CG220"/>
    <mergeCell ref="A225:AJ225"/>
    <mergeCell ref="AK225:AP225"/>
    <mergeCell ref="AQ225:BB225"/>
    <mergeCell ref="BC225:BT225"/>
    <mergeCell ref="EK225:EW225"/>
    <mergeCell ref="EX225:FJ225"/>
    <mergeCell ref="BU225:CG225"/>
    <mergeCell ref="CH225:CW225"/>
    <mergeCell ref="CX225:DJ225"/>
    <mergeCell ref="DK225:DW225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39" r:id="rId1"/>
  <rowBreaks count="7" manualBreakCount="7">
    <brk id="45" max="163" man="1"/>
    <brk id="90" max="163" man="1"/>
    <brk id="118" max="163" man="1"/>
    <brk id="163" max="163" man="1"/>
    <brk id="207" max="163" man="1"/>
    <brk id="258" max="163" man="1"/>
    <brk id="313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Администрация </cp:lastModifiedBy>
  <cp:lastPrinted>2014-10-30T11:26:13Z</cp:lastPrinted>
  <dcterms:created xsi:type="dcterms:W3CDTF">2005-02-01T12:32:18Z</dcterms:created>
  <dcterms:modified xsi:type="dcterms:W3CDTF">2014-11-05T05:49:14Z</dcterms:modified>
  <cp:category/>
  <cp:version/>
  <cp:contentType/>
  <cp:contentStatus/>
</cp:coreProperties>
</file>