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'отчет'!$A$1:$FH$321</definedName>
  </definedNames>
  <calcPr fullCalcOnLoad="1"/>
</workbook>
</file>

<file path=xl/sharedStrings.xml><?xml version="1.0" encoding="utf-8"?>
<sst xmlns="http://schemas.openxmlformats.org/spreadsheetml/2006/main" count="673" uniqueCount="328">
  <si>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</si>
  <si>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</si>
  <si>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</si>
  <si>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</si>
  <si>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</si>
  <si>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</si>
  <si>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</si>
  <si>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</si>
  <si>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</si>
  <si>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</si>
  <si>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</si>
  <si>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</si>
  <si>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</si>
  <si>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</si>
  <si>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</si>
  <si>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</si>
  <si>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</si>
  <si>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</si>
  <si>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</si>
  <si>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</si>
  <si>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</si>
  <si>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</si>
  <si>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</si>
  <si>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</si>
  <si>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</si>
  <si>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</si>
  <si>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</si>
  <si>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</si>
  <si>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</si>
  <si>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</si>
  <si>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</si>
  <si>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</si>
  <si>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</si>
  <si>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</si>
  <si>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</si>
  <si>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</si>
  <si>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</si>
  <si>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</si>
  <si>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</si>
  <si>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</si>
  <si>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</si>
  <si>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</si>
  <si>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</si>
  <si>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</si>
  <si>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</si>
  <si>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</si>
  <si>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</si>
  <si>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</si>
  <si>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</si>
  <si>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</si>
  <si>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</si>
  <si>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</si>
  <si>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</si>
  <si>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</si>
  <si>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</si>
  <si>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</si>
  <si>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</si>
  <si>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</si>
  <si>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</si>
  <si>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</si>
  <si>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</si>
  <si>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</si>
  <si>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</si>
  <si>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</si>
  <si>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</si>
  <si>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</si>
  <si>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</si>
  <si>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</si>
  <si>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</si>
  <si>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</si>
  <si>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</si>
  <si>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</si>
  <si>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</si>
  <si>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</si>
  <si>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</si>
  <si>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</si>
  <si>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</si>
  <si>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</si>
  <si>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</si>
  <si>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</si>
  <si>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</si>
  <si>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</si>
  <si>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</si>
  <si>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</si>
  <si>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</si>
  <si>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</si>
  <si>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</si>
  <si>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</si>
  <si>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</si>
  <si>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</si>
  <si>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</si>
  <si>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</si>
  <si>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</si>
  <si>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</si>
  <si>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</si>
  <si>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</si>
  <si>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</si>
  <si>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</si>
  <si>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</si>
  <si>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</si>
  <si>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</si>
  <si>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</si>
  <si>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</si>
  <si>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</si>
  <si>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</si>
  <si>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</si>
  <si>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</si>
  <si>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</si>
  <si>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</si>
  <si>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</si>
  <si>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</si>
  <si>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</si>
  <si>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</si>
  <si>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</si>
  <si>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</si>
  <si>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</si>
  <si>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</si>
  <si>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</si>
  <si>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</si>
  <si>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</si>
  <si>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</si>
  <si>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</si>
  <si>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</si>
  <si>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</si>
  <si>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</si>
  <si>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</si>
  <si>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</si>
  <si>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</si>
  <si>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</si>
  <si>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</si>
  <si>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</si>
  <si>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</si>
  <si>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</si>
  <si>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</si>
  <si>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</si>
  <si>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</si>
  <si>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</si>
  <si>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</si>
  <si>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</si>
  <si>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</si>
  <si>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</si>
  <si>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</si>
  <si>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</si>
  <si>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</si>
  <si>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</si>
  <si>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</si>
  <si>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</si>
  <si>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</si>
  <si>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</si>
  <si>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</si>
  <si>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</si>
  <si>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</si>
  <si>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</si>
  <si>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</si>
  <si>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</si>
  <si>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</si>
  <si>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</si>
  <si>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</si>
  <si>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</si>
  <si>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</si>
  <si>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</si>
  <si>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</si>
  <si>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</si>
  <si>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</si>
  <si>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</si>
  <si>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</si>
  <si>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</si>
  <si>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</si>
  <si>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</si>
  <si>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</si>
  <si>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</si>
  <si>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</si>
  <si>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</si>
  <si>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</si>
  <si>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</si>
  <si>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</si>
  <si>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</si>
  <si>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</si>
  <si>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</si>
  <si>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</si>
  <si>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</si>
  <si>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</si>
  <si>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</si>
  <si>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</si>
  <si>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</si>
  <si>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</si>
  <si>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</si>
  <si>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</si>
  <si>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</si>
  <si>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</si>
  <si>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</si>
  <si>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</si>
  <si>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</si>
  <si>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</si>
  <si>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</si>
  <si>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</si>
  <si>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</si>
  <si>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</si>
  <si>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</si>
  <si>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</si>
  <si>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</si>
  <si>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</si>
  <si>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</si>
  <si>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</si>
  <si>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</si>
  <si>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</si>
  <si>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</si>
  <si>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</si>
  <si>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</si>
  <si>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</si>
  <si>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</si>
  <si>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</si>
  <si>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</si>
  <si>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</si>
  <si>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</si>
  <si>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</si>
  <si>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</si>
  <si>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</si>
  <si>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</si>
  <si>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</si>
  <si>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</si>
  <si>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</si>
  <si>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</si>
  <si>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</si>
  <si>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</si>
  <si>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</si>
  <si>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</si>
  <si>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</si>
  <si>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</si>
  <si>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</si>
  <si>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</si>
  <si>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</si>
  <si>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</si>
  <si>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</si>
  <si>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</si>
  <si>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</si>
  <si>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</si>
  <si>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</si>
  <si>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</si>
  <si>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</si>
  <si>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</si>
  <si>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</si>
  <si>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</si>
  <si>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</si>
  <si>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</si>
  <si>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</si>
  <si>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</si>
  <si>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</si>
  <si>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</si>
  <si>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</si>
  <si>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</si>
  <si>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</si>
  <si>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</si>
  <si>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</si>
  <si>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</si>
  <si>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</si>
  <si>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</si>
  <si>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</si>
  <si>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</si>
  <si>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</si>
  <si>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</si>
  <si>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</si>
  <si>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</si>
  <si>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</si>
  <si>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</si>
  <si>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</si>
  <si>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</si>
  <si>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</si>
  <si>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</si>
  <si>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</si>
  <si>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</si>
  <si>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</si>
  <si>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</si>
  <si>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</si>
  <si>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</si>
  <si>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</si>
  <si>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</si>
  <si>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</si>
  <si>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</si>
  <si>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</si>
  <si>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</si>
  <si>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</si>
  <si>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</si>
  <si>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</si>
  <si>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</si>
  <si>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</si>
  <si>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</si>
  <si>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</si>
  <si>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</si>
  <si>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</si>
  <si>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</si>
  <si>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</si>
  <si>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</si>
  <si>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</si>
  <si>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</si>
  <si>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</si>
  <si>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</si>
  <si>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</si>
  <si>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</si>
  <si>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</si>
  <si>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</si>
  <si>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</si>
  <si>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</si>
  <si>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</si>
  <si>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</si>
  <si>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</si>
  <si>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</si>
  <si>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</si>
  <si>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</si>
  <si>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</si>
  <si>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</si>
  <si>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</si>
  <si>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</si>
  <si>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</si>
  <si>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марта</t>
  </si>
  <si>
    <t>02.03.2015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</si>
  <si>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</si>
  <si>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</si>
  <si>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</si>
  <si>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</si>
  <si>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</si>
  <si>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</si>
  <si>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</si>
  <si>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</si>
  <si>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</si>
  <si>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</si>
  <si>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02</t>
  </si>
  <si>
    <t>951.0113.9992899.853  ф.00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</si>
</sst>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4" fontId="39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2" fontId="36" fillId="24" borderId="13" xfId="0" applyNumberFormat="1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4" fontId="3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4" fontId="39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" fontId="40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2" fontId="30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6" fontId="36" fillId="0" borderId="13" xfId="43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 shrinkToFit="1"/>
    </xf>
    <xf numFmtId="0" fontId="6" fillId="24" borderId="13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0" fontId="6" fillId="24" borderId="13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" fontId="4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3" fontId="37" fillId="0" borderId="20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4" fontId="37" fillId="24" borderId="20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4" fontId="9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1"/>
  <sheetViews>
    <sheetView tabSelected="1" view="pageBreakPreview" zoomScale="75" zoomScaleSheetLayoutView="75" workbookViewId="0" topLeftCell="A1">
      <selection activeCell="CW305" sqref="CW305:DM305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35" t="s">
        <v>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37" t="s">
        <v>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5"/>
      <c r="ES2" s="5"/>
      <c r="ET2" s="243" t="s">
        <v>0</v>
      </c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5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46" t="s">
        <v>17</v>
      </c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8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39" t="s">
        <v>314</v>
      </c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41">
        <v>2015</v>
      </c>
      <c r="CF4" s="241"/>
      <c r="CG4" s="241"/>
      <c r="CH4" s="241"/>
      <c r="CI4" s="241"/>
      <c r="CJ4" s="242" t="s">
        <v>4</v>
      </c>
      <c r="CK4" s="242"/>
      <c r="CL4" s="5"/>
      <c r="CM4" s="5"/>
      <c r="CN4" s="5"/>
      <c r="CO4" s="5"/>
      <c r="CP4" s="5"/>
      <c r="CQ4" s="5"/>
      <c r="CR4" s="5"/>
      <c r="CS4" s="5"/>
      <c r="CT4" s="5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50" t="s">
        <v>315</v>
      </c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2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40" t="s">
        <v>50</v>
      </c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53" t="s">
        <v>51</v>
      </c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40" t="s">
        <v>104</v>
      </c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50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2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50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2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56">
        <v>383</v>
      </c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8"/>
    </row>
    <row r="9" spans="1:166" s="4" customFormat="1" ht="15.75" customHeight="1">
      <c r="A9" s="237" t="s">
        <v>20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49"/>
    </row>
    <row r="10" spans="1:167" s="4" customFormat="1" ht="19.5" customHeight="1">
      <c r="A10" s="173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3" t="s">
        <v>23</v>
      </c>
      <c r="AO10" s="174"/>
      <c r="AP10" s="174"/>
      <c r="AQ10" s="174"/>
      <c r="AR10" s="174"/>
      <c r="AS10" s="175"/>
      <c r="AT10" s="173" t="s">
        <v>28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5"/>
      <c r="BJ10" s="173" t="s">
        <v>118</v>
      </c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5"/>
      <c r="CF10" s="154" t="s">
        <v>24</v>
      </c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6"/>
      <c r="ET10" s="81" t="s">
        <v>29</v>
      </c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5"/>
    </row>
    <row r="11" spans="1:167" s="4" customFormat="1" ht="109.5" customHeigh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176"/>
      <c r="AO11" s="177"/>
      <c r="AP11" s="177"/>
      <c r="AQ11" s="177"/>
      <c r="AR11" s="177"/>
      <c r="AS11" s="178"/>
      <c r="AT11" s="176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8"/>
      <c r="BJ11" s="176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8"/>
      <c r="CF11" s="155" t="s">
        <v>119</v>
      </c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6"/>
      <c r="CW11" s="154" t="s">
        <v>25</v>
      </c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6"/>
      <c r="DN11" s="154" t="s">
        <v>26</v>
      </c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6"/>
      <c r="EE11" s="154" t="s">
        <v>27</v>
      </c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6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5"/>
    </row>
    <row r="12" spans="1:167" s="4" customFormat="1" ht="11.25" customHeight="1">
      <c r="A12" s="232">
        <v>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4"/>
      <c r="AN12" s="232">
        <v>2</v>
      </c>
      <c r="AO12" s="233"/>
      <c r="AP12" s="233"/>
      <c r="AQ12" s="233"/>
      <c r="AR12" s="233"/>
      <c r="AS12" s="234"/>
      <c r="AT12" s="232">
        <v>3</v>
      </c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4"/>
      <c r="BJ12" s="232">
        <v>4</v>
      </c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4"/>
      <c r="CF12" s="232">
        <v>5</v>
      </c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4"/>
      <c r="CW12" s="232">
        <v>6</v>
      </c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4"/>
      <c r="DN12" s="232">
        <v>7</v>
      </c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4"/>
      <c r="EE12" s="232">
        <v>8</v>
      </c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4"/>
      <c r="ET12" s="231">
        <v>9</v>
      </c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5"/>
    </row>
    <row r="13" spans="1:167" s="11" customFormat="1" ht="24" customHeight="1">
      <c r="A13" s="259" t="s">
        <v>21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1"/>
      <c r="AN13" s="147" t="s">
        <v>30</v>
      </c>
      <c r="AO13" s="147"/>
      <c r="AP13" s="147"/>
      <c r="AQ13" s="147"/>
      <c r="AR13" s="147"/>
      <c r="AS13" s="147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84">
        <f>BJ15+BJ94</f>
        <v>8009200</v>
      </c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>
        <f>CF15+CF95</f>
        <v>1158211.12</v>
      </c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0">
        <f>CF13</f>
        <v>1158211.12</v>
      </c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10"/>
    </row>
    <row r="14" spans="1:167" s="4" customFormat="1" ht="15" customHeight="1">
      <c r="A14" s="145" t="s">
        <v>22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 t="s">
        <v>31</v>
      </c>
      <c r="AO14" s="146"/>
      <c r="AP14" s="146"/>
      <c r="AQ14" s="146"/>
      <c r="AR14" s="146"/>
      <c r="AS14" s="14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5"/>
    </row>
    <row r="15" spans="1:167" s="11" customFormat="1" ht="20.25" customHeight="1">
      <c r="A15" s="72" t="s">
        <v>127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86"/>
      <c r="AO15" s="86"/>
      <c r="AP15" s="86"/>
      <c r="AQ15" s="86"/>
      <c r="AR15" s="86"/>
      <c r="AS15" s="86"/>
      <c r="AT15" s="75" t="s">
        <v>86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84">
        <f>BJ16+BJ56+BJ72+BJ81+BJ32+BJ86+BJ26</f>
        <v>2838200</v>
      </c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>
        <f>CF16+CF56+CF72+CF81+CF76+CF91+CF32+CF86+CF26</f>
        <v>345011.12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0">
        <f aca="true" t="shared" si="0" ref="EE15:EE24">CF15</f>
        <v>345011.12</v>
      </c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10"/>
    </row>
    <row r="16" spans="1:167" s="11" customFormat="1" ht="20.25" customHeight="1">
      <c r="A16" s="213" t="s">
        <v>145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86"/>
      <c r="AO16" s="86"/>
      <c r="AP16" s="86"/>
      <c r="AQ16" s="86"/>
      <c r="AR16" s="86"/>
      <c r="AS16" s="86"/>
      <c r="AT16" s="75" t="s">
        <v>128</v>
      </c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84">
        <f>BJ17</f>
        <v>483300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>
        <f>CF17</f>
        <v>52284.77</v>
      </c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0">
        <f t="shared" si="0"/>
        <v>52284.77</v>
      </c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34"/>
      <c r="FJ16" s="34"/>
      <c r="FK16" s="10"/>
    </row>
    <row r="17" spans="1:167" s="11" customFormat="1" ht="22.5" customHeight="1">
      <c r="A17" s="213" t="s">
        <v>49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86"/>
      <c r="AO17" s="86"/>
      <c r="AP17" s="86"/>
      <c r="AQ17" s="86"/>
      <c r="AR17" s="86"/>
      <c r="AS17" s="86"/>
      <c r="AT17" s="75" t="s">
        <v>97</v>
      </c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84">
        <f>BJ18</f>
        <v>483300</v>
      </c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>
        <f>CF18+CF22+CF20</f>
        <v>52284.77</v>
      </c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0">
        <f t="shared" si="0"/>
        <v>52284.77</v>
      </c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34"/>
      <c r="FI17" s="34"/>
      <c r="FJ17" s="34"/>
      <c r="FK17" s="10"/>
    </row>
    <row r="18" spans="1:167" s="11" customFormat="1" ht="22.5" customHeight="1">
      <c r="A18" s="72" t="s">
        <v>49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86"/>
      <c r="AO18" s="86"/>
      <c r="AP18" s="86"/>
      <c r="AQ18" s="86"/>
      <c r="AR18" s="86"/>
      <c r="AS18" s="86"/>
      <c r="AT18" s="75" t="s">
        <v>165</v>
      </c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84">
        <v>483300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>
        <f>CF19</f>
        <v>51834.77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70">
        <f t="shared" si="0"/>
        <v>51834.77</v>
      </c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10"/>
    </row>
    <row r="19" spans="1:170" s="4" customFormat="1" ht="24" customHeight="1">
      <c r="A19" s="85" t="s">
        <v>49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105"/>
      <c r="AO19" s="105"/>
      <c r="AP19" s="105"/>
      <c r="AQ19" s="105"/>
      <c r="AR19" s="105"/>
      <c r="AS19" s="105"/>
      <c r="AT19" s="106" t="s">
        <v>164</v>
      </c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7">
        <v>0</v>
      </c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>
        <v>51834.77</v>
      </c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3">
        <f t="shared" si="0"/>
        <v>51834.77</v>
      </c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5"/>
      <c r="FN19" s="5"/>
    </row>
    <row r="20" spans="1:170" s="11" customFormat="1" ht="24" customHeight="1">
      <c r="A20" s="72" t="s">
        <v>49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86"/>
      <c r="AO20" s="86"/>
      <c r="AP20" s="86"/>
      <c r="AQ20" s="86"/>
      <c r="AR20" s="86"/>
      <c r="AS20" s="86"/>
      <c r="AT20" s="75" t="s">
        <v>213</v>
      </c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84">
        <v>0</v>
      </c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>
        <f>CF21</f>
        <v>0</v>
      </c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0">
        <f t="shared" si="0"/>
        <v>0</v>
      </c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10"/>
      <c r="FN20" s="10"/>
    </row>
    <row r="21" spans="1:170" s="4" customFormat="1" ht="24" customHeight="1">
      <c r="A21" s="85" t="s">
        <v>49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105"/>
      <c r="AO21" s="105"/>
      <c r="AP21" s="105"/>
      <c r="AQ21" s="105"/>
      <c r="AR21" s="105"/>
      <c r="AS21" s="105"/>
      <c r="AT21" s="106" t="s">
        <v>212</v>
      </c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7">
        <v>0</v>
      </c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>
        <v>0</v>
      </c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3">
        <f t="shared" si="0"/>
        <v>0</v>
      </c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5"/>
      <c r="FN21" s="5"/>
    </row>
    <row r="22" spans="1:170" s="11" customFormat="1" ht="21" customHeight="1">
      <c r="A22" s="72" t="s">
        <v>49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86"/>
      <c r="AO22" s="86"/>
      <c r="AP22" s="86"/>
      <c r="AQ22" s="86"/>
      <c r="AR22" s="86"/>
      <c r="AS22" s="86"/>
      <c r="AT22" s="75" t="s">
        <v>201</v>
      </c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84">
        <v>0</v>
      </c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>
        <f>CF23+CF24+CF25</f>
        <v>450</v>
      </c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0">
        <f t="shared" si="0"/>
        <v>450</v>
      </c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10"/>
      <c r="FN22" s="10"/>
    </row>
    <row r="23" spans="1:170" s="4" customFormat="1" ht="22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105"/>
      <c r="AO23" s="105"/>
      <c r="AP23" s="105"/>
      <c r="AQ23" s="105"/>
      <c r="AR23" s="105"/>
      <c r="AS23" s="105"/>
      <c r="AT23" s="106" t="s">
        <v>181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7">
        <v>0</v>
      </c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>
        <v>0</v>
      </c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3">
        <f t="shared" si="0"/>
        <v>0</v>
      </c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5"/>
      <c r="FN23" s="5"/>
    </row>
    <row r="24" spans="1:170" s="4" customFormat="1" ht="21" customHeight="1">
      <c r="A24" s="85" t="s">
        <v>49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105"/>
      <c r="AO24" s="105"/>
      <c r="AP24" s="105"/>
      <c r="AQ24" s="105"/>
      <c r="AR24" s="105"/>
      <c r="AS24" s="105"/>
      <c r="AT24" s="106" t="s">
        <v>182</v>
      </c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>
        <v>0</v>
      </c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>
        <v>0</v>
      </c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3">
        <f t="shared" si="0"/>
        <v>0</v>
      </c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5"/>
      <c r="FN24" s="5"/>
    </row>
    <row r="25" spans="1:170" s="4" customFormat="1" ht="21" customHeight="1">
      <c r="A25" s="85" t="s">
        <v>49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105"/>
      <c r="AO25" s="105"/>
      <c r="AP25" s="105"/>
      <c r="AQ25" s="105"/>
      <c r="AR25" s="105"/>
      <c r="AS25" s="105"/>
      <c r="AT25" s="106" t="s">
        <v>221</v>
      </c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>
        <v>0</v>
      </c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>
        <v>450</v>
      </c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3">
        <f aca="true" t="shared" si="1" ref="EE25:EE31">CF25</f>
        <v>450</v>
      </c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5"/>
      <c r="FN25" s="5"/>
    </row>
    <row r="26" spans="1:170" s="11" customFormat="1" ht="38.25" customHeight="1">
      <c r="A26" s="72" t="s">
        <v>285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86"/>
      <c r="AO26" s="86"/>
      <c r="AP26" s="86"/>
      <c r="AQ26" s="86"/>
      <c r="AR26" s="86"/>
      <c r="AS26" s="86"/>
      <c r="AT26" s="75" t="s">
        <v>283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84">
        <f>BJ27</f>
        <v>588500</v>
      </c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>
        <f>CF27</f>
        <v>77958.22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0">
        <f t="shared" si="1"/>
        <v>77958.22</v>
      </c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10"/>
      <c r="FN26" s="10"/>
    </row>
    <row r="27" spans="1:170" s="4" customFormat="1" ht="21" customHeight="1">
      <c r="A27" s="85" t="s">
        <v>284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105"/>
      <c r="AO27" s="105"/>
      <c r="AP27" s="105"/>
      <c r="AQ27" s="105"/>
      <c r="AR27" s="105"/>
      <c r="AS27" s="105"/>
      <c r="AT27" s="106" t="s">
        <v>305</v>
      </c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7">
        <f>BJ28+BJ29+BJ30+BJ31</f>
        <v>588500</v>
      </c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>
        <f>CF28+CF29+CF30+CF31</f>
        <v>77958.22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3">
        <f t="shared" si="1"/>
        <v>77958.22</v>
      </c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5"/>
      <c r="FN27" s="5"/>
    </row>
    <row r="28" spans="1:170" s="4" customFormat="1" ht="23.25" customHeight="1">
      <c r="A28" s="85" t="s">
        <v>286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05"/>
      <c r="AO28" s="105"/>
      <c r="AP28" s="105"/>
      <c r="AQ28" s="105"/>
      <c r="AR28" s="105"/>
      <c r="AS28" s="105"/>
      <c r="AT28" s="106" t="s">
        <v>306</v>
      </c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>
        <v>180000</v>
      </c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>
        <v>29376.58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3">
        <f t="shared" si="1"/>
        <v>29376.58</v>
      </c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5"/>
      <c r="FN28" s="5"/>
    </row>
    <row r="29" spans="1:170" s="4" customFormat="1" ht="23.25" customHeight="1">
      <c r="A29" s="85" t="s">
        <v>287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105"/>
      <c r="AO29" s="105"/>
      <c r="AP29" s="105"/>
      <c r="AQ29" s="105"/>
      <c r="AR29" s="105"/>
      <c r="AS29" s="105"/>
      <c r="AT29" s="106" t="s">
        <v>307</v>
      </c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>
        <v>6700</v>
      </c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>
        <v>702.87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3">
        <f t="shared" si="1"/>
        <v>702.87</v>
      </c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5"/>
      <c r="FN29" s="5"/>
    </row>
    <row r="30" spans="1:170" s="4" customFormat="1" ht="23.25" customHeight="1">
      <c r="A30" s="85" t="s">
        <v>288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105"/>
      <c r="AO30" s="105"/>
      <c r="AP30" s="105"/>
      <c r="AQ30" s="105"/>
      <c r="AR30" s="105"/>
      <c r="AS30" s="105"/>
      <c r="AT30" s="106" t="s">
        <v>308</v>
      </c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7">
        <v>394200</v>
      </c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>
        <v>51127.62</v>
      </c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3">
        <f t="shared" si="1"/>
        <v>51127.62</v>
      </c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5"/>
      <c r="FN30" s="5"/>
    </row>
    <row r="31" spans="1:170" s="4" customFormat="1" ht="23.25" customHeight="1">
      <c r="A31" s="85" t="s">
        <v>289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105"/>
      <c r="AO31" s="105"/>
      <c r="AP31" s="105"/>
      <c r="AQ31" s="105"/>
      <c r="AR31" s="105"/>
      <c r="AS31" s="105"/>
      <c r="AT31" s="106" t="s">
        <v>309</v>
      </c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7">
        <v>7600</v>
      </c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>
        <v>-3248.85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3">
        <f t="shared" si="1"/>
        <v>-3248.85</v>
      </c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5"/>
      <c r="FN31" s="5"/>
    </row>
    <row r="32" spans="1:167" s="4" customFormat="1" ht="23.25" customHeight="1">
      <c r="A32" s="130" t="s">
        <v>129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86"/>
      <c r="AO32" s="86"/>
      <c r="AP32" s="86"/>
      <c r="AQ32" s="86"/>
      <c r="AR32" s="86"/>
      <c r="AS32" s="86"/>
      <c r="AT32" s="75" t="s">
        <v>98</v>
      </c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84">
        <f>BJ33+BJ52</f>
        <v>278900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>
        <f>CF33+CF52</f>
        <v>33724.8</v>
      </c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70">
        <f aca="true" t="shared" si="2" ref="EE32:EE41">CF32</f>
        <v>33724.8</v>
      </c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35"/>
      <c r="FJ32" s="35"/>
      <c r="FK32" s="5"/>
    </row>
    <row r="33" spans="1:175" s="4" customFormat="1" ht="34.5" customHeight="1">
      <c r="A33" s="72" t="s">
        <v>136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86"/>
      <c r="AO33" s="86"/>
      <c r="AP33" s="86"/>
      <c r="AQ33" s="86"/>
      <c r="AR33" s="86"/>
      <c r="AS33" s="86"/>
      <c r="AT33" s="75" t="s">
        <v>134</v>
      </c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84">
        <f>BJ34+BJ40</f>
        <v>256900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>
        <f>CF34+CF40+CF49</f>
        <v>33724.8</v>
      </c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70">
        <f t="shared" si="2"/>
        <v>33724.8</v>
      </c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35"/>
      <c r="FJ33" s="35"/>
      <c r="FK33" s="5"/>
      <c r="FS33" s="5"/>
    </row>
    <row r="34" spans="1:167" s="11" customFormat="1" ht="39.75" customHeight="1">
      <c r="A34" s="72" t="s">
        <v>137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86"/>
      <c r="AO34" s="86"/>
      <c r="AP34" s="86"/>
      <c r="AQ34" s="86"/>
      <c r="AR34" s="86"/>
      <c r="AS34" s="86"/>
      <c r="AT34" s="75" t="s">
        <v>166</v>
      </c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84">
        <f>BJ35+BJ36+BJ37</f>
        <v>206600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>
        <f>CF35+CF39</f>
        <v>24481.35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0">
        <f t="shared" si="2"/>
        <v>24481.35</v>
      </c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10"/>
    </row>
    <row r="35" spans="1:167" s="4" customFormat="1" ht="33" customHeight="1">
      <c r="A35" s="85" t="s">
        <v>137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105"/>
      <c r="AO35" s="105"/>
      <c r="AP35" s="105"/>
      <c r="AQ35" s="105"/>
      <c r="AR35" s="105"/>
      <c r="AS35" s="105"/>
      <c r="AT35" s="106" t="s">
        <v>167</v>
      </c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7">
        <v>206600</v>
      </c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>
        <f>CF36+CF37+CF38</f>
        <v>23908.42</v>
      </c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3">
        <f t="shared" si="2"/>
        <v>23908.42</v>
      </c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5"/>
    </row>
    <row r="36" spans="1:167" s="11" customFormat="1" ht="34.5" customHeight="1">
      <c r="A36" s="85" t="s">
        <v>137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6"/>
      <c r="AO36" s="183"/>
      <c r="AP36" s="183"/>
      <c r="AQ36" s="183"/>
      <c r="AR36" s="183"/>
      <c r="AS36" s="183"/>
      <c r="AT36" s="106" t="s">
        <v>161</v>
      </c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07">
        <v>0</v>
      </c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>
        <v>23908.42</v>
      </c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103">
        <f t="shared" si="2"/>
        <v>23908.42</v>
      </c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34"/>
      <c r="FI36" s="34"/>
      <c r="FJ36" s="34"/>
      <c r="FK36" s="10"/>
    </row>
    <row r="37" spans="1:167" s="4" customFormat="1" ht="36.75" customHeight="1">
      <c r="A37" s="85" t="s">
        <v>199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6"/>
      <c r="AO37" s="86"/>
      <c r="AP37" s="86"/>
      <c r="AQ37" s="86"/>
      <c r="AR37" s="86"/>
      <c r="AS37" s="86"/>
      <c r="AT37" s="106" t="s">
        <v>193</v>
      </c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107">
        <v>0</v>
      </c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>
        <v>0</v>
      </c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1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01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03">
        <f t="shared" si="2"/>
        <v>0</v>
      </c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01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35"/>
      <c r="FI37" s="35"/>
      <c r="FJ37" s="35"/>
      <c r="FK37" s="5"/>
    </row>
    <row r="38" spans="1:167" s="4" customFormat="1" ht="36.75" customHeight="1">
      <c r="A38" s="85" t="s">
        <v>199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6"/>
      <c r="AO38" s="86"/>
      <c r="AP38" s="86"/>
      <c r="AQ38" s="86"/>
      <c r="AR38" s="86"/>
      <c r="AS38" s="86"/>
      <c r="AT38" s="106" t="s">
        <v>238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107">
        <v>0</v>
      </c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>
        <v>0</v>
      </c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1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01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03">
        <f>CF38</f>
        <v>0</v>
      </c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01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35"/>
      <c r="FI38" s="35"/>
      <c r="FJ38" s="35"/>
      <c r="FK38" s="5"/>
    </row>
    <row r="39" spans="1:167" s="4" customFormat="1" ht="53.25" customHeight="1">
      <c r="A39" s="85" t="s">
        <v>198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6"/>
      <c r="AO39" s="86"/>
      <c r="AP39" s="86"/>
      <c r="AQ39" s="86"/>
      <c r="AR39" s="86"/>
      <c r="AS39" s="86"/>
      <c r="AT39" s="106" t="s">
        <v>297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7">
        <v>0</v>
      </c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>
        <v>572.93</v>
      </c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1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01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03">
        <f t="shared" si="2"/>
        <v>572.93</v>
      </c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01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35"/>
      <c r="FI39" s="35"/>
      <c r="FJ39" s="35"/>
      <c r="FK39" s="5"/>
    </row>
    <row r="40" spans="1:167" s="4" customFormat="1" ht="55.5" customHeight="1">
      <c r="A40" s="72" t="s">
        <v>138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86"/>
      <c r="AO40" s="86"/>
      <c r="AP40" s="86"/>
      <c r="AQ40" s="86"/>
      <c r="AR40" s="86"/>
      <c r="AS40" s="86"/>
      <c r="AT40" s="75" t="s">
        <v>169</v>
      </c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84">
        <f>BJ41</f>
        <v>50300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>
        <f>CF41+CF46</f>
        <v>9243.45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101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01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03">
        <f t="shared" si="2"/>
        <v>9243.45</v>
      </c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01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35"/>
      <c r="FI40" s="35"/>
      <c r="FJ40" s="35"/>
      <c r="FK40" s="5"/>
    </row>
    <row r="41" spans="1:167" s="11" customFormat="1" ht="35.25" customHeight="1">
      <c r="A41" s="85" t="s">
        <v>155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6"/>
      <c r="AO41" s="86"/>
      <c r="AP41" s="86"/>
      <c r="AQ41" s="86"/>
      <c r="AR41" s="86"/>
      <c r="AS41" s="86"/>
      <c r="AT41" s="106" t="s">
        <v>168</v>
      </c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7">
        <v>50300</v>
      </c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>
        <f>CF42+CF43+CF44+CF45</f>
        <v>9243.45</v>
      </c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3">
        <f t="shared" si="2"/>
        <v>9243.45</v>
      </c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89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8"/>
      <c r="FK41" s="10"/>
    </row>
    <row r="42" spans="1:167" s="11" customFormat="1" ht="37.5" customHeight="1">
      <c r="A42" s="85" t="s">
        <v>155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6"/>
      <c r="AO42" s="86"/>
      <c r="AP42" s="86"/>
      <c r="AQ42" s="86"/>
      <c r="AR42" s="86"/>
      <c r="AS42" s="86"/>
      <c r="AT42" s="106" t="s">
        <v>183</v>
      </c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7">
        <v>0</v>
      </c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>
        <v>8507.68</v>
      </c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3">
        <f aca="true" t="shared" si="3" ref="EE42:EE49">CF42</f>
        <v>8507.68</v>
      </c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89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8"/>
      <c r="FK42" s="10"/>
    </row>
    <row r="43" spans="1:167" s="11" customFormat="1" ht="37.5" customHeight="1">
      <c r="A43" s="85" t="s">
        <v>155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6"/>
      <c r="AO43" s="86"/>
      <c r="AP43" s="86"/>
      <c r="AQ43" s="86"/>
      <c r="AR43" s="86"/>
      <c r="AS43" s="86"/>
      <c r="AT43" s="106" t="s">
        <v>210</v>
      </c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>
        <v>0</v>
      </c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>
        <v>0</v>
      </c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3">
        <f t="shared" si="3"/>
        <v>0</v>
      </c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89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8"/>
      <c r="FK43" s="10"/>
    </row>
    <row r="44" spans="1:167" s="11" customFormat="1" ht="37.5" customHeight="1">
      <c r="A44" s="85" t="s">
        <v>325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6"/>
      <c r="AO44" s="86"/>
      <c r="AP44" s="86"/>
      <c r="AQ44" s="86"/>
      <c r="AR44" s="86"/>
      <c r="AS44" s="86"/>
      <c r="AT44" s="106" t="s">
        <v>316</v>
      </c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7">
        <v>0</v>
      </c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>
        <v>285.77</v>
      </c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3">
        <f>CF44</f>
        <v>285.77</v>
      </c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89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8"/>
      <c r="FK44" s="10"/>
    </row>
    <row r="45" spans="1:167" s="11" customFormat="1" ht="37.5" customHeight="1">
      <c r="A45" s="85" t="s">
        <v>324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6"/>
      <c r="AO45" s="86"/>
      <c r="AP45" s="86"/>
      <c r="AQ45" s="86"/>
      <c r="AR45" s="86"/>
      <c r="AS45" s="86"/>
      <c r="AT45" s="106" t="s">
        <v>317</v>
      </c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7">
        <v>0</v>
      </c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>
        <v>450</v>
      </c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3">
        <f>CF45</f>
        <v>450</v>
      </c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89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8"/>
      <c r="FK45" s="10"/>
    </row>
    <row r="46" spans="1:167" s="11" customFormat="1" ht="54" customHeight="1">
      <c r="A46" s="85" t="s">
        <v>197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6"/>
      <c r="AO46" s="86"/>
      <c r="AP46" s="86"/>
      <c r="AQ46" s="86"/>
      <c r="AR46" s="86"/>
      <c r="AS46" s="86"/>
      <c r="AT46" s="106" t="s">
        <v>195</v>
      </c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7">
        <v>0</v>
      </c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>
        <v>0</v>
      </c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3">
        <f t="shared" si="3"/>
        <v>0</v>
      </c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89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8"/>
      <c r="FK46" s="10"/>
    </row>
    <row r="47" spans="1:167" s="11" customFormat="1" ht="56.25" customHeight="1">
      <c r="A47" s="189" t="s">
        <v>197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1"/>
      <c r="AN47" s="86"/>
      <c r="AO47" s="86"/>
      <c r="AP47" s="86"/>
      <c r="AQ47" s="86"/>
      <c r="AR47" s="86"/>
      <c r="AS47" s="86"/>
      <c r="AT47" s="106" t="s">
        <v>194</v>
      </c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7">
        <v>0</v>
      </c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>
        <v>0</v>
      </c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3">
        <f t="shared" si="3"/>
        <v>0</v>
      </c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89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8"/>
      <c r="FK47" s="10"/>
    </row>
    <row r="48" spans="1:167" s="11" customFormat="1" ht="75" customHeight="1">
      <c r="A48" s="85" t="s">
        <v>200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6"/>
      <c r="AO48" s="86"/>
      <c r="AP48" s="86"/>
      <c r="AQ48" s="86"/>
      <c r="AR48" s="86"/>
      <c r="AS48" s="86"/>
      <c r="AT48" s="106" t="s">
        <v>196</v>
      </c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7">
        <v>0</v>
      </c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>
        <v>0</v>
      </c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3">
        <f t="shared" si="3"/>
        <v>0</v>
      </c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89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  <c r="FK48" s="10"/>
    </row>
    <row r="49" spans="1:167" s="11" customFormat="1" ht="38.25" customHeight="1">
      <c r="A49" s="72" t="s">
        <v>214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86"/>
      <c r="AO49" s="86"/>
      <c r="AP49" s="86"/>
      <c r="AQ49" s="86"/>
      <c r="AR49" s="86"/>
      <c r="AS49" s="86"/>
      <c r="AT49" s="75" t="s">
        <v>216</v>
      </c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84">
        <f>BJ50</f>
        <v>0</v>
      </c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>
        <f>CF50+CF51</f>
        <v>0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0">
        <f t="shared" si="3"/>
        <v>0</v>
      </c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89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8"/>
      <c r="FK49" s="10"/>
    </row>
    <row r="50" spans="1:167" s="11" customFormat="1" ht="38.25" customHeight="1">
      <c r="A50" s="85" t="s">
        <v>214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6"/>
      <c r="AO50" s="86"/>
      <c r="AP50" s="86"/>
      <c r="AQ50" s="86"/>
      <c r="AR50" s="86"/>
      <c r="AS50" s="86"/>
      <c r="AT50" s="106" t="s">
        <v>215</v>
      </c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7">
        <v>0</v>
      </c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>
        <v>0</v>
      </c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3">
        <f aca="true" t="shared" si="4" ref="EE50:EE64">CF50</f>
        <v>0</v>
      </c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89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8"/>
      <c r="FK50" s="10"/>
    </row>
    <row r="51" spans="1:167" s="11" customFormat="1" ht="38.25" customHeight="1">
      <c r="A51" s="85" t="s">
        <v>214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6"/>
      <c r="AO51" s="86"/>
      <c r="AP51" s="86"/>
      <c r="AQ51" s="86"/>
      <c r="AR51" s="86"/>
      <c r="AS51" s="86"/>
      <c r="AT51" s="106" t="s">
        <v>215</v>
      </c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7">
        <v>0</v>
      </c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>
        <v>0</v>
      </c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3">
        <f>CF51</f>
        <v>0</v>
      </c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89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8"/>
      <c r="FK51" s="10"/>
    </row>
    <row r="52" spans="1:167" s="11" customFormat="1" ht="21" customHeight="1">
      <c r="A52" s="129" t="s">
        <v>144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86"/>
      <c r="AO52" s="86"/>
      <c r="AP52" s="86"/>
      <c r="AQ52" s="86"/>
      <c r="AR52" s="86"/>
      <c r="AS52" s="86"/>
      <c r="AT52" s="75" t="s">
        <v>170</v>
      </c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84">
        <f>BJ53</f>
        <v>22000</v>
      </c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>
        <f>CF53</f>
        <v>0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0">
        <f t="shared" si="4"/>
        <v>0</v>
      </c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89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8"/>
      <c r="FK52" s="10"/>
    </row>
    <row r="53" spans="1:167" s="11" customFormat="1" ht="24.75" customHeight="1">
      <c r="A53" s="203" t="s">
        <v>144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86"/>
      <c r="AO53" s="86"/>
      <c r="AP53" s="86"/>
      <c r="AQ53" s="86"/>
      <c r="AR53" s="86"/>
      <c r="AS53" s="86"/>
      <c r="AT53" s="106" t="s">
        <v>171</v>
      </c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7">
        <f>BJ54</f>
        <v>22000</v>
      </c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>
        <f>CF54+CF55</f>
        <v>0</v>
      </c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0">
        <f t="shared" si="4"/>
        <v>0</v>
      </c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34"/>
      <c r="FI53" s="34"/>
      <c r="FJ53" s="34"/>
      <c r="FK53" s="10"/>
    </row>
    <row r="54" spans="1:167" s="11" customFormat="1" ht="23.25" customHeight="1">
      <c r="A54" s="203" t="s">
        <v>144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86"/>
      <c r="AO54" s="86"/>
      <c r="AP54" s="86"/>
      <c r="AQ54" s="86"/>
      <c r="AR54" s="86"/>
      <c r="AS54" s="86"/>
      <c r="AT54" s="106" t="s">
        <v>202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7">
        <v>22000</v>
      </c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>
        <v>0</v>
      </c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0">
        <f t="shared" si="4"/>
        <v>0</v>
      </c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34"/>
      <c r="FI54" s="34"/>
      <c r="FJ54" s="34"/>
      <c r="FK54" s="10"/>
    </row>
    <row r="55" spans="1:167" s="11" customFormat="1" ht="21" customHeight="1">
      <c r="A55" s="203" t="s">
        <v>144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86"/>
      <c r="AO55" s="86"/>
      <c r="AP55" s="86"/>
      <c r="AQ55" s="86"/>
      <c r="AR55" s="86"/>
      <c r="AS55" s="86"/>
      <c r="AT55" s="106" t="s">
        <v>239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7">
        <v>0</v>
      </c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>
        <v>0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0">
        <f>CF55</f>
        <v>0</v>
      </c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34"/>
      <c r="FI55" s="34"/>
      <c r="FJ55" s="34"/>
      <c r="FK55" s="10"/>
    </row>
    <row r="56" spans="1:167" s="4" customFormat="1" ht="21" customHeight="1">
      <c r="A56" s="130" t="s">
        <v>130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05"/>
      <c r="AO56" s="105"/>
      <c r="AP56" s="105"/>
      <c r="AQ56" s="105"/>
      <c r="AR56" s="105"/>
      <c r="AS56" s="105"/>
      <c r="AT56" s="75" t="s">
        <v>100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84">
        <f>BJ57+BJ63</f>
        <v>1462600</v>
      </c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84">
        <f>CF57+CF63</f>
        <v>175723.33000000002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70">
        <f t="shared" si="4"/>
        <v>175723.33000000002</v>
      </c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35"/>
      <c r="FI56" s="35"/>
      <c r="FJ56" s="35"/>
      <c r="FK56" s="5"/>
    </row>
    <row r="57" spans="1:167" s="4" customFormat="1" ht="23.25" customHeight="1">
      <c r="A57" s="130" t="s">
        <v>99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86"/>
      <c r="AO57" s="86"/>
      <c r="AP57" s="86"/>
      <c r="AQ57" s="86"/>
      <c r="AR57" s="86"/>
      <c r="AS57" s="86"/>
      <c r="AT57" s="75" t="s">
        <v>101</v>
      </c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84">
        <f>BJ58</f>
        <v>376200</v>
      </c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>
        <f>CF58</f>
        <v>25334.16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70">
        <f t="shared" si="4"/>
        <v>25334.16</v>
      </c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35"/>
      <c r="FI57" s="35"/>
      <c r="FJ57" s="35"/>
      <c r="FK57" s="5"/>
    </row>
    <row r="58" spans="1:167" s="11" customFormat="1" ht="37.5" customHeight="1">
      <c r="A58" s="72" t="s">
        <v>151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86"/>
      <c r="AO58" s="86"/>
      <c r="AP58" s="86"/>
      <c r="AQ58" s="86"/>
      <c r="AR58" s="86"/>
      <c r="AS58" s="86"/>
      <c r="AT58" s="75" t="s">
        <v>87</v>
      </c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84">
        <v>376200</v>
      </c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>
        <f>CF59+CF60+CF61+CF62</f>
        <v>25334.16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70">
        <f t="shared" si="4"/>
        <v>25334.16</v>
      </c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89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8"/>
      <c r="FK58" s="10"/>
    </row>
    <row r="59" spans="1:167" s="4" customFormat="1" ht="18.75" customHeight="1">
      <c r="A59" s="104" t="s">
        <v>99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5"/>
      <c r="AO59" s="105"/>
      <c r="AP59" s="105"/>
      <c r="AQ59" s="105"/>
      <c r="AR59" s="105"/>
      <c r="AS59" s="105"/>
      <c r="AT59" s="106" t="s">
        <v>88</v>
      </c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7">
        <v>0</v>
      </c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2">
        <v>25279.4</v>
      </c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3">
        <f t="shared" si="4"/>
        <v>25279.4</v>
      </c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94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6"/>
      <c r="FK59" s="5"/>
    </row>
    <row r="60" spans="1:167" s="4" customFormat="1" ht="18" customHeight="1">
      <c r="A60" s="104" t="s">
        <v>99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5"/>
      <c r="AO60" s="105"/>
      <c r="AP60" s="105"/>
      <c r="AQ60" s="105"/>
      <c r="AR60" s="105"/>
      <c r="AS60" s="105"/>
      <c r="AT60" s="106" t="s">
        <v>178</v>
      </c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7">
        <v>0</v>
      </c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2">
        <v>0</v>
      </c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3">
        <f t="shared" si="4"/>
        <v>0</v>
      </c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94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6"/>
      <c r="FK60" s="5"/>
    </row>
    <row r="61" spans="1:167" s="4" customFormat="1" ht="21" customHeight="1">
      <c r="A61" s="104" t="s">
        <v>299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5"/>
      <c r="AO61" s="105"/>
      <c r="AP61" s="105"/>
      <c r="AQ61" s="105"/>
      <c r="AR61" s="105"/>
      <c r="AS61" s="105"/>
      <c r="AT61" s="106" t="s">
        <v>298</v>
      </c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7">
        <v>0</v>
      </c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2">
        <v>54.76</v>
      </c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3">
        <f>CF61</f>
        <v>54.76</v>
      </c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94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6"/>
      <c r="FK61" s="5"/>
    </row>
    <row r="62" spans="1:167" s="4" customFormat="1" ht="23.25" customHeight="1">
      <c r="A62" s="104" t="s">
        <v>300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5"/>
      <c r="AO62" s="105"/>
      <c r="AP62" s="105"/>
      <c r="AQ62" s="105"/>
      <c r="AR62" s="105"/>
      <c r="AS62" s="105"/>
      <c r="AT62" s="106" t="s">
        <v>178</v>
      </c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7">
        <v>0</v>
      </c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2">
        <v>0</v>
      </c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3">
        <f>CF62</f>
        <v>0</v>
      </c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94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6"/>
      <c r="FK62" s="5"/>
    </row>
    <row r="63" spans="1:167" s="11" customFormat="1" ht="21.75" customHeight="1">
      <c r="A63" s="130" t="s">
        <v>89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86"/>
      <c r="AO63" s="86"/>
      <c r="AP63" s="86"/>
      <c r="AQ63" s="86"/>
      <c r="AR63" s="86"/>
      <c r="AS63" s="86"/>
      <c r="AT63" s="75" t="s">
        <v>121</v>
      </c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84">
        <f>BJ65+BJ69</f>
        <v>1086400</v>
      </c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>
        <f>CF65+CF68</f>
        <v>150389.17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0">
        <f t="shared" si="4"/>
        <v>150389.17</v>
      </c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89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8"/>
      <c r="FK63" s="10"/>
    </row>
    <row r="64" spans="1:167" s="11" customFormat="1" ht="18" customHeight="1">
      <c r="A64" s="130" t="s">
        <v>290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86"/>
      <c r="AO64" s="86"/>
      <c r="AP64" s="86"/>
      <c r="AQ64" s="86"/>
      <c r="AR64" s="86"/>
      <c r="AS64" s="86"/>
      <c r="AT64" s="75" t="s">
        <v>291</v>
      </c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84">
        <f>BJ65</f>
        <v>266300</v>
      </c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>
        <f>CF65</f>
        <v>138438.69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0">
        <f t="shared" si="4"/>
        <v>138438.69</v>
      </c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34"/>
      <c r="FI64" s="34"/>
      <c r="FJ64" s="34"/>
      <c r="FK64" s="10"/>
    </row>
    <row r="65" spans="1:167" s="11" customFormat="1" ht="19.5" customHeight="1">
      <c r="A65" s="130" t="s">
        <v>292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86"/>
      <c r="AO65" s="86"/>
      <c r="AP65" s="86"/>
      <c r="AQ65" s="86"/>
      <c r="AR65" s="86"/>
      <c r="AS65" s="86"/>
      <c r="AT65" s="75" t="s">
        <v>293</v>
      </c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84">
        <v>266300</v>
      </c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>
        <f>CF66+CF67</f>
        <v>138438.69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0">
        <f aca="true" t="shared" si="5" ref="EE65:EE72">CF65</f>
        <v>138438.69</v>
      </c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89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8"/>
      <c r="FK65" s="10"/>
    </row>
    <row r="66" spans="1:167" s="4" customFormat="1" ht="20.25" customHeight="1">
      <c r="A66" s="104" t="s">
        <v>292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105"/>
      <c r="AP66" s="105"/>
      <c r="AQ66" s="105"/>
      <c r="AR66" s="105"/>
      <c r="AS66" s="105"/>
      <c r="AT66" s="106" t="s">
        <v>301</v>
      </c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7">
        <v>0</v>
      </c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2">
        <v>138419.75</v>
      </c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3">
        <f t="shared" si="5"/>
        <v>138419.75</v>
      </c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94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6"/>
      <c r="FK66" s="5"/>
    </row>
    <row r="67" spans="1:167" s="4" customFormat="1" ht="20.25" customHeight="1">
      <c r="A67" s="104" t="s">
        <v>323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5"/>
      <c r="AO67" s="105"/>
      <c r="AP67" s="105"/>
      <c r="AQ67" s="105"/>
      <c r="AR67" s="105"/>
      <c r="AS67" s="105"/>
      <c r="AT67" s="106" t="s">
        <v>318</v>
      </c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7">
        <v>0</v>
      </c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2">
        <v>18.94</v>
      </c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3">
        <f>CF67</f>
        <v>18.94</v>
      </c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94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6"/>
      <c r="FK67" s="5"/>
    </row>
    <row r="68" spans="1:167" s="4" customFormat="1" ht="18" customHeight="1">
      <c r="A68" s="130" t="s">
        <v>294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05"/>
      <c r="AO68" s="105"/>
      <c r="AP68" s="105"/>
      <c r="AQ68" s="105"/>
      <c r="AR68" s="105"/>
      <c r="AS68" s="105"/>
      <c r="AT68" s="75" t="s">
        <v>295</v>
      </c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84">
        <f>BJ69</f>
        <v>820100</v>
      </c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>
        <f>CF69</f>
        <v>11950.48</v>
      </c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0">
        <f t="shared" si="5"/>
        <v>11950.48</v>
      </c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35"/>
      <c r="FI68" s="35"/>
      <c r="FJ68" s="35"/>
      <c r="FK68" s="5"/>
    </row>
    <row r="69" spans="1:167" s="11" customFormat="1" ht="19.5" customHeight="1">
      <c r="A69" s="130" t="s">
        <v>294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86"/>
      <c r="AO69" s="86"/>
      <c r="AP69" s="86"/>
      <c r="AQ69" s="86"/>
      <c r="AR69" s="86"/>
      <c r="AS69" s="86"/>
      <c r="AT69" s="75" t="s">
        <v>296</v>
      </c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84">
        <v>820100</v>
      </c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>
        <f>CF70+CF71</f>
        <v>11950.48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0">
        <f t="shared" si="5"/>
        <v>11950.48</v>
      </c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89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8"/>
      <c r="FK69" s="10"/>
    </row>
    <row r="70" spans="1:167" s="4" customFormat="1" ht="20.25" customHeight="1">
      <c r="A70" s="104" t="s">
        <v>294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5"/>
      <c r="AO70" s="105"/>
      <c r="AP70" s="105"/>
      <c r="AQ70" s="105"/>
      <c r="AR70" s="105"/>
      <c r="AS70" s="105"/>
      <c r="AT70" s="106" t="s">
        <v>302</v>
      </c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7">
        <v>0</v>
      </c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>
        <v>11738</v>
      </c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3">
        <f t="shared" si="5"/>
        <v>11738</v>
      </c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94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6"/>
      <c r="FK70" s="5"/>
    </row>
    <row r="71" spans="1:167" s="4" customFormat="1" ht="21.75" customHeight="1">
      <c r="A71" s="104" t="s">
        <v>304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5"/>
      <c r="AO71" s="105"/>
      <c r="AP71" s="105"/>
      <c r="AQ71" s="105"/>
      <c r="AR71" s="105"/>
      <c r="AS71" s="105"/>
      <c r="AT71" s="106" t="s">
        <v>303</v>
      </c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7">
        <v>0</v>
      </c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>
        <v>212.48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3">
        <f>CF71</f>
        <v>212.48</v>
      </c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94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6"/>
      <c r="FK71" s="5"/>
    </row>
    <row r="72" spans="1:167" s="11" customFormat="1" ht="19.5" customHeight="1">
      <c r="A72" s="130" t="s">
        <v>131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86"/>
      <c r="AO72" s="86"/>
      <c r="AP72" s="86"/>
      <c r="AQ72" s="86"/>
      <c r="AR72" s="86"/>
      <c r="AS72" s="86"/>
      <c r="AT72" s="75" t="s">
        <v>312</v>
      </c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84">
        <f>BJ73</f>
        <v>24800</v>
      </c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>
        <f>CF73</f>
        <v>5320</v>
      </c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0">
        <f t="shared" si="5"/>
        <v>5320</v>
      </c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89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8"/>
      <c r="FK72" s="10"/>
    </row>
    <row r="73" spans="1:167" s="11" customFormat="1" ht="57.75" customHeight="1">
      <c r="A73" s="85" t="s">
        <v>146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105"/>
      <c r="AO73" s="105"/>
      <c r="AP73" s="105"/>
      <c r="AQ73" s="105"/>
      <c r="AR73" s="105"/>
      <c r="AS73" s="105"/>
      <c r="AT73" s="106" t="s">
        <v>102</v>
      </c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7">
        <f>BJ74</f>
        <v>24800</v>
      </c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>
        <f>CF74</f>
        <v>5320</v>
      </c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103">
        <f aca="true" t="shared" si="6" ref="EE73:EE80">CF73</f>
        <v>5320</v>
      </c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89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8"/>
      <c r="FI73" s="34"/>
      <c r="FJ73" s="34"/>
      <c r="FK73" s="10"/>
    </row>
    <row r="74" spans="1:167" s="11" customFormat="1" ht="80.25" customHeight="1">
      <c r="A74" s="203" t="s">
        <v>147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105"/>
      <c r="AO74" s="105"/>
      <c r="AP74" s="105"/>
      <c r="AQ74" s="105"/>
      <c r="AR74" s="105"/>
      <c r="AS74" s="105"/>
      <c r="AT74" s="106" t="s">
        <v>162</v>
      </c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7">
        <v>24800</v>
      </c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>
        <f>CF75</f>
        <v>5320</v>
      </c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103">
        <f t="shared" si="6"/>
        <v>5320</v>
      </c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89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8"/>
      <c r="FI74" s="34"/>
      <c r="FJ74" s="34"/>
      <c r="FK74" s="10"/>
    </row>
    <row r="75" spans="1:167" s="11" customFormat="1" ht="75" customHeight="1">
      <c r="A75" s="203" t="s">
        <v>147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105"/>
      <c r="AO75" s="105"/>
      <c r="AP75" s="105"/>
      <c r="AQ75" s="105"/>
      <c r="AR75" s="105"/>
      <c r="AS75" s="105"/>
      <c r="AT75" s="106" t="s">
        <v>94</v>
      </c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7">
        <v>0</v>
      </c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>
        <v>5320</v>
      </c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103">
        <f t="shared" si="6"/>
        <v>5320</v>
      </c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89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8"/>
      <c r="FI75" s="34"/>
      <c r="FJ75" s="34"/>
      <c r="FK75" s="10"/>
    </row>
    <row r="76" spans="1:167" s="4" customFormat="1" ht="42.75" customHeight="1">
      <c r="A76" s="129" t="s">
        <v>184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05"/>
      <c r="AO76" s="105"/>
      <c r="AP76" s="105"/>
      <c r="AQ76" s="105"/>
      <c r="AR76" s="105"/>
      <c r="AS76" s="105"/>
      <c r="AT76" s="75" t="s">
        <v>185</v>
      </c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84">
        <v>0</v>
      </c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>
        <f>CF77</f>
        <v>0</v>
      </c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70">
        <f t="shared" si="6"/>
        <v>0</v>
      </c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35"/>
      <c r="FI76" s="35"/>
      <c r="FJ76" s="35"/>
      <c r="FK76" s="5"/>
    </row>
    <row r="77" spans="1:167" s="11" customFormat="1" ht="20.25" customHeight="1">
      <c r="A77" s="130" t="s">
        <v>186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86"/>
      <c r="AO77" s="86"/>
      <c r="AP77" s="86"/>
      <c r="AQ77" s="86"/>
      <c r="AR77" s="86"/>
      <c r="AS77" s="86"/>
      <c r="AT77" s="75" t="s">
        <v>187</v>
      </c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84">
        <v>0</v>
      </c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>
        <f>CF79</f>
        <v>0</v>
      </c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0">
        <f t="shared" si="6"/>
        <v>0</v>
      </c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89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8"/>
      <c r="FK77" s="10"/>
    </row>
    <row r="78" spans="1:167" s="11" customFormat="1" ht="36" customHeight="1">
      <c r="A78" s="72" t="s">
        <v>188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86"/>
      <c r="AO78" s="86"/>
      <c r="AP78" s="86"/>
      <c r="AQ78" s="86"/>
      <c r="AR78" s="86"/>
      <c r="AS78" s="86"/>
      <c r="AT78" s="75" t="s">
        <v>189</v>
      </c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84">
        <v>0</v>
      </c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>
        <f>CF79</f>
        <v>0</v>
      </c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0">
        <f t="shared" si="6"/>
        <v>0</v>
      </c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34"/>
      <c r="FI78" s="34"/>
      <c r="FJ78" s="34"/>
      <c r="FK78" s="10"/>
    </row>
    <row r="79" spans="1:167" s="11" customFormat="1" ht="18.75" customHeight="1">
      <c r="A79" s="130" t="s">
        <v>190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86"/>
      <c r="AO79" s="86"/>
      <c r="AP79" s="86"/>
      <c r="AQ79" s="86"/>
      <c r="AR79" s="86"/>
      <c r="AS79" s="86"/>
      <c r="AT79" s="75" t="s">
        <v>191</v>
      </c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84">
        <v>0</v>
      </c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>
        <f>CF80</f>
        <v>0</v>
      </c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0">
        <f t="shared" si="6"/>
        <v>0</v>
      </c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34"/>
      <c r="FI79" s="34"/>
      <c r="FJ79" s="34"/>
      <c r="FK79" s="10"/>
    </row>
    <row r="80" spans="1:167" s="4" customFormat="1" ht="19.5" customHeight="1">
      <c r="A80" s="104" t="s">
        <v>190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5"/>
      <c r="AO80" s="105"/>
      <c r="AP80" s="105"/>
      <c r="AQ80" s="105"/>
      <c r="AR80" s="105"/>
      <c r="AS80" s="105"/>
      <c r="AT80" s="106" t="s">
        <v>192</v>
      </c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7">
        <v>0</v>
      </c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>
        <v>0</v>
      </c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3">
        <f t="shared" si="6"/>
        <v>0</v>
      </c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94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6"/>
      <c r="FK80" s="5"/>
    </row>
    <row r="81" spans="1:167" s="4" customFormat="1" ht="36.75" customHeight="1">
      <c r="A81" s="72" t="s">
        <v>132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86"/>
      <c r="AO81" s="86"/>
      <c r="AP81" s="86"/>
      <c r="AQ81" s="86"/>
      <c r="AR81" s="86"/>
      <c r="AS81" s="86"/>
      <c r="AT81" s="75" t="s">
        <v>103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84">
        <f>BJ82</f>
        <v>0</v>
      </c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>
        <f>CF82+CF84</f>
        <v>900</v>
      </c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0">
        <f aca="true" t="shared" si="7" ref="EE81:EE90">CF81</f>
        <v>900</v>
      </c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89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8"/>
      <c r="FK81" s="5"/>
    </row>
    <row r="82" spans="1:167" s="32" customFormat="1" ht="72.75" customHeight="1">
      <c r="A82" s="188" t="s">
        <v>230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202"/>
      <c r="AO82" s="202"/>
      <c r="AP82" s="202"/>
      <c r="AQ82" s="202"/>
      <c r="AR82" s="202"/>
      <c r="AS82" s="202"/>
      <c r="AT82" s="92" t="s">
        <v>231</v>
      </c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102">
        <f>BJ83</f>
        <v>0</v>
      </c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>
        <v>0</v>
      </c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3">
        <f t="shared" si="7"/>
        <v>0</v>
      </c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216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7"/>
      <c r="FI82" s="217"/>
      <c r="FJ82" s="218"/>
      <c r="FK82" s="33"/>
    </row>
    <row r="83" spans="1:167" s="32" customFormat="1" ht="57.75" customHeight="1">
      <c r="A83" s="188" t="s">
        <v>310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202"/>
      <c r="AO83" s="202"/>
      <c r="AP83" s="202"/>
      <c r="AQ83" s="202"/>
      <c r="AR83" s="202"/>
      <c r="AS83" s="202"/>
      <c r="AT83" s="92" t="s">
        <v>232</v>
      </c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102">
        <v>0</v>
      </c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>
        <v>0</v>
      </c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3">
        <f t="shared" si="7"/>
        <v>0</v>
      </c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216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8"/>
      <c r="FK83" s="33"/>
    </row>
    <row r="84" spans="1:176" s="32" customFormat="1" ht="39" customHeight="1">
      <c r="A84" s="90" t="s">
        <v>321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1"/>
      <c r="AL84" s="28"/>
      <c r="AM84" s="28"/>
      <c r="AN84" s="29"/>
      <c r="AO84" s="29"/>
      <c r="AP84" s="29"/>
      <c r="AQ84" s="29"/>
      <c r="AR84" s="29"/>
      <c r="AS84" s="29"/>
      <c r="AT84" s="92" t="s">
        <v>322</v>
      </c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3">
        <f>BJ85</f>
        <v>0</v>
      </c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>
        <f>CF85</f>
        <v>900</v>
      </c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3">
        <f t="shared" si="7"/>
        <v>900</v>
      </c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8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100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76" s="32" customFormat="1" ht="40.5" customHeight="1">
      <c r="A85" s="82" t="s">
        <v>319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/>
      <c r="AL85" s="28"/>
      <c r="AM85" s="28"/>
      <c r="AN85" s="29"/>
      <c r="AO85" s="29"/>
      <c r="AP85" s="29"/>
      <c r="AQ85" s="29"/>
      <c r="AR85" s="29"/>
      <c r="AS85" s="29"/>
      <c r="AT85" s="92" t="s">
        <v>320</v>
      </c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3">
        <v>0</v>
      </c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>
        <v>900</v>
      </c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3">
        <f t="shared" si="7"/>
        <v>900</v>
      </c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8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100"/>
      <c r="FK85" s="30"/>
      <c r="FL85" s="31"/>
      <c r="FM85" s="31"/>
      <c r="FN85" s="31"/>
      <c r="FO85" s="31"/>
      <c r="FP85" s="31"/>
      <c r="FQ85" s="31"/>
      <c r="FR85" s="31"/>
      <c r="FS85" s="31"/>
      <c r="FT85" s="31"/>
    </row>
    <row r="86" spans="1:167" s="4" customFormat="1" ht="26.25" customHeight="1">
      <c r="A86" s="72" t="s">
        <v>222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86"/>
      <c r="AO86" s="86"/>
      <c r="AP86" s="86"/>
      <c r="AQ86" s="86"/>
      <c r="AR86" s="86"/>
      <c r="AS86" s="86"/>
      <c r="AT86" s="75" t="s">
        <v>224</v>
      </c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84">
        <f>BJ89</f>
        <v>100</v>
      </c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>
        <f>CF89+CF87</f>
        <v>0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0">
        <f t="shared" si="7"/>
        <v>0</v>
      </c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89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8"/>
      <c r="FK86" s="5"/>
    </row>
    <row r="87" spans="1:176" s="32" customFormat="1" ht="56.25" customHeight="1">
      <c r="A87" s="90" t="s">
        <v>235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1"/>
      <c r="AL87" s="28"/>
      <c r="AM87" s="28"/>
      <c r="AN87" s="29"/>
      <c r="AO87" s="29"/>
      <c r="AP87" s="29"/>
      <c r="AQ87" s="29"/>
      <c r="AR87" s="29"/>
      <c r="AS87" s="29"/>
      <c r="AT87" s="92" t="s">
        <v>234</v>
      </c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102">
        <f>BJ88</f>
        <v>0</v>
      </c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>
        <f>CF88</f>
        <v>0</v>
      </c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3">
        <f t="shared" si="7"/>
        <v>0</v>
      </c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8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100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32" customFormat="1" ht="55.5" customHeight="1">
      <c r="A88" s="188" t="s">
        <v>236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202"/>
      <c r="AO88" s="202"/>
      <c r="AP88" s="202"/>
      <c r="AQ88" s="202"/>
      <c r="AR88" s="202"/>
      <c r="AS88" s="202"/>
      <c r="AT88" s="92" t="s">
        <v>233</v>
      </c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102">
        <v>0</v>
      </c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>
        <v>0</v>
      </c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3">
        <f t="shared" si="7"/>
        <v>0</v>
      </c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216"/>
      <c r="EU88" s="217"/>
      <c r="EV88" s="217"/>
      <c r="EW88" s="217"/>
      <c r="EX88" s="217"/>
      <c r="EY88" s="217"/>
      <c r="EZ88" s="217"/>
      <c r="FA88" s="217"/>
      <c r="FB88" s="217"/>
      <c r="FC88" s="217"/>
      <c r="FD88" s="217"/>
      <c r="FE88" s="217"/>
      <c r="FF88" s="217"/>
      <c r="FG88" s="217"/>
      <c r="FH88" s="217"/>
      <c r="FI88" s="217"/>
      <c r="FJ88" s="218"/>
      <c r="FK88" s="33"/>
    </row>
    <row r="89" spans="1:176" s="32" customFormat="1" ht="39" customHeight="1">
      <c r="A89" s="90" t="s">
        <v>223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1"/>
      <c r="AL89" s="28"/>
      <c r="AM89" s="28"/>
      <c r="AN89" s="29"/>
      <c r="AO89" s="29"/>
      <c r="AP89" s="29"/>
      <c r="AQ89" s="29"/>
      <c r="AR89" s="29"/>
      <c r="AS89" s="29"/>
      <c r="AT89" s="92" t="s">
        <v>226</v>
      </c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102">
        <f>BJ90</f>
        <v>100</v>
      </c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>
        <f>CF90</f>
        <v>0</v>
      </c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3">
        <f t="shared" si="7"/>
        <v>0</v>
      </c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8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100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4" customFormat="1" ht="39.75" customHeight="1">
      <c r="A90" s="85" t="s">
        <v>311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105"/>
      <c r="AO90" s="105"/>
      <c r="AP90" s="105"/>
      <c r="AQ90" s="105"/>
      <c r="AR90" s="105"/>
      <c r="AS90" s="105"/>
      <c r="AT90" s="106" t="s">
        <v>225</v>
      </c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>
        <v>100</v>
      </c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>
        <v>0</v>
      </c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3">
        <f t="shared" si="7"/>
        <v>0</v>
      </c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94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6"/>
      <c r="FK90" s="5"/>
    </row>
    <row r="91" spans="1:167" s="4" customFormat="1" ht="27" customHeight="1">
      <c r="A91" s="130" t="s">
        <v>203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86"/>
      <c r="AO91" s="86"/>
      <c r="AP91" s="86"/>
      <c r="AQ91" s="86"/>
      <c r="AR91" s="86"/>
      <c r="AS91" s="86"/>
      <c r="AT91" s="75" t="s">
        <v>204</v>
      </c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0">
        <f>BJ93</f>
        <v>0</v>
      </c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>
        <f>CF93</f>
        <v>-900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0">
        <f>EE93</f>
        <v>-900</v>
      </c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35"/>
      <c r="FI91" s="35"/>
      <c r="FJ91" s="35"/>
      <c r="FK91" s="5"/>
    </row>
    <row r="92" spans="1:167" s="4" customFormat="1" ht="23.25" customHeight="1">
      <c r="A92" s="104" t="s">
        <v>205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86"/>
      <c r="AO92" s="86"/>
      <c r="AP92" s="86"/>
      <c r="AQ92" s="86"/>
      <c r="AR92" s="86"/>
      <c r="AS92" s="86"/>
      <c r="AT92" s="75" t="s">
        <v>206</v>
      </c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0">
        <v>0</v>
      </c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>
        <f>CF93</f>
        <v>-900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0">
        <f aca="true" t="shared" si="8" ref="EE92:EE98">CF92</f>
        <v>-900</v>
      </c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5"/>
    </row>
    <row r="93" spans="1:167" s="11" customFormat="1" ht="20.25" customHeight="1">
      <c r="A93" s="85" t="s">
        <v>207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105"/>
      <c r="AO93" s="105"/>
      <c r="AP93" s="105"/>
      <c r="AQ93" s="105"/>
      <c r="AR93" s="105"/>
      <c r="AS93" s="105"/>
      <c r="AT93" s="106" t="s">
        <v>208</v>
      </c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3">
        <v>0</v>
      </c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>
        <v>-900</v>
      </c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3">
        <f t="shared" si="8"/>
        <v>-900</v>
      </c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10"/>
    </row>
    <row r="94" spans="1:167" s="11" customFormat="1" ht="22.5" customHeight="1">
      <c r="A94" s="72" t="s">
        <v>133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86"/>
      <c r="AO94" s="86"/>
      <c r="AP94" s="86"/>
      <c r="AQ94" s="86"/>
      <c r="AR94" s="86"/>
      <c r="AS94" s="86"/>
      <c r="AT94" s="75" t="s">
        <v>108</v>
      </c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84">
        <f>BJ95</f>
        <v>5171000</v>
      </c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>
        <f>CF95</f>
        <v>813200</v>
      </c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0">
        <f t="shared" si="8"/>
        <v>813200</v>
      </c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89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8"/>
      <c r="FK94" s="10"/>
    </row>
    <row r="95" spans="1:256" s="11" customFormat="1" ht="36.75" customHeight="1">
      <c r="A95" s="72" t="s">
        <v>148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86"/>
      <c r="AO95" s="86"/>
      <c r="AP95" s="86"/>
      <c r="AQ95" s="86"/>
      <c r="AR95" s="86"/>
      <c r="AS95" s="86"/>
      <c r="AT95" s="75" t="s">
        <v>90</v>
      </c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84">
        <f>BJ96+BJ99+BJ104</f>
        <v>5171000</v>
      </c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>
        <f>CF96+CF99+CF104</f>
        <v>813200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0">
        <f t="shared" si="8"/>
        <v>813200</v>
      </c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89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8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1" customFormat="1" ht="42" customHeight="1">
      <c r="A96" s="72" t="s">
        <v>109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86"/>
      <c r="AO96" s="86"/>
      <c r="AP96" s="86"/>
      <c r="AQ96" s="86"/>
      <c r="AR96" s="86"/>
      <c r="AS96" s="86"/>
      <c r="AT96" s="75" t="s">
        <v>110</v>
      </c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84">
        <f>BJ98</f>
        <v>4983300</v>
      </c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>
        <f>CF98</f>
        <v>665000</v>
      </c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0">
        <f t="shared" si="8"/>
        <v>665000</v>
      </c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89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8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4" customFormat="1" ht="22.5" customHeight="1">
      <c r="A97" s="85" t="s">
        <v>112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105"/>
      <c r="AO97" s="105"/>
      <c r="AP97" s="105"/>
      <c r="AQ97" s="105"/>
      <c r="AR97" s="105"/>
      <c r="AS97" s="105"/>
      <c r="AT97" s="106" t="s">
        <v>111</v>
      </c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7">
        <f>BJ98</f>
        <v>4983300</v>
      </c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>
        <f>CF98</f>
        <v>665000</v>
      </c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1" t="s">
        <v>105</v>
      </c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3">
        <f t="shared" si="8"/>
        <v>665000</v>
      </c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94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6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4" customFormat="1" ht="39" customHeight="1">
      <c r="A98" s="85" t="s">
        <v>113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105"/>
      <c r="AO98" s="105"/>
      <c r="AP98" s="105"/>
      <c r="AQ98" s="105"/>
      <c r="AR98" s="105"/>
      <c r="AS98" s="105"/>
      <c r="AT98" s="106" t="s">
        <v>91</v>
      </c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7">
        <v>4983300</v>
      </c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>
        <v>665000</v>
      </c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3">
        <f t="shared" si="8"/>
        <v>665000</v>
      </c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94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6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1" customFormat="1" ht="40.5" customHeight="1">
      <c r="A99" s="72" t="s">
        <v>140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86"/>
      <c r="AO99" s="86"/>
      <c r="AP99" s="86"/>
      <c r="AQ99" s="86"/>
      <c r="AR99" s="86"/>
      <c r="AS99" s="86"/>
      <c r="AT99" s="75" t="s">
        <v>114</v>
      </c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84">
        <f>BJ100+BJ102</f>
        <v>164900</v>
      </c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>
        <f>CF100+CF102</f>
        <v>148200</v>
      </c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0">
        <f aca="true" t="shared" si="9" ref="EE99:EE107">CF99</f>
        <v>148200</v>
      </c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89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8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11" customFormat="1" ht="42" customHeight="1">
      <c r="A100" s="72" t="s">
        <v>149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86"/>
      <c r="AO100" s="86"/>
      <c r="AP100" s="86"/>
      <c r="AQ100" s="86"/>
      <c r="AR100" s="86"/>
      <c r="AS100" s="86"/>
      <c r="AT100" s="75" t="s">
        <v>139</v>
      </c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84">
        <f>BJ101</f>
        <v>164700</v>
      </c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>
        <f>CF101</f>
        <v>148200</v>
      </c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0">
        <f t="shared" si="9"/>
        <v>148200</v>
      </c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89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8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5" customFormat="1" ht="42.75" customHeight="1">
      <c r="A101" s="85" t="s">
        <v>149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105"/>
      <c r="AO101" s="105"/>
      <c r="AP101" s="105"/>
      <c r="AQ101" s="105"/>
      <c r="AR101" s="105"/>
      <c r="AS101" s="105"/>
      <c r="AT101" s="106" t="s">
        <v>92</v>
      </c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7">
        <v>164700</v>
      </c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>
        <v>148200</v>
      </c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3">
        <f t="shared" si="9"/>
        <v>148200</v>
      </c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94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6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166" s="10" customFormat="1" ht="42" customHeight="1">
      <c r="A102" s="72" t="s">
        <v>154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86"/>
      <c r="AO102" s="86"/>
      <c r="AP102" s="86"/>
      <c r="AQ102" s="86"/>
      <c r="AR102" s="86"/>
      <c r="AS102" s="86"/>
      <c r="AT102" s="75" t="s">
        <v>153</v>
      </c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84">
        <f>BJ103</f>
        <v>200</v>
      </c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>
        <f>CF103</f>
        <v>0</v>
      </c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0">
        <f>CF102</f>
        <v>0</v>
      </c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34"/>
      <c r="FI102" s="34"/>
      <c r="FJ102" s="34"/>
    </row>
    <row r="103" spans="1:166" s="5" customFormat="1" ht="39.75" customHeight="1">
      <c r="A103" s="85" t="s">
        <v>154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105"/>
      <c r="AO103" s="105"/>
      <c r="AP103" s="105"/>
      <c r="AQ103" s="105"/>
      <c r="AR103" s="105"/>
      <c r="AS103" s="105"/>
      <c r="AT103" s="106" t="s">
        <v>152</v>
      </c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7">
        <v>200</v>
      </c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>
        <v>0</v>
      </c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3">
        <f>CF103</f>
        <v>0</v>
      </c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35"/>
      <c r="FI103" s="35"/>
      <c r="FJ103" s="35"/>
    </row>
    <row r="104" spans="1:167" s="11" customFormat="1" ht="55.5" customHeight="1">
      <c r="A104" s="72" t="s">
        <v>227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86"/>
      <c r="AO104" s="86"/>
      <c r="AP104" s="86"/>
      <c r="AQ104" s="86"/>
      <c r="AR104" s="86"/>
      <c r="AS104" s="86"/>
      <c r="AT104" s="75" t="s">
        <v>313</v>
      </c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84">
        <f>BJ105+BJ107</f>
        <v>22800</v>
      </c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>
        <f>CF105+CF107</f>
        <v>0</v>
      </c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0">
        <f>CF104</f>
        <v>0</v>
      </c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89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8"/>
      <c r="FK104" s="10"/>
    </row>
    <row r="105" spans="1:167" s="11" customFormat="1" ht="55.5" customHeight="1">
      <c r="A105" s="72" t="s">
        <v>227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86"/>
      <c r="AO105" s="86"/>
      <c r="AP105" s="86"/>
      <c r="AQ105" s="86"/>
      <c r="AR105" s="86"/>
      <c r="AS105" s="86"/>
      <c r="AT105" s="75" t="s">
        <v>228</v>
      </c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84">
        <f>BJ106</f>
        <v>0</v>
      </c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>
        <f>CF106</f>
        <v>0</v>
      </c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0">
        <f>CF105</f>
        <v>0</v>
      </c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89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8"/>
      <c r="FK105" s="10"/>
    </row>
    <row r="106" spans="1:167" s="4" customFormat="1" ht="57" customHeight="1">
      <c r="A106" s="85" t="s">
        <v>227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105"/>
      <c r="AO106" s="105"/>
      <c r="AP106" s="105"/>
      <c r="AQ106" s="105"/>
      <c r="AR106" s="105"/>
      <c r="AS106" s="105"/>
      <c r="AT106" s="106" t="s">
        <v>229</v>
      </c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7">
        <v>0</v>
      </c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>
        <v>0</v>
      </c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3">
        <f>CF106</f>
        <v>0</v>
      </c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94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6"/>
      <c r="FK106" s="5"/>
    </row>
    <row r="107" spans="1:167" s="11" customFormat="1" ht="24" customHeight="1">
      <c r="A107" s="199" t="s">
        <v>150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1"/>
      <c r="AN107" s="86"/>
      <c r="AO107" s="86"/>
      <c r="AP107" s="86"/>
      <c r="AQ107" s="86"/>
      <c r="AR107" s="86"/>
      <c r="AS107" s="86"/>
      <c r="AT107" s="75" t="s">
        <v>116</v>
      </c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84">
        <f>BJ108</f>
        <v>22800</v>
      </c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>
        <f>CF108</f>
        <v>0</v>
      </c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0">
        <f t="shared" si="9"/>
        <v>0</v>
      </c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89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8"/>
      <c r="FK107" s="10"/>
    </row>
    <row r="108" spans="1:167" s="32" customFormat="1" ht="37.5" customHeight="1">
      <c r="A108" s="188" t="s">
        <v>115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202"/>
      <c r="AO108" s="202"/>
      <c r="AP108" s="202"/>
      <c r="AQ108" s="202"/>
      <c r="AR108" s="202"/>
      <c r="AS108" s="202"/>
      <c r="AT108" s="92" t="s">
        <v>93</v>
      </c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102">
        <v>22800</v>
      </c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>
        <v>0</v>
      </c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3">
        <f>CF108</f>
        <v>0</v>
      </c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216"/>
      <c r="EU108" s="217"/>
      <c r="EV108" s="217"/>
      <c r="EW108" s="217"/>
      <c r="EX108" s="217"/>
      <c r="EY108" s="217"/>
      <c r="EZ108" s="217"/>
      <c r="FA108" s="217"/>
      <c r="FB108" s="217"/>
      <c r="FC108" s="217"/>
      <c r="FD108" s="217"/>
      <c r="FE108" s="217"/>
      <c r="FF108" s="217"/>
      <c r="FG108" s="217"/>
      <c r="FH108" s="217"/>
      <c r="FI108" s="217"/>
      <c r="FJ108" s="218"/>
      <c r="FK108" s="33"/>
    </row>
    <row r="109" spans="1:167" s="4" customFormat="1" ht="18.75">
      <c r="A109" s="160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2"/>
      <c r="FH109" s="12"/>
      <c r="FI109" s="12"/>
      <c r="FJ109" s="16" t="s">
        <v>39</v>
      </c>
      <c r="FK109" s="5"/>
    </row>
    <row r="110" spans="1:167" s="4" customFormat="1" ht="18.75">
      <c r="A110" s="160" t="s">
        <v>81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2"/>
      <c r="FK110" s="5"/>
    </row>
    <row r="111" spans="1:167" s="4" customFormat="1" ht="18" customHeight="1">
      <c r="A111" s="81" t="s">
        <v>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 t="s">
        <v>23</v>
      </c>
      <c r="AL111" s="81"/>
      <c r="AM111" s="81"/>
      <c r="AN111" s="81"/>
      <c r="AO111" s="81"/>
      <c r="AP111" s="81"/>
      <c r="AQ111" s="17" t="s">
        <v>35</v>
      </c>
      <c r="AR111" s="17"/>
      <c r="AS111" s="17"/>
      <c r="AT111" s="173"/>
      <c r="AU111" s="174"/>
      <c r="AV111" s="174"/>
      <c r="AW111" s="174"/>
      <c r="AX111" s="174"/>
      <c r="AY111" s="174"/>
      <c r="AZ111" s="174"/>
      <c r="BA111" s="174"/>
      <c r="BB111" s="175"/>
      <c r="BC111" s="81" t="s">
        <v>120</v>
      </c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 t="s">
        <v>37</v>
      </c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 t="s">
        <v>24</v>
      </c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154" t="s">
        <v>29</v>
      </c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6"/>
      <c r="FK111" s="5"/>
    </row>
    <row r="112" spans="1:167" s="4" customFormat="1" ht="78.7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17"/>
      <c r="AR112" s="17"/>
      <c r="AS112" s="17"/>
      <c r="AT112" s="176"/>
      <c r="AU112" s="177"/>
      <c r="AV112" s="177"/>
      <c r="AW112" s="177"/>
      <c r="AX112" s="177"/>
      <c r="AY112" s="177"/>
      <c r="AZ112" s="177"/>
      <c r="BA112" s="177"/>
      <c r="BB112" s="178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 t="s">
        <v>45</v>
      </c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 t="s">
        <v>25</v>
      </c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 t="s">
        <v>26</v>
      </c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 t="s">
        <v>27</v>
      </c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 t="s">
        <v>38</v>
      </c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154" t="s">
        <v>46</v>
      </c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6"/>
      <c r="FK112" s="5"/>
    </row>
    <row r="113" spans="1:167" s="4" customFormat="1" ht="18.75">
      <c r="A113" s="79">
        <v>1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>
        <v>2</v>
      </c>
      <c r="AL113" s="79"/>
      <c r="AM113" s="79"/>
      <c r="AN113" s="79"/>
      <c r="AO113" s="79"/>
      <c r="AP113" s="79"/>
      <c r="AQ113" s="79">
        <v>3</v>
      </c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>
        <v>4</v>
      </c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>
        <v>5</v>
      </c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>
        <v>6</v>
      </c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>
        <v>7</v>
      </c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>
        <v>8</v>
      </c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>
        <v>9</v>
      </c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>
        <v>10</v>
      </c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157">
        <v>11</v>
      </c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9"/>
      <c r="FK113" s="5"/>
    </row>
    <row r="114" spans="1:167" s="11" customFormat="1" ht="19.5" customHeight="1">
      <c r="A114" s="80" t="s">
        <v>32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76" t="s">
        <v>33</v>
      </c>
      <c r="AL114" s="76"/>
      <c r="AM114" s="76"/>
      <c r="AN114" s="76"/>
      <c r="AO114" s="76"/>
      <c r="AP114" s="76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84">
        <f>BC120+BC124</f>
        <v>824100</v>
      </c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>
        <f>BU120+BU124</f>
        <v>149663.77</v>
      </c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68">
        <f>CH120+CH124</f>
        <v>149663.77</v>
      </c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>
        <f>DX120+DX124</f>
        <v>149663.77</v>
      </c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297">
        <f>EK121+EK124</f>
        <v>674436.23</v>
      </c>
      <c r="EL114" s="298"/>
      <c r="EM114" s="298"/>
      <c r="EN114" s="298"/>
      <c r="EO114" s="298"/>
      <c r="EP114" s="298"/>
      <c r="EQ114" s="298"/>
      <c r="ER114" s="298"/>
      <c r="ES114" s="298"/>
      <c r="ET114" s="298"/>
      <c r="EU114" s="298"/>
      <c r="EV114" s="298"/>
      <c r="EW114" s="299"/>
      <c r="EX114" s="60">
        <f>EX120</f>
        <v>0</v>
      </c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9"/>
      <c r="FK114" s="10"/>
    </row>
    <row r="115" spans="1:167" s="4" customFormat="1" ht="20.25" customHeight="1">
      <c r="A115" s="283" t="s">
        <v>123</v>
      </c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163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5"/>
      <c r="FK115" s="5"/>
    </row>
    <row r="116" spans="1:167" s="20" customFormat="1" ht="15" customHeight="1" hidden="1">
      <c r="A116" s="186" t="s">
        <v>117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38" t="s">
        <v>52</v>
      </c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205">
        <f>SUM(BC117:BT119)</f>
        <v>116900</v>
      </c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>
        <f>BU119+BU118+BU117</f>
        <v>116769.88</v>
      </c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136">
        <f>SUM(CH117:CW119)</f>
        <v>116769.88</v>
      </c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>
        <f>SUM(DX117:EJ119)</f>
        <v>116769.88</v>
      </c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>
        <f>SUM(EK117:EW119)</f>
        <v>130.12000000000262</v>
      </c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66">
        <v>0</v>
      </c>
      <c r="EY116" s="167"/>
      <c r="EZ116" s="167"/>
      <c r="FA116" s="167"/>
      <c r="FB116" s="167"/>
      <c r="FC116" s="167"/>
      <c r="FD116" s="167"/>
      <c r="FE116" s="167"/>
      <c r="FF116" s="167"/>
      <c r="FG116" s="167"/>
      <c r="FH116" s="167"/>
      <c r="FI116" s="167"/>
      <c r="FJ116" s="168"/>
      <c r="FK116" s="19"/>
    </row>
    <row r="117" spans="1:167" s="4" customFormat="1" ht="15" customHeight="1" hidden="1">
      <c r="A117" s="104" t="s">
        <v>56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73" t="s">
        <v>53</v>
      </c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107">
        <v>82900</v>
      </c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>
        <v>82880.2</v>
      </c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67">
        <v>82880.2</v>
      </c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>
        <f>CH117</f>
        <v>82880.2</v>
      </c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38">
        <f>BC117-BU117</f>
        <v>19.80000000000291</v>
      </c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163">
        <f>BU117-CH117</f>
        <v>0</v>
      </c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5"/>
      <c r="FK117" s="5"/>
    </row>
    <row r="118" spans="1:167" s="4" customFormat="1" ht="15" customHeight="1" hidden="1">
      <c r="A118" s="104" t="s">
        <v>57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73" t="s">
        <v>54</v>
      </c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107">
        <v>13200</v>
      </c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>
        <v>13172</v>
      </c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67">
        <v>13172</v>
      </c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>
        <f>CH118</f>
        <v>13172</v>
      </c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>
        <f>BC118-BU118</f>
        <v>28</v>
      </c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163">
        <f>BU118-CH118</f>
        <v>0</v>
      </c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5"/>
      <c r="FK118" s="5"/>
    </row>
    <row r="119" spans="1:167" s="4" customFormat="1" ht="16.5" customHeight="1" hidden="1">
      <c r="A119" s="104" t="s">
        <v>58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73" t="s">
        <v>55</v>
      </c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107">
        <v>20800</v>
      </c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>
        <v>20717.68</v>
      </c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67">
        <v>20717.68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>
        <f>CH119</f>
        <v>20717.68</v>
      </c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>
        <f>BC119-BU119</f>
        <v>82.31999999999971</v>
      </c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163">
        <f>BU119-CH119</f>
        <v>0</v>
      </c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5"/>
      <c r="FK119" s="5"/>
    </row>
    <row r="120" spans="1:167" s="4" customFormat="1" ht="21" customHeight="1">
      <c r="A120" s="284" t="s">
        <v>122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74"/>
      <c r="AL120" s="74"/>
      <c r="AM120" s="74"/>
      <c r="AN120" s="74"/>
      <c r="AO120" s="74"/>
      <c r="AP120" s="74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84">
        <f>BC121</f>
        <v>753900</v>
      </c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84">
        <f>BU121</f>
        <v>100550.17</v>
      </c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68">
        <f>CH121</f>
        <v>100550.17</v>
      </c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4">
        <f>DX121</f>
        <v>100550.17</v>
      </c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>
        <f>EK122+EK123</f>
        <v>653349.8300000001</v>
      </c>
      <c r="EL120" s="134"/>
      <c r="EM120" s="134"/>
      <c r="EN120" s="134"/>
      <c r="EO120" s="134"/>
      <c r="EP120" s="134"/>
      <c r="EQ120" s="134"/>
      <c r="ER120" s="134"/>
      <c r="ES120" s="134"/>
      <c r="ET120" s="134"/>
      <c r="EU120" s="134"/>
      <c r="EV120" s="134"/>
      <c r="EW120" s="134"/>
      <c r="EX120" s="300">
        <v>0</v>
      </c>
      <c r="EY120" s="301"/>
      <c r="EZ120" s="301"/>
      <c r="FA120" s="301"/>
      <c r="FB120" s="301"/>
      <c r="FC120" s="301"/>
      <c r="FD120" s="301"/>
      <c r="FE120" s="301"/>
      <c r="FF120" s="301"/>
      <c r="FG120" s="301"/>
      <c r="FH120" s="301"/>
      <c r="FI120" s="301"/>
      <c r="FJ120" s="302"/>
      <c r="FK120" s="5"/>
    </row>
    <row r="121" spans="1:167" s="4" customFormat="1" ht="22.5" customHeight="1">
      <c r="A121" s="186" t="s">
        <v>240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48" t="s">
        <v>172</v>
      </c>
      <c r="AL121" s="149"/>
      <c r="AM121" s="149"/>
      <c r="AN121" s="149"/>
      <c r="AO121" s="149"/>
      <c r="AP121" s="150"/>
      <c r="AQ121" s="37"/>
      <c r="AR121" s="37"/>
      <c r="AS121" s="122"/>
      <c r="AT121" s="123"/>
      <c r="AU121" s="123"/>
      <c r="AV121" s="123"/>
      <c r="AW121" s="123"/>
      <c r="AX121" s="123"/>
      <c r="AY121" s="123"/>
      <c r="AZ121" s="123"/>
      <c r="BA121" s="123"/>
      <c r="BB121" s="124"/>
      <c r="BC121" s="84">
        <f>BC122+BC123</f>
        <v>753900</v>
      </c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57"/>
      <c r="BT121" s="57"/>
      <c r="BU121" s="84">
        <f>BU122+BU123</f>
        <v>100550.17</v>
      </c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68">
        <f>CH122+CH123</f>
        <v>100550.17</v>
      </c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4">
        <f>DX122+DX123</f>
        <v>100550.17</v>
      </c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>
        <f aca="true" t="shared" si="10" ref="EK121:EK126">BC121-CH121</f>
        <v>653349.83</v>
      </c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42"/>
      <c r="FI121" s="42"/>
      <c r="FJ121" s="42"/>
      <c r="FK121" s="5"/>
    </row>
    <row r="122" spans="1:167" s="4" customFormat="1" ht="21" customHeight="1">
      <c r="A122" s="104" t="s">
        <v>56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73" t="s">
        <v>53</v>
      </c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107">
        <v>580000</v>
      </c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>
        <v>89013.68</v>
      </c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67">
        <v>89013.68</v>
      </c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>
        <f>CH122</f>
        <v>89013.68</v>
      </c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>
        <f t="shared" si="10"/>
        <v>490986.32</v>
      </c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140">
        <f>BU122-CH122</f>
        <v>0</v>
      </c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2"/>
      <c r="FK122" s="5"/>
    </row>
    <row r="123" spans="1:167" s="4" customFormat="1" ht="21" customHeight="1">
      <c r="A123" s="104" t="s">
        <v>58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73" t="s">
        <v>55</v>
      </c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107">
        <v>173900</v>
      </c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>
        <v>11536.49</v>
      </c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67">
        <v>11536.49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>
        <f>CH123</f>
        <v>11536.49</v>
      </c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>
        <f t="shared" si="10"/>
        <v>162363.51</v>
      </c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140">
        <v>0</v>
      </c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2"/>
      <c r="FK123" s="5"/>
    </row>
    <row r="124" spans="1:167" s="4" customFormat="1" ht="26.25" customHeight="1">
      <c r="A124" s="186" t="s">
        <v>241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48" t="s">
        <v>173</v>
      </c>
      <c r="AL124" s="149"/>
      <c r="AM124" s="149"/>
      <c r="AN124" s="149"/>
      <c r="AO124" s="149"/>
      <c r="AP124" s="150"/>
      <c r="AQ124" s="37"/>
      <c r="AR124" s="37"/>
      <c r="AS124" s="122"/>
      <c r="AT124" s="123"/>
      <c r="AU124" s="123"/>
      <c r="AV124" s="123"/>
      <c r="AW124" s="123"/>
      <c r="AX124" s="123"/>
      <c r="AY124" s="123"/>
      <c r="AZ124" s="123"/>
      <c r="BA124" s="123"/>
      <c r="BB124" s="124"/>
      <c r="BC124" s="84">
        <f>BC125+BC126</f>
        <v>70200</v>
      </c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57"/>
      <c r="BT124" s="57"/>
      <c r="BU124" s="84">
        <f>BU125+BU126</f>
        <v>49113.6</v>
      </c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68">
        <f>CH125</f>
        <v>49113.6</v>
      </c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4">
        <f>DX125+DX128</f>
        <v>49113.6</v>
      </c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>
        <f t="shared" si="10"/>
        <v>21086.4</v>
      </c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42"/>
      <c r="FI124" s="42"/>
      <c r="FJ124" s="42"/>
      <c r="FK124" s="5"/>
    </row>
    <row r="125" spans="1:167" s="4" customFormat="1" ht="20.25" customHeight="1">
      <c r="A125" s="104" t="s">
        <v>57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73" t="s">
        <v>54</v>
      </c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107">
        <v>54000</v>
      </c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>
        <v>49113.6</v>
      </c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67">
        <v>49113.6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>
        <f>CH125</f>
        <v>49113.6</v>
      </c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>
        <f t="shared" si="10"/>
        <v>4886.4000000000015</v>
      </c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140">
        <f>BU125-CH125</f>
        <v>0</v>
      </c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2"/>
      <c r="FK125" s="5"/>
    </row>
    <row r="126" spans="1:167" s="4" customFormat="1" ht="21" customHeight="1">
      <c r="A126" s="104" t="s">
        <v>58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73" t="s">
        <v>55</v>
      </c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107">
        <v>16200</v>
      </c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>
        <v>0</v>
      </c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67">
        <v>0</v>
      </c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>
        <f>CH126</f>
        <v>0</v>
      </c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>
        <f t="shared" si="10"/>
        <v>16200</v>
      </c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140">
        <v>0</v>
      </c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2"/>
      <c r="FK126" s="5"/>
    </row>
    <row r="127" spans="1:167" s="4" customFormat="1" ht="18.75">
      <c r="A127" s="160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2"/>
      <c r="CG127" s="215" t="s">
        <v>81</v>
      </c>
      <c r="CH127" s="215"/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157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9"/>
      <c r="FH127" s="12"/>
      <c r="FI127" s="12"/>
      <c r="FJ127" s="16" t="s">
        <v>39</v>
      </c>
      <c r="FK127" s="5"/>
    </row>
    <row r="128" spans="1:167" s="4" customFormat="1" ht="19.5" customHeight="1">
      <c r="A128" s="81" t="s">
        <v>8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 t="s">
        <v>23</v>
      </c>
      <c r="AL128" s="81"/>
      <c r="AM128" s="81"/>
      <c r="AN128" s="81"/>
      <c r="AO128" s="81"/>
      <c r="AP128" s="81"/>
      <c r="AQ128" s="81" t="s">
        <v>35</v>
      </c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 t="s">
        <v>36</v>
      </c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 t="s">
        <v>37</v>
      </c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 t="s">
        <v>24</v>
      </c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154" t="s">
        <v>29</v>
      </c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6"/>
      <c r="FK128" s="5"/>
    </row>
    <row r="129" spans="1:167" s="4" customFormat="1" ht="78.7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 t="s">
        <v>45</v>
      </c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 t="s">
        <v>25</v>
      </c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 t="s">
        <v>26</v>
      </c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 t="s">
        <v>27</v>
      </c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 t="s">
        <v>38</v>
      </c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154" t="s">
        <v>46</v>
      </c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6"/>
      <c r="FK129" s="5"/>
    </row>
    <row r="130" spans="1:167" s="4" customFormat="1" ht="18.75">
      <c r="A130" s="79">
        <v>1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>
        <v>2</v>
      </c>
      <c r="AL130" s="79"/>
      <c r="AM130" s="79"/>
      <c r="AN130" s="79"/>
      <c r="AO130" s="79"/>
      <c r="AP130" s="79"/>
      <c r="AQ130" s="79">
        <v>3</v>
      </c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>
        <v>4</v>
      </c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>
        <v>5</v>
      </c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>
        <v>6</v>
      </c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>
        <v>7</v>
      </c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>
        <v>8</v>
      </c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>
        <v>9</v>
      </c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>
        <v>10</v>
      </c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157">
        <v>11</v>
      </c>
      <c r="EY130" s="158"/>
      <c r="EZ130" s="158"/>
      <c r="FA130" s="158"/>
      <c r="FB130" s="158"/>
      <c r="FC130" s="158"/>
      <c r="FD130" s="158"/>
      <c r="FE130" s="158"/>
      <c r="FF130" s="158"/>
      <c r="FG130" s="158"/>
      <c r="FH130" s="158"/>
      <c r="FI130" s="158"/>
      <c r="FJ130" s="159"/>
      <c r="FK130" s="5"/>
    </row>
    <row r="131" spans="1:167" s="11" customFormat="1" ht="24" customHeight="1">
      <c r="A131" s="80" t="s">
        <v>95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76" t="s">
        <v>33</v>
      </c>
      <c r="AL131" s="76"/>
      <c r="AM131" s="76"/>
      <c r="AN131" s="76"/>
      <c r="AO131" s="76"/>
      <c r="AP131" s="76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84">
        <f>BC135+BC144+BC141</f>
        <v>2889200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>
        <f>BU135+BU141+BU144</f>
        <v>161844.31</v>
      </c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68">
        <f>CH135+CH141+CH144</f>
        <v>161844.31</v>
      </c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>
        <f>DX135+DX141+DX144</f>
        <v>161844.31</v>
      </c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153">
        <f>EK135+EK141+EK144</f>
        <v>2727355.69</v>
      </c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60">
        <f>EX135+EX141+EX144</f>
        <v>0</v>
      </c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9"/>
      <c r="FK131" s="10"/>
    </row>
    <row r="132" spans="1:167" s="4" customFormat="1" ht="14.25" customHeight="1">
      <c r="A132" s="145" t="s">
        <v>22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85"/>
      <c r="AL132" s="185"/>
      <c r="AM132" s="185"/>
      <c r="AN132" s="185"/>
      <c r="AO132" s="185"/>
      <c r="AP132" s="185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163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5"/>
      <c r="FK132" s="5"/>
    </row>
    <row r="133" spans="1:166" s="4" customFormat="1" ht="20.25" customHeight="1">
      <c r="A133" s="285" t="s">
        <v>124</v>
      </c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43"/>
      <c r="FI133" s="43"/>
      <c r="FJ133" s="43"/>
    </row>
    <row r="134" spans="1:166" s="4" customFormat="1" ht="18" customHeight="1">
      <c r="A134" s="186" t="s">
        <v>242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38"/>
      <c r="AL134" s="138"/>
      <c r="AM134" s="138"/>
      <c r="AN134" s="138"/>
      <c r="AO134" s="138"/>
      <c r="AP134" s="138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163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5"/>
    </row>
    <row r="135" spans="1:166" s="20" customFormat="1" ht="22.5" customHeight="1">
      <c r="A135" s="85" t="s">
        <v>122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138" t="s">
        <v>52</v>
      </c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84">
        <f>BC136+BC137</f>
        <v>2230900</v>
      </c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205">
        <f>SUM(BU136:CG137)</f>
        <v>119441.71</v>
      </c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136">
        <f>SUM(CH136:CW137)</f>
        <v>119441.71</v>
      </c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>
        <f>SUM(DX136:EJ137)</f>
        <v>119441.71</v>
      </c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>
        <f>EK136+EK137</f>
        <v>2111458.29</v>
      </c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66">
        <f>EX136+EX137</f>
        <v>0</v>
      </c>
      <c r="EY135" s="167"/>
      <c r="EZ135" s="167"/>
      <c r="FA135" s="167"/>
      <c r="FB135" s="167"/>
      <c r="FC135" s="167"/>
      <c r="FD135" s="167"/>
      <c r="FE135" s="167"/>
      <c r="FF135" s="167"/>
      <c r="FG135" s="167"/>
      <c r="FH135" s="167"/>
      <c r="FI135" s="167"/>
      <c r="FJ135" s="168"/>
    </row>
    <row r="136" spans="1:166" s="4" customFormat="1" ht="23.25" customHeight="1">
      <c r="A136" s="104" t="s">
        <v>56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73" t="s">
        <v>53</v>
      </c>
      <c r="AL136" s="73"/>
      <c r="AM136" s="73"/>
      <c r="AN136" s="73"/>
      <c r="AO136" s="73"/>
      <c r="AP136" s="73"/>
      <c r="AQ136" s="73" t="s">
        <v>105</v>
      </c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107">
        <v>1716000</v>
      </c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>
        <v>119441.71</v>
      </c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67">
        <v>119441.71</v>
      </c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>
        <f aca="true" t="shared" si="11" ref="DX136:DX142">CH136</f>
        <v>119441.71</v>
      </c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>
        <f>BC136-BU136</f>
        <v>1596558.29</v>
      </c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163">
        <f aca="true" t="shared" si="12" ref="EX136:EX142">BU136-CH136</f>
        <v>0</v>
      </c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5"/>
    </row>
    <row r="137" spans="1:166" s="4" customFormat="1" ht="23.25" customHeight="1">
      <c r="A137" s="104" t="s">
        <v>58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73" t="s">
        <v>55</v>
      </c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107">
        <v>514900</v>
      </c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>
        <v>0</v>
      </c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67">
        <v>0</v>
      </c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>
        <f t="shared" si="11"/>
        <v>0</v>
      </c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>
        <f>BC137-BU137</f>
        <v>514900</v>
      </c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163">
        <f t="shared" si="12"/>
        <v>0</v>
      </c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5"/>
    </row>
    <row r="138" spans="1:166" s="11" customFormat="1" ht="23.25" customHeight="1">
      <c r="A138" s="130" t="s">
        <v>209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206">
        <f>BC139+BC140</f>
        <v>2046900</v>
      </c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206">
        <f>BU139+BU140</f>
        <v>115902.91</v>
      </c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8">
        <f>CH139+CH140</f>
        <v>115902.91</v>
      </c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68">
        <f t="shared" si="11"/>
        <v>115902.91</v>
      </c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68">
        <f aca="true" t="shared" si="13" ref="EK138:EK144">BC138-CH138</f>
        <v>1930997.09</v>
      </c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60">
        <f t="shared" si="12"/>
        <v>0</v>
      </c>
      <c r="EY138" s="108"/>
      <c r="EZ138" s="108"/>
      <c r="FA138" s="108"/>
      <c r="FB138" s="108"/>
      <c r="FC138" s="108"/>
      <c r="FD138" s="108"/>
      <c r="FE138" s="108"/>
      <c r="FF138" s="108"/>
      <c r="FG138" s="108"/>
      <c r="FH138" s="108"/>
      <c r="FI138" s="108"/>
      <c r="FJ138" s="109"/>
    </row>
    <row r="139" spans="1:166" s="4" customFormat="1" ht="23.25" customHeight="1">
      <c r="A139" s="104" t="s">
        <v>56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73" t="s">
        <v>53</v>
      </c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102">
        <v>1575000</v>
      </c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>
        <v>115902.91</v>
      </c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67">
        <v>115902.91</v>
      </c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>
        <f t="shared" si="11"/>
        <v>115902.91</v>
      </c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>
        <f t="shared" si="13"/>
        <v>1459097.09</v>
      </c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140">
        <f t="shared" si="12"/>
        <v>0</v>
      </c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2"/>
    </row>
    <row r="140" spans="1:166" s="4" customFormat="1" ht="21" customHeight="1">
      <c r="A140" s="104" t="s">
        <v>58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73" t="s">
        <v>55</v>
      </c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102">
        <v>471900</v>
      </c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>
        <v>0</v>
      </c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67">
        <v>0</v>
      </c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>
        <f t="shared" si="11"/>
        <v>0</v>
      </c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>
        <f t="shared" si="13"/>
        <v>471900</v>
      </c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140">
        <f t="shared" si="12"/>
        <v>0</v>
      </c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2"/>
    </row>
    <row r="141" spans="1:166" s="20" customFormat="1" ht="21.75" customHeight="1">
      <c r="A141" s="186" t="s">
        <v>243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38" t="s">
        <v>52</v>
      </c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84">
        <f>BC142+BC143</f>
        <v>207200</v>
      </c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205">
        <f>BU142+BU143</f>
        <v>0</v>
      </c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136">
        <f>SUM(CH142:CW142)</f>
        <v>0</v>
      </c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>
        <f t="shared" si="11"/>
        <v>0</v>
      </c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>
        <f t="shared" si="13"/>
        <v>207200</v>
      </c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66">
        <f t="shared" si="12"/>
        <v>0</v>
      </c>
      <c r="EY141" s="167"/>
      <c r="EZ141" s="167"/>
      <c r="FA141" s="167"/>
      <c r="FB141" s="167"/>
      <c r="FC141" s="167"/>
      <c r="FD141" s="167"/>
      <c r="FE141" s="167"/>
      <c r="FF141" s="167"/>
      <c r="FG141" s="167"/>
      <c r="FH141" s="167"/>
      <c r="FI141" s="167"/>
      <c r="FJ141" s="168"/>
    </row>
    <row r="142" spans="1:166" s="4" customFormat="1" ht="23.25" customHeight="1">
      <c r="A142" s="104" t="s">
        <v>57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73" t="s">
        <v>54</v>
      </c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107">
        <v>159400</v>
      </c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>
        <v>0</v>
      </c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>
        <f t="shared" si="11"/>
        <v>0</v>
      </c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>
        <f t="shared" si="13"/>
        <v>159400</v>
      </c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140">
        <f t="shared" si="12"/>
        <v>0</v>
      </c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2"/>
    </row>
    <row r="143" spans="1:166" s="4" customFormat="1" ht="21" customHeight="1">
      <c r="A143" s="104" t="s">
        <v>58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73" t="s">
        <v>55</v>
      </c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102">
        <v>47800</v>
      </c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>
        <v>0</v>
      </c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67">
        <v>0</v>
      </c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>
        <f>CH143</f>
        <v>0</v>
      </c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>
        <f>BC143-CH143</f>
        <v>47800</v>
      </c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140">
        <f>BU143-CH143</f>
        <v>0</v>
      </c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2"/>
    </row>
    <row r="144" spans="1:166" s="20" customFormat="1" ht="18.75" customHeight="1">
      <c r="A144" s="130" t="s">
        <v>141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84">
        <f>BC145+BC152+BC154</f>
        <v>451100</v>
      </c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205">
        <f>BU145+BU152</f>
        <v>42402.6</v>
      </c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136">
        <f>CH145+CH152</f>
        <v>42402.6</v>
      </c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>
        <f>CH144</f>
        <v>42402.6</v>
      </c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>
        <f t="shared" si="13"/>
        <v>408697.4</v>
      </c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66">
        <f>BU144-CH144</f>
        <v>0</v>
      </c>
      <c r="EY144" s="167"/>
      <c r="EZ144" s="167"/>
      <c r="FA144" s="167"/>
      <c r="FB144" s="167"/>
      <c r="FC144" s="167"/>
      <c r="FD144" s="167"/>
      <c r="FE144" s="167"/>
      <c r="FF144" s="167"/>
      <c r="FG144" s="167"/>
      <c r="FH144" s="167"/>
      <c r="FI144" s="167"/>
      <c r="FJ144" s="168"/>
    </row>
    <row r="145" spans="1:166" s="4" customFormat="1" ht="19.5" customHeight="1">
      <c r="A145" s="186" t="s">
        <v>244</v>
      </c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84">
        <f>BC146+BC148+BC147+BC149+BC151+BC150</f>
        <v>406100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53"/>
      <c r="BT145" s="53"/>
      <c r="BU145" s="206">
        <f>BU146+BU148+BU147+BU149+BU151+BU150</f>
        <v>42402.6</v>
      </c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68">
        <f>CH146+CH148+CI147+CH149+CH151+CH150</f>
        <v>42402.6</v>
      </c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68">
        <f>CH145</f>
        <v>42402.6</v>
      </c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>
        <f>EK146+EK148+EK147</f>
        <v>273547.4</v>
      </c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>
        <f>EX146+EX148</f>
        <v>0</v>
      </c>
      <c r="EY145" s="68"/>
      <c r="EZ145" s="68"/>
      <c r="FA145" s="68"/>
      <c r="FB145" s="68"/>
      <c r="FC145" s="68"/>
      <c r="FD145" s="68"/>
      <c r="FE145" s="68"/>
      <c r="FF145" s="68"/>
      <c r="FG145" s="68"/>
      <c r="FH145" s="38"/>
      <c r="FI145" s="38"/>
      <c r="FJ145" s="38"/>
    </row>
    <row r="146" spans="1:166" s="4" customFormat="1" ht="22.5" customHeight="1">
      <c r="A146" s="195" t="s">
        <v>78</v>
      </c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73" t="s">
        <v>79</v>
      </c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107">
        <v>60000</v>
      </c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53"/>
      <c r="BT146" s="53"/>
      <c r="BU146" s="102">
        <v>10002.6</v>
      </c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67">
        <v>10002.6</v>
      </c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>
        <f>CH146</f>
        <v>10002.6</v>
      </c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>
        <f>BC146-BU146</f>
        <v>49997.4</v>
      </c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>
        <f>BU146-CH146</f>
        <v>0</v>
      </c>
      <c r="EY146" s="67"/>
      <c r="EZ146" s="67"/>
      <c r="FA146" s="67"/>
      <c r="FB146" s="67"/>
      <c r="FC146" s="67"/>
      <c r="FD146" s="67"/>
      <c r="FE146" s="67"/>
      <c r="FF146" s="67"/>
      <c r="FG146" s="67"/>
      <c r="FH146" s="38"/>
      <c r="FI146" s="38"/>
      <c r="FJ146" s="38"/>
    </row>
    <row r="147" spans="1:166" s="32" customFormat="1" ht="21" customHeight="1">
      <c r="A147" s="196" t="s">
        <v>142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8"/>
      <c r="AI147" s="48"/>
      <c r="AJ147" s="48"/>
      <c r="AK147" s="207" t="s">
        <v>275</v>
      </c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9"/>
      <c r="BC147" s="280">
        <v>241500</v>
      </c>
      <c r="BD147" s="281"/>
      <c r="BE147" s="281"/>
      <c r="BF147" s="281"/>
      <c r="BG147" s="281"/>
      <c r="BH147" s="281"/>
      <c r="BI147" s="28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280">
        <v>30000</v>
      </c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2"/>
      <c r="CH147" s="41"/>
      <c r="CI147" s="170">
        <v>30000</v>
      </c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2"/>
      <c r="CX147" s="170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2"/>
      <c r="DS147" s="41"/>
      <c r="DT147" s="41"/>
      <c r="DU147" s="41"/>
      <c r="DV147" s="41"/>
      <c r="DW147" s="41"/>
      <c r="DX147" s="170">
        <f>CI147</f>
        <v>30000</v>
      </c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2"/>
      <c r="EK147" s="170">
        <f>BC147-CI147</f>
        <v>211500</v>
      </c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2"/>
      <c r="EX147" s="170">
        <f>BU147-CI147</f>
        <v>0</v>
      </c>
      <c r="EY147" s="171"/>
      <c r="EZ147" s="171"/>
      <c r="FA147" s="171"/>
      <c r="FB147" s="171"/>
      <c r="FC147" s="171"/>
      <c r="FD147" s="171"/>
      <c r="FE147" s="172"/>
      <c r="FF147" s="41"/>
      <c r="FG147" s="41"/>
      <c r="FH147" s="41"/>
      <c r="FI147" s="41"/>
      <c r="FJ147" s="41"/>
    </row>
    <row r="148" spans="1:166" s="4" customFormat="1" ht="22.5" customHeight="1">
      <c r="A148" s="85" t="s">
        <v>180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73" t="s">
        <v>63</v>
      </c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107">
        <v>13500</v>
      </c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53"/>
      <c r="BT148" s="53"/>
      <c r="BU148" s="102">
        <v>1450</v>
      </c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67">
        <v>1450</v>
      </c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>
        <f>CH148</f>
        <v>1450</v>
      </c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>
        <f>BC148-BU148</f>
        <v>12050</v>
      </c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>
        <f>BU148-CH148</f>
        <v>0</v>
      </c>
      <c r="EY148" s="67"/>
      <c r="EZ148" s="67"/>
      <c r="FA148" s="67"/>
      <c r="FB148" s="67"/>
      <c r="FC148" s="67"/>
      <c r="FD148" s="67"/>
      <c r="FE148" s="67"/>
      <c r="FF148" s="67"/>
      <c r="FG148" s="67"/>
      <c r="FH148" s="38"/>
      <c r="FI148" s="38"/>
      <c r="FJ148" s="38"/>
    </row>
    <row r="149" spans="1:166" s="4" customFormat="1" ht="19.5" customHeight="1">
      <c r="A149" s="195" t="s">
        <v>66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73" t="s">
        <v>60</v>
      </c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107">
        <v>0</v>
      </c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53"/>
      <c r="BT149" s="53"/>
      <c r="BU149" s="102">
        <v>0</v>
      </c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67">
        <v>0</v>
      </c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>
        <f>CH149</f>
        <v>0</v>
      </c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>
        <f>BC149-BU149</f>
        <v>0</v>
      </c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>
        <f>BU149-CH149</f>
        <v>0</v>
      </c>
      <c r="EY149" s="67"/>
      <c r="EZ149" s="67"/>
      <c r="FA149" s="67"/>
      <c r="FB149" s="67"/>
      <c r="FC149" s="67"/>
      <c r="FD149" s="67"/>
      <c r="FE149" s="67"/>
      <c r="FF149" s="67"/>
      <c r="FG149" s="67"/>
      <c r="FH149" s="38"/>
      <c r="FI149" s="38"/>
      <c r="FJ149" s="38"/>
    </row>
    <row r="150" spans="1:166" s="4" customFormat="1" ht="19.5" customHeight="1">
      <c r="A150" s="85" t="s">
        <v>107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122" t="s">
        <v>62</v>
      </c>
      <c r="AL150" s="123"/>
      <c r="AM150" s="123"/>
      <c r="AN150" s="123"/>
      <c r="AO150" s="123"/>
      <c r="AP150" s="124"/>
      <c r="AQ150" s="122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4"/>
      <c r="BC150" s="110">
        <v>0</v>
      </c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2"/>
      <c r="BU150" s="110">
        <v>0</v>
      </c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2"/>
      <c r="CH150" s="163">
        <v>0</v>
      </c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5"/>
      <c r="CX150" s="163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5"/>
      <c r="DK150" s="163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5"/>
      <c r="DX150" s="163">
        <f>CH150</f>
        <v>0</v>
      </c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5"/>
      <c r="EK150" s="163">
        <f>BC150-CH150</f>
        <v>0</v>
      </c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5"/>
      <c r="EX150" s="140">
        <v>0</v>
      </c>
      <c r="EY150" s="141"/>
      <c r="EZ150" s="141"/>
      <c r="FA150" s="141"/>
      <c r="FB150" s="141"/>
      <c r="FC150" s="141"/>
      <c r="FD150" s="141"/>
      <c r="FE150" s="141"/>
      <c r="FF150" s="141"/>
      <c r="FG150" s="142"/>
      <c r="FH150" s="44"/>
      <c r="FI150" s="44"/>
      <c r="FJ150" s="44"/>
    </row>
    <row r="151" spans="1:166" s="4" customFormat="1" ht="19.5" customHeight="1">
      <c r="A151" s="85" t="s">
        <v>125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73" t="s">
        <v>61</v>
      </c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107">
        <v>91100</v>
      </c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53"/>
      <c r="BT151" s="53"/>
      <c r="BU151" s="102">
        <v>950</v>
      </c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67">
        <v>950</v>
      </c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>
        <f>CH151</f>
        <v>950</v>
      </c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>
        <f>BC151-CH151</f>
        <v>90150</v>
      </c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>
        <f>BU151-CH151</f>
        <v>0</v>
      </c>
      <c r="EY151" s="67"/>
      <c r="EZ151" s="67"/>
      <c r="FA151" s="67"/>
      <c r="FB151" s="67"/>
      <c r="FC151" s="67"/>
      <c r="FD151" s="67"/>
      <c r="FE151" s="67"/>
      <c r="FF151" s="67"/>
      <c r="FG151" s="67"/>
      <c r="FH151" s="38"/>
      <c r="FI151" s="38"/>
      <c r="FJ151" s="38"/>
    </row>
    <row r="152" spans="1:166" s="11" customFormat="1" ht="19.5" customHeight="1">
      <c r="A152" s="130" t="s">
        <v>245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84">
        <f>BC153</f>
        <v>21800</v>
      </c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54"/>
      <c r="BT152" s="54"/>
      <c r="BU152" s="206">
        <f>BU153</f>
        <v>0</v>
      </c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68">
        <f>CH153</f>
        <v>0</v>
      </c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>
        <f>DX153</f>
        <v>0</v>
      </c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>
        <f>EK153</f>
        <v>21800</v>
      </c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>
        <f>EX153</f>
        <v>0</v>
      </c>
      <c r="EY152" s="68"/>
      <c r="EZ152" s="68"/>
      <c r="FA152" s="68"/>
      <c r="FB152" s="68"/>
      <c r="FC152" s="68"/>
      <c r="FD152" s="68"/>
      <c r="FE152" s="68"/>
      <c r="FF152" s="68"/>
      <c r="FG152" s="68"/>
      <c r="FH152" s="36"/>
      <c r="FI152" s="36"/>
      <c r="FJ152" s="36"/>
    </row>
    <row r="153" spans="1:166" s="4" customFormat="1" ht="34.5" customHeight="1">
      <c r="A153" s="210" t="s">
        <v>174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2"/>
      <c r="AK153" s="73" t="s">
        <v>64</v>
      </c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107">
        <v>21800</v>
      </c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53"/>
      <c r="BR153" s="53"/>
      <c r="BS153" s="53"/>
      <c r="BT153" s="53"/>
      <c r="BU153" s="102">
        <v>0</v>
      </c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67">
        <v>0</v>
      </c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>
        <f>CH153</f>
        <v>0</v>
      </c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286">
        <f>BC153-BU153</f>
        <v>21800</v>
      </c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67">
        <f>BU153-CH153</f>
        <v>0</v>
      </c>
      <c r="EY153" s="67"/>
      <c r="EZ153" s="67"/>
      <c r="FA153" s="67"/>
      <c r="FB153" s="67"/>
      <c r="FC153" s="67"/>
      <c r="FD153" s="67"/>
      <c r="FE153" s="67"/>
      <c r="FF153" s="67"/>
      <c r="FG153" s="67"/>
      <c r="FH153" s="38"/>
      <c r="FI153" s="38"/>
      <c r="FJ153" s="38"/>
    </row>
    <row r="154" spans="1:166" s="11" customFormat="1" ht="19.5" customHeight="1">
      <c r="A154" s="130" t="s">
        <v>279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84">
        <f>BC155</f>
        <v>23200</v>
      </c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54"/>
      <c r="BT154" s="54"/>
      <c r="BU154" s="206">
        <f>BU155</f>
        <v>0</v>
      </c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68">
        <f>CH155</f>
        <v>0</v>
      </c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>
        <f>DX155</f>
        <v>0</v>
      </c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>
        <f>EK155</f>
        <v>23200</v>
      </c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>
        <f>EX155</f>
        <v>0</v>
      </c>
      <c r="EY154" s="68"/>
      <c r="EZ154" s="68"/>
      <c r="FA154" s="68"/>
      <c r="FB154" s="68"/>
      <c r="FC154" s="68"/>
      <c r="FD154" s="68"/>
      <c r="FE154" s="68"/>
      <c r="FF154" s="68"/>
      <c r="FG154" s="68"/>
      <c r="FH154" s="36"/>
      <c r="FI154" s="36"/>
      <c r="FJ154" s="36"/>
    </row>
    <row r="155" spans="1:166" s="4" customFormat="1" ht="34.5" customHeight="1">
      <c r="A155" s="210" t="s">
        <v>174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2"/>
      <c r="AK155" s="73" t="s">
        <v>64</v>
      </c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107">
        <v>23200</v>
      </c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53"/>
      <c r="BR155" s="53"/>
      <c r="BS155" s="53"/>
      <c r="BT155" s="53"/>
      <c r="BU155" s="102">
        <v>0</v>
      </c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67">
        <v>0</v>
      </c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>
        <f>CH155</f>
        <v>0</v>
      </c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286">
        <f>BC155-BU155</f>
        <v>23200</v>
      </c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67">
        <f>BU155-CH155</f>
        <v>0</v>
      </c>
      <c r="EY155" s="67"/>
      <c r="EZ155" s="67"/>
      <c r="FA155" s="67"/>
      <c r="FB155" s="67"/>
      <c r="FC155" s="67"/>
      <c r="FD155" s="67"/>
      <c r="FE155" s="67"/>
      <c r="FF155" s="67"/>
      <c r="FG155" s="67"/>
      <c r="FH155" s="38"/>
      <c r="FI155" s="38"/>
      <c r="FJ155" s="38"/>
    </row>
    <row r="156" spans="1:166" s="4" customFormat="1" ht="18.75">
      <c r="A156" s="160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2"/>
      <c r="CG156" s="215" t="s">
        <v>81</v>
      </c>
      <c r="CH156" s="215"/>
      <c r="CI156" s="215"/>
      <c r="CJ156" s="215"/>
      <c r="CK156" s="215"/>
      <c r="CL156" s="215"/>
      <c r="CM156" s="215"/>
      <c r="CN156" s="215"/>
      <c r="CO156" s="215"/>
      <c r="CP156" s="215"/>
      <c r="CQ156" s="215"/>
      <c r="CR156" s="215"/>
      <c r="CS156" s="215"/>
      <c r="CT156" s="215"/>
      <c r="CU156" s="215"/>
      <c r="CV156" s="215"/>
      <c r="CW156" s="215"/>
      <c r="CX156" s="215"/>
      <c r="CY156" s="157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  <c r="DS156" s="158"/>
      <c r="DT156" s="158"/>
      <c r="DU156" s="158"/>
      <c r="DV156" s="158"/>
      <c r="DW156" s="158"/>
      <c r="DX156" s="158"/>
      <c r="DY156" s="158"/>
      <c r="DZ156" s="158"/>
      <c r="EA156" s="158"/>
      <c r="EB156" s="158"/>
      <c r="EC156" s="158"/>
      <c r="ED156" s="158"/>
      <c r="EE156" s="158"/>
      <c r="EF156" s="158"/>
      <c r="EG156" s="158"/>
      <c r="EH156" s="158"/>
      <c r="EI156" s="158"/>
      <c r="EJ156" s="158"/>
      <c r="EK156" s="158"/>
      <c r="EL156" s="158"/>
      <c r="EM156" s="158"/>
      <c r="EN156" s="158"/>
      <c r="EO156" s="158"/>
      <c r="EP156" s="158"/>
      <c r="EQ156" s="158"/>
      <c r="ER156" s="158"/>
      <c r="ES156" s="158"/>
      <c r="ET156" s="158"/>
      <c r="EU156" s="158"/>
      <c r="EV156" s="158"/>
      <c r="EW156" s="158"/>
      <c r="EX156" s="158"/>
      <c r="EY156" s="158"/>
      <c r="EZ156" s="158"/>
      <c r="FA156" s="158"/>
      <c r="FB156" s="158"/>
      <c r="FC156" s="158"/>
      <c r="FD156" s="158"/>
      <c r="FE156" s="158"/>
      <c r="FF156" s="158"/>
      <c r="FG156" s="159"/>
      <c r="FH156" s="12"/>
      <c r="FI156" s="12"/>
      <c r="FJ156" s="16" t="s">
        <v>39</v>
      </c>
    </row>
    <row r="157" spans="1:166" s="4" customFormat="1" ht="20.25" customHeight="1">
      <c r="A157" s="81" t="s">
        <v>8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 t="s">
        <v>23</v>
      </c>
      <c r="AL157" s="81"/>
      <c r="AM157" s="81"/>
      <c r="AN157" s="81"/>
      <c r="AO157" s="81"/>
      <c r="AP157" s="81"/>
      <c r="AQ157" s="81" t="s">
        <v>35</v>
      </c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 t="s">
        <v>36</v>
      </c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 t="s">
        <v>37</v>
      </c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 t="s">
        <v>24</v>
      </c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154" t="s">
        <v>29</v>
      </c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5"/>
      <c r="EW157" s="155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  <c r="FI157" s="155"/>
      <c r="FJ157" s="156"/>
    </row>
    <row r="158" spans="1:166" s="4" customFormat="1" ht="78.7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 t="s">
        <v>45</v>
      </c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 t="s">
        <v>25</v>
      </c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 t="s">
        <v>26</v>
      </c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 t="s">
        <v>27</v>
      </c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 t="s">
        <v>38</v>
      </c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154" t="s">
        <v>46</v>
      </c>
      <c r="EY158" s="155"/>
      <c r="EZ158" s="155"/>
      <c r="FA158" s="155"/>
      <c r="FB158" s="155"/>
      <c r="FC158" s="155"/>
      <c r="FD158" s="155"/>
      <c r="FE158" s="155"/>
      <c r="FF158" s="155"/>
      <c r="FG158" s="155"/>
      <c r="FH158" s="155"/>
      <c r="FI158" s="155"/>
      <c r="FJ158" s="156"/>
    </row>
    <row r="159" spans="1:166" s="4" customFormat="1" ht="18.75">
      <c r="A159" s="79">
        <v>1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>
        <v>2</v>
      </c>
      <c r="AL159" s="79"/>
      <c r="AM159" s="79"/>
      <c r="AN159" s="79"/>
      <c r="AO159" s="79"/>
      <c r="AP159" s="79"/>
      <c r="AQ159" s="79">
        <v>3</v>
      </c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>
        <v>4</v>
      </c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>
        <v>5</v>
      </c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>
        <v>6</v>
      </c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>
        <v>7</v>
      </c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>
        <v>8</v>
      </c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>
        <v>9</v>
      </c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>
        <v>10</v>
      </c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157">
        <v>11</v>
      </c>
      <c r="EY159" s="158"/>
      <c r="EZ159" s="158"/>
      <c r="FA159" s="158"/>
      <c r="FB159" s="158"/>
      <c r="FC159" s="158"/>
      <c r="FD159" s="158"/>
      <c r="FE159" s="158"/>
      <c r="FF159" s="158"/>
      <c r="FG159" s="158"/>
      <c r="FH159" s="158"/>
      <c r="FI159" s="158"/>
      <c r="FJ159" s="159"/>
    </row>
    <row r="160" spans="1:166" s="4" customFormat="1" ht="22.5" customHeight="1">
      <c r="A160" s="213" t="s">
        <v>32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73" t="s">
        <v>33</v>
      </c>
      <c r="AL160" s="73"/>
      <c r="AM160" s="73"/>
      <c r="AN160" s="73"/>
      <c r="AO160" s="73"/>
      <c r="AP160" s="73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84">
        <f>BC163</f>
        <v>200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53"/>
      <c r="BT160" s="53"/>
      <c r="BU160" s="206">
        <f>BU163</f>
        <v>0</v>
      </c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68">
        <f>CH163</f>
        <v>0</v>
      </c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68">
        <f>DX163</f>
        <v>0</v>
      </c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>
        <f>BU160-CH160</f>
        <v>0</v>
      </c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265">
        <f>EX163</f>
        <v>0</v>
      </c>
      <c r="EY160" s="266"/>
      <c r="EZ160" s="266"/>
      <c r="FA160" s="266"/>
      <c r="FB160" s="266"/>
      <c r="FC160" s="266"/>
      <c r="FD160" s="266"/>
      <c r="FE160" s="266"/>
      <c r="FF160" s="266"/>
      <c r="FG160" s="266"/>
      <c r="FH160" s="267"/>
      <c r="FI160" s="13"/>
      <c r="FJ160" s="13"/>
    </row>
    <row r="161" spans="1:166" s="4" customFormat="1" ht="18.75" customHeight="1">
      <c r="A161" s="104" t="s">
        <v>22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73" t="s">
        <v>34</v>
      </c>
      <c r="AL161" s="73"/>
      <c r="AM161" s="73"/>
      <c r="AN161" s="73"/>
      <c r="AO161" s="73"/>
      <c r="AP161" s="73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05"/>
      <c r="BO161" s="205"/>
      <c r="BP161" s="205"/>
      <c r="BQ161" s="205"/>
      <c r="BR161" s="205"/>
      <c r="BS161" s="205"/>
      <c r="BT161" s="205"/>
      <c r="BU161" s="205"/>
      <c r="BV161" s="205"/>
      <c r="BW161" s="205"/>
      <c r="BX161" s="205"/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3"/>
      <c r="FI161" s="13"/>
      <c r="FJ161" s="13"/>
    </row>
    <row r="162" spans="1:166" s="20" customFormat="1" ht="134.25" customHeight="1">
      <c r="A162" s="85" t="s">
        <v>179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05"/>
      <c r="BO162" s="205"/>
      <c r="BP162" s="205"/>
      <c r="BQ162" s="205"/>
      <c r="BR162" s="205"/>
      <c r="BS162" s="56"/>
      <c r="BT162" s="56"/>
      <c r="BU162" s="205"/>
      <c r="BV162" s="205"/>
      <c r="BW162" s="205"/>
      <c r="BX162" s="205"/>
      <c r="BY162" s="205"/>
      <c r="BZ162" s="205"/>
      <c r="CA162" s="205"/>
      <c r="CB162" s="205"/>
      <c r="CC162" s="205"/>
      <c r="CD162" s="205"/>
      <c r="CE162" s="205"/>
      <c r="CF162" s="205"/>
      <c r="CG162" s="205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296"/>
      <c r="EY162" s="296"/>
      <c r="EZ162" s="296"/>
      <c r="FA162" s="296"/>
      <c r="FB162" s="296"/>
      <c r="FC162" s="296"/>
      <c r="FD162" s="296"/>
      <c r="FE162" s="296"/>
      <c r="FF162" s="296"/>
      <c r="FG162" s="296"/>
      <c r="FH162" s="18"/>
      <c r="FI162" s="18"/>
      <c r="FJ162" s="18"/>
    </row>
    <row r="163" spans="1:166" s="4" customFormat="1" ht="19.5" customHeight="1">
      <c r="A163" s="186" t="s">
        <v>246</v>
      </c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84">
        <f>BC164</f>
        <v>200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>
        <f>BU164</f>
        <v>0</v>
      </c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68">
        <f>CH164</f>
        <v>0</v>
      </c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>
        <f>DX164</f>
        <v>0</v>
      </c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>
        <f>BC163-CH163</f>
        <v>200</v>
      </c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265">
        <f>EX164</f>
        <v>0</v>
      </c>
      <c r="EY163" s="266"/>
      <c r="EZ163" s="266"/>
      <c r="FA163" s="266"/>
      <c r="FB163" s="266"/>
      <c r="FC163" s="266"/>
      <c r="FD163" s="266"/>
      <c r="FE163" s="266"/>
      <c r="FF163" s="266"/>
      <c r="FG163" s="266"/>
      <c r="FH163" s="266"/>
      <c r="FI163" s="266"/>
      <c r="FJ163" s="267"/>
    </row>
    <row r="164" spans="1:166" s="20" customFormat="1" ht="21" customHeight="1">
      <c r="A164" s="203" t="s">
        <v>125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73" t="s">
        <v>61</v>
      </c>
      <c r="AL164" s="73"/>
      <c r="AM164" s="73"/>
      <c r="AN164" s="73"/>
      <c r="AO164" s="73"/>
      <c r="AP164" s="73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07">
        <v>200</v>
      </c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>
        <v>0</v>
      </c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>
        <f>CH164</f>
        <v>0</v>
      </c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>
        <f>BC164-CH164</f>
        <v>200</v>
      </c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293">
        <f>BU164-CH164</f>
        <v>0</v>
      </c>
      <c r="EY164" s="294"/>
      <c r="EZ164" s="294"/>
      <c r="FA164" s="294"/>
      <c r="FB164" s="294"/>
      <c r="FC164" s="294"/>
      <c r="FD164" s="294"/>
      <c r="FE164" s="294"/>
      <c r="FF164" s="294"/>
      <c r="FG164" s="294"/>
      <c r="FH164" s="294"/>
      <c r="FI164" s="294"/>
      <c r="FJ164" s="295"/>
    </row>
    <row r="165" spans="1:166" s="4" customFormat="1" ht="15" customHeight="1">
      <c r="A165" s="160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2"/>
      <c r="CE165" s="12"/>
      <c r="CF165" s="12"/>
      <c r="CG165" s="215" t="s">
        <v>81</v>
      </c>
      <c r="CH165" s="215"/>
      <c r="CI165" s="215"/>
      <c r="CJ165" s="215"/>
      <c r="CK165" s="215"/>
      <c r="CL165" s="215"/>
      <c r="CM165" s="215"/>
      <c r="CN165" s="215"/>
      <c r="CO165" s="215"/>
      <c r="CP165" s="215"/>
      <c r="CQ165" s="215"/>
      <c r="CR165" s="215"/>
      <c r="CS165" s="215"/>
      <c r="CT165" s="215"/>
      <c r="CU165" s="215"/>
      <c r="CV165" s="215"/>
      <c r="CW165" s="215"/>
      <c r="CX165" s="215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12"/>
      <c r="FI165" s="12"/>
      <c r="FJ165" s="16" t="s">
        <v>39</v>
      </c>
    </row>
    <row r="166" spans="1:166" s="4" customFormat="1" ht="32.25" customHeight="1">
      <c r="A166" s="81" t="s">
        <v>8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 t="s">
        <v>23</v>
      </c>
      <c r="AL166" s="81"/>
      <c r="AM166" s="81"/>
      <c r="AN166" s="81"/>
      <c r="AO166" s="81"/>
      <c r="AP166" s="81"/>
      <c r="AQ166" s="81" t="s">
        <v>35</v>
      </c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 t="s">
        <v>120</v>
      </c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 t="s">
        <v>37</v>
      </c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 t="s">
        <v>24</v>
      </c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154" t="s">
        <v>29</v>
      </c>
      <c r="EL166" s="155"/>
      <c r="EM166" s="155"/>
      <c r="EN166" s="155"/>
      <c r="EO166" s="155"/>
      <c r="EP166" s="155"/>
      <c r="EQ166" s="155"/>
      <c r="ER166" s="155"/>
      <c r="ES166" s="155"/>
      <c r="ET166" s="155"/>
      <c r="EU166" s="155"/>
      <c r="EV166" s="155"/>
      <c r="EW166" s="155"/>
      <c r="EX166" s="155"/>
      <c r="EY166" s="155"/>
      <c r="EZ166" s="155"/>
      <c r="FA166" s="155"/>
      <c r="FB166" s="155"/>
      <c r="FC166" s="155"/>
      <c r="FD166" s="155"/>
      <c r="FE166" s="155"/>
      <c r="FF166" s="155"/>
      <c r="FG166" s="155"/>
      <c r="FH166" s="155"/>
      <c r="FI166" s="155"/>
      <c r="FJ166" s="156"/>
    </row>
    <row r="167" spans="1:166" s="4" customFormat="1" ht="81.7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 t="s">
        <v>45</v>
      </c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 t="s">
        <v>25</v>
      </c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 t="s">
        <v>26</v>
      </c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 t="s">
        <v>27</v>
      </c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 t="s">
        <v>38</v>
      </c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154" t="s">
        <v>46</v>
      </c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6"/>
    </row>
    <row r="168" spans="1:166" s="4" customFormat="1" ht="15" customHeight="1">
      <c r="A168" s="79">
        <v>1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>
        <v>2</v>
      </c>
      <c r="AL168" s="79"/>
      <c r="AM168" s="79"/>
      <c r="AN168" s="79"/>
      <c r="AO168" s="79"/>
      <c r="AP168" s="79"/>
      <c r="AQ168" s="79">
        <v>3</v>
      </c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>
        <v>4</v>
      </c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>
        <v>5</v>
      </c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>
        <v>6</v>
      </c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>
        <v>7</v>
      </c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>
        <v>8</v>
      </c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>
        <v>9</v>
      </c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>
        <v>10</v>
      </c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157">
        <v>11</v>
      </c>
      <c r="EY168" s="158"/>
      <c r="EZ168" s="158"/>
      <c r="FA168" s="158"/>
      <c r="FB168" s="158"/>
      <c r="FC168" s="158"/>
      <c r="FD168" s="158"/>
      <c r="FE168" s="158"/>
      <c r="FF168" s="158"/>
      <c r="FG168" s="158"/>
      <c r="FH168" s="158"/>
      <c r="FI168" s="158"/>
      <c r="FJ168" s="159"/>
    </row>
    <row r="169" spans="1:166" s="4" customFormat="1" ht="19.5" customHeight="1">
      <c r="A169" s="213" t="s">
        <v>32</v>
      </c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73" t="s">
        <v>33</v>
      </c>
      <c r="AL169" s="73"/>
      <c r="AM169" s="73"/>
      <c r="AN169" s="73"/>
      <c r="AO169" s="73"/>
      <c r="AP169" s="73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84">
        <f>BC180+BC175+BC172+BC177</f>
        <v>208000</v>
      </c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53"/>
      <c r="BT169" s="53"/>
      <c r="BU169" s="206">
        <f>BU175+BU180+BU172+BU177</f>
        <v>48811.5</v>
      </c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68">
        <f>CH172+CH175+CH180+CH177</f>
        <v>48811.5</v>
      </c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68">
        <f>DX172+DX175+DX180+DX177</f>
        <v>48811.5</v>
      </c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>
        <f>BC169-CH169</f>
        <v>159188.5</v>
      </c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0">
        <f>EX181</f>
        <v>0</v>
      </c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9"/>
      <c r="FI169" s="13"/>
      <c r="FJ169" s="13"/>
    </row>
    <row r="170" spans="1:166" s="4" customFormat="1" ht="19.5" customHeight="1">
      <c r="A170" s="104" t="s">
        <v>22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73"/>
      <c r="AL170" s="73"/>
      <c r="AM170" s="73"/>
      <c r="AN170" s="73"/>
      <c r="AO170" s="73"/>
      <c r="AP170" s="73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38"/>
      <c r="FI170" s="13"/>
      <c r="FJ170" s="13"/>
    </row>
    <row r="171" spans="1:166" s="4" customFormat="1" ht="54.75" customHeight="1">
      <c r="A171" s="192" t="s">
        <v>254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4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53"/>
      <c r="BT171" s="53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38"/>
      <c r="FI171" s="13"/>
      <c r="FJ171" s="13"/>
    </row>
    <row r="172" spans="1:166" s="11" customFormat="1" ht="18.75" customHeight="1">
      <c r="A172" s="186" t="s">
        <v>247</v>
      </c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84">
        <f>BC173</f>
        <v>10000</v>
      </c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54"/>
      <c r="BT172" s="54"/>
      <c r="BU172" s="84">
        <f>BU173</f>
        <v>0</v>
      </c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68">
        <f>CH173</f>
        <v>0</v>
      </c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>
        <f>DX173</f>
        <v>0</v>
      </c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>
        <f>BC172-CH172</f>
        <v>10000</v>
      </c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>
        <f>BU172-CH172</f>
        <v>0</v>
      </c>
      <c r="EY172" s="287"/>
      <c r="EZ172" s="287"/>
      <c r="FA172" s="287"/>
      <c r="FB172" s="287"/>
      <c r="FC172" s="287"/>
      <c r="FD172" s="287"/>
      <c r="FE172" s="287"/>
      <c r="FF172" s="287"/>
      <c r="FG172" s="287"/>
      <c r="FH172" s="36"/>
      <c r="FI172" s="9"/>
      <c r="FJ172" s="9"/>
    </row>
    <row r="173" spans="1:166" s="4" customFormat="1" ht="21.75" customHeight="1">
      <c r="A173" s="104" t="s">
        <v>59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73" t="s">
        <v>60</v>
      </c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107">
        <v>10000</v>
      </c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53"/>
      <c r="BT173" s="53"/>
      <c r="BU173" s="107">
        <v>0</v>
      </c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>
        <f>BC173-CH173</f>
        <v>10000</v>
      </c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>
        <f>BU173-CH173</f>
        <v>0</v>
      </c>
      <c r="EY173" s="143"/>
      <c r="EZ173" s="143"/>
      <c r="FA173" s="143"/>
      <c r="FB173" s="143"/>
      <c r="FC173" s="143"/>
      <c r="FD173" s="143"/>
      <c r="FE173" s="143"/>
      <c r="FF173" s="143"/>
      <c r="FG173" s="143"/>
      <c r="FH173" s="38"/>
      <c r="FI173" s="13"/>
      <c r="FJ173" s="13"/>
    </row>
    <row r="174" spans="1:166" s="4" customFormat="1" ht="37.5" customHeight="1">
      <c r="A174" s="187" t="s">
        <v>248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73"/>
      <c r="AL174" s="73"/>
      <c r="AM174" s="73"/>
      <c r="AN174" s="73"/>
      <c r="AO174" s="73"/>
      <c r="AP174" s="73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05"/>
      <c r="BO174" s="205"/>
      <c r="BP174" s="205"/>
      <c r="BQ174" s="205"/>
      <c r="BR174" s="205"/>
      <c r="BS174" s="205"/>
      <c r="BT174" s="205"/>
      <c r="BU174" s="205"/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38"/>
      <c r="FI174" s="13"/>
      <c r="FJ174" s="13"/>
    </row>
    <row r="175" spans="1:166" s="4" customFormat="1" ht="19.5" customHeight="1">
      <c r="A175" s="186" t="s">
        <v>249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73"/>
      <c r="AL175" s="73"/>
      <c r="AM175" s="73"/>
      <c r="AN175" s="73"/>
      <c r="AO175" s="73"/>
      <c r="AP175" s="73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84">
        <f>BC176</f>
        <v>70000</v>
      </c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>
        <f>BU176</f>
        <v>33105.5</v>
      </c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68">
        <f>CH176</f>
        <v>33105.5</v>
      </c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68">
        <f>DX176</f>
        <v>33105.5</v>
      </c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>
        <f>BC175-CH175</f>
        <v>36894.5</v>
      </c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>
        <v>0</v>
      </c>
      <c r="EY175" s="68"/>
      <c r="EZ175" s="68"/>
      <c r="FA175" s="68"/>
      <c r="FB175" s="68"/>
      <c r="FC175" s="68"/>
      <c r="FD175" s="68"/>
      <c r="FE175" s="68"/>
      <c r="FF175" s="68"/>
      <c r="FG175" s="68"/>
      <c r="FH175" s="38"/>
      <c r="FI175" s="13"/>
      <c r="FJ175" s="13"/>
    </row>
    <row r="176" spans="1:166" s="4" customFormat="1" ht="19.5" customHeight="1">
      <c r="A176" s="104" t="s">
        <v>211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73" t="s">
        <v>60</v>
      </c>
      <c r="AL176" s="73"/>
      <c r="AM176" s="73"/>
      <c r="AN176" s="73"/>
      <c r="AO176" s="73"/>
      <c r="AP176" s="73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07">
        <v>70000</v>
      </c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>
        <v>33105.5</v>
      </c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67">
        <v>33105.5</v>
      </c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67">
        <v>33105.5</v>
      </c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8">
        <f>BC176-CH176</f>
        <v>36894.5</v>
      </c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7">
        <v>0</v>
      </c>
      <c r="EY176" s="67"/>
      <c r="EZ176" s="67"/>
      <c r="FA176" s="67"/>
      <c r="FB176" s="67"/>
      <c r="FC176" s="67"/>
      <c r="FD176" s="67"/>
      <c r="FE176" s="67"/>
      <c r="FF176" s="67"/>
      <c r="FG176" s="67"/>
      <c r="FH176" s="38"/>
      <c r="FI176" s="13"/>
      <c r="FJ176" s="13"/>
    </row>
    <row r="177" spans="1:166" s="4" customFormat="1" ht="19.5" customHeight="1">
      <c r="A177" s="186" t="s">
        <v>327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73"/>
      <c r="AL177" s="73"/>
      <c r="AM177" s="73"/>
      <c r="AN177" s="73"/>
      <c r="AO177" s="73"/>
      <c r="AP177" s="73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84">
        <f>BC178</f>
        <v>5000</v>
      </c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>
        <f>BU178</f>
        <v>0</v>
      </c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68">
        <f>CH178</f>
        <v>0</v>
      </c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68">
        <f>DX178</f>
        <v>0</v>
      </c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>
        <f>BC177-CH177</f>
        <v>5000</v>
      </c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>
        <v>0</v>
      </c>
      <c r="EY177" s="68"/>
      <c r="EZ177" s="68"/>
      <c r="FA177" s="68"/>
      <c r="FB177" s="68"/>
      <c r="FC177" s="68"/>
      <c r="FD177" s="68"/>
      <c r="FE177" s="68"/>
      <c r="FF177" s="68"/>
      <c r="FG177" s="68"/>
      <c r="FH177" s="38"/>
      <c r="FI177" s="13"/>
      <c r="FJ177" s="13"/>
    </row>
    <row r="178" spans="1:166" s="4" customFormat="1" ht="20.25" customHeight="1">
      <c r="A178" s="104" t="s">
        <v>59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73" t="s">
        <v>67</v>
      </c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107">
        <v>5000</v>
      </c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53"/>
      <c r="BT178" s="53"/>
      <c r="BU178" s="107">
        <v>0</v>
      </c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>
        <f>CH178</f>
        <v>0</v>
      </c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>
        <f>BC178-CH178</f>
        <v>5000</v>
      </c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>
        <f>BU178-CH178</f>
        <v>0</v>
      </c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38"/>
      <c r="FI178" s="13"/>
      <c r="FJ178" s="13"/>
    </row>
    <row r="179" spans="1:166" s="4" customFormat="1" ht="18.75" customHeight="1">
      <c r="A179" s="187" t="s">
        <v>250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53"/>
      <c r="BT179" s="53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38"/>
      <c r="FI179" s="13"/>
      <c r="FJ179" s="13"/>
    </row>
    <row r="180" spans="1:166" s="4" customFormat="1" ht="18.75" customHeight="1">
      <c r="A180" s="186" t="s">
        <v>265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84">
        <f>BC181</f>
        <v>123000</v>
      </c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54"/>
      <c r="BT180" s="54"/>
      <c r="BU180" s="84">
        <f>BU181</f>
        <v>15706</v>
      </c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68">
        <f>CH181</f>
        <v>15706</v>
      </c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>
        <f>CH180</f>
        <v>15706</v>
      </c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>
        <f>BC180-CH180</f>
        <v>107294</v>
      </c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>
        <f>BU180-CH180</f>
        <v>0</v>
      </c>
      <c r="EY180" s="287"/>
      <c r="EZ180" s="287"/>
      <c r="FA180" s="287"/>
      <c r="FB180" s="287"/>
      <c r="FC180" s="287"/>
      <c r="FD180" s="287"/>
      <c r="FE180" s="287"/>
      <c r="FF180" s="287"/>
      <c r="FG180" s="287"/>
      <c r="FH180" s="38"/>
      <c r="FI180" s="13"/>
      <c r="FJ180" s="13"/>
    </row>
    <row r="181" spans="1:166" s="4" customFormat="1" ht="19.5" customHeight="1">
      <c r="A181" s="104" t="s">
        <v>59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73" t="s">
        <v>67</v>
      </c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103">
        <v>123000</v>
      </c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47"/>
      <c r="BT181" s="47"/>
      <c r="BU181" s="107">
        <v>15706</v>
      </c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67">
        <v>15706</v>
      </c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>
        <f>CH181</f>
        <v>15706</v>
      </c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>
        <f>BC181-CH181</f>
        <v>107294</v>
      </c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>
        <f>BU181-CH181</f>
        <v>0</v>
      </c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38"/>
      <c r="FI181" s="13"/>
      <c r="FJ181" s="13"/>
    </row>
    <row r="182" spans="1:166" s="4" customFormat="1" ht="18.75">
      <c r="A182" s="160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2"/>
      <c r="FH182" s="12"/>
      <c r="FI182" s="12"/>
      <c r="FJ182" s="16" t="s">
        <v>39</v>
      </c>
    </row>
    <row r="183" spans="1:166" s="4" customFormat="1" ht="18.75">
      <c r="A183" s="160" t="s">
        <v>81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2"/>
    </row>
    <row r="184" spans="1:166" s="4" customFormat="1" ht="17.25" customHeight="1">
      <c r="A184" s="81" t="s">
        <v>8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 t="s">
        <v>23</v>
      </c>
      <c r="AL184" s="81"/>
      <c r="AM184" s="81"/>
      <c r="AN184" s="81"/>
      <c r="AO184" s="81"/>
      <c r="AP184" s="81"/>
      <c r="AQ184" s="81" t="s">
        <v>35</v>
      </c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 t="s">
        <v>36</v>
      </c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 t="s">
        <v>37</v>
      </c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 t="s">
        <v>24</v>
      </c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154" t="s">
        <v>29</v>
      </c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6"/>
    </row>
    <row r="185" spans="1:166" s="4" customFormat="1" ht="78.7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 t="s">
        <v>45</v>
      </c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 t="s">
        <v>25</v>
      </c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 t="s">
        <v>26</v>
      </c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 t="s">
        <v>27</v>
      </c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 t="s">
        <v>38</v>
      </c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154" t="s">
        <v>46</v>
      </c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6"/>
    </row>
    <row r="186" spans="1:166" s="4" customFormat="1" ht="18.75">
      <c r="A186" s="79">
        <v>1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>
        <v>2</v>
      </c>
      <c r="AL186" s="79"/>
      <c r="AM186" s="79"/>
      <c r="AN186" s="79"/>
      <c r="AO186" s="79"/>
      <c r="AP186" s="79"/>
      <c r="AQ186" s="79">
        <v>3</v>
      </c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>
        <v>4</v>
      </c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>
        <v>5</v>
      </c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>
        <v>6</v>
      </c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>
        <v>7</v>
      </c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>
        <v>8</v>
      </c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>
        <v>9</v>
      </c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>
        <v>10</v>
      </c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157">
        <v>11</v>
      </c>
      <c r="EY186" s="158"/>
      <c r="EZ186" s="158"/>
      <c r="FA186" s="158"/>
      <c r="FB186" s="158"/>
      <c r="FC186" s="158"/>
      <c r="FD186" s="158"/>
      <c r="FE186" s="158"/>
      <c r="FF186" s="158"/>
      <c r="FG186" s="158"/>
      <c r="FH186" s="158"/>
      <c r="FI186" s="158"/>
      <c r="FJ186" s="159"/>
    </row>
    <row r="187" spans="1:166" s="11" customFormat="1" ht="22.5" customHeight="1">
      <c r="A187" s="80" t="s">
        <v>32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76" t="s">
        <v>33</v>
      </c>
      <c r="AL187" s="76"/>
      <c r="AM187" s="76"/>
      <c r="AN187" s="76"/>
      <c r="AO187" s="76"/>
      <c r="AP187" s="76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84">
        <f>BC190+BC198</f>
        <v>164700</v>
      </c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>
        <f>BU190+BU198</f>
        <v>16886.07</v>
      </c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68">
        <f>CH190+CH198</f>
        <v>16886.07</v>
      </c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>
        <f>CH187</f>
        <v>16886.07</v>
      </c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>
        <f>EK190+EK198</f>
        <v>147813.93</v>
      </c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0">
        <f>EX190+EX198</f>
        <v>0</v>
      </c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9"/>
    </row>
    <row r="188" spans="1:166" s="4" customFormat="1" ht="15" customHeight="1">
      <c r="A188" s="145" t="s">
        <v>22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85" t="s">
        <v>34</v>
      </c>
      <c r="AL188" s="185"/>
      <c r="AM188" s="185"/>
      <c r="AN188" s="185"/>
      <c r="AO188" s="185"/>
      <c r="AP188" s="185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163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5"/>
    </row>
    <row r="189" spans="1:166" s="4" customFormat="1" ht="57.75" customHeight="1">
      <c r="A189" s="214" t="s">
        <v>126</v>
      </c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163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5"/>
    </row>
    <row r="190" spans="1:166" s="20" customFormat="1" ht="19.5" customHeight="1">
      <c r="A190" s="186" t="s">
        <v>251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84">
        <f>BC191</f>
        <v>141500</v>
      </c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>
        <f>BU191</f>
        <v>16886.07</v>
      </c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68">
        <f>CH191</f>
        <v>16886.07</v>
      </c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68">
        <f>CH190</f>
        <v>16886.07</v>
      </c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>
        <f>EK191</f>
        <v>124613.93</v>
      </c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0">
        <f>EX191</f>
        <v>0</v>
      </c>
      <c r="EY190" s="108"/>
      <c r="EZ190" s="108"/>
      <c r="FA190" s="108"/>
      <c r="FB190" s="108"/>
      <c r="FC190" s="108"/>
      <c r="FD190" s="108"/>
      <c r="FE190" s="108"/>
      <c r="FF190" s="108"/>
      <c r="FG190" s="108"/>
      <c r="FH190" s="108"/>
      <c r="FI190" s="108"/>
      <c r="FJ190" s="109"/>
    </row>
    <row r="191" spans="1:166" s="4" customFormat="1" ht="20.25" customHeight="1">
      <c r="A191" s="85" t="s">
        <v>122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74" t="s">
        <v>52</v>
      </c>
      <c r="AL191" s="74"/>
      <c r="AM191" s="74"/>
      <c r="AN191" s="74"/>
      <c r="AO191" s="74"/>
      <c r="AP191" s="74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84">
        <f>BC192+BC193</f>
        <v>141500</v>
      </c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>
        <f>BU192+BU193</f>
        <v>16886.07</v>
      </c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68">
        <f>CH192+CH193</f>
        <v>16886.07</v>
      </c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>
        <f>SUM(DX192:EJ193)</f>
        <v>16886.07</v>
      </c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>
        <f>BC191-CH191</f>
        <v>124613.93</v>
      </c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0">
        <f>BU191-CH191</f>
        <v>0</v>
      </c>
      <c r="EY191" s="108"/>
      <c r="EZ191" s="108"/>
      <c r="FA191" s="108"/>
      <c r="FB191" s="108"/>
      <c r="FC191" s="108"/>
      <c r="FD191" s="108"/>
      <c r="FE191" s="108"/>
      <c r="FF191" s="108"/>
      <c r="FG191" s="108"/>
      <c r="FH191" s="108"/>
      <c r="FI191" s="108"/>
      <c r="FJ191" s="109"/>
    </row>
    <row r="192" spans="1:166" s="4" customFormat="1" ht="20.25" customHeight="1">
      <c r="A192" s="104" t="s">
        <v>56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73" t="s">
        <v>53</v>
      </c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107">
        <v>109000</v>
      </c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>
        <v>14569.28</v>
      </c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67">
        <v>14569.28</v>
      </c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>
        <f>CH192</f>
        <v>14569.28</v>
      </c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>
        <f>BC192-BU192</f>
        <v>94430.72</v>
      </c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163">
        <v>0</v>
      </c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5"/>
    </row>
    <row r="193" spans="1:166" s="4" customFormat="1" ht="19.5" customHeight="1">
      <c r="A193" s="104" t="s">
        <v>58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73" t="s">
        <v>55</v>
      </c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107">
        <v>32500</v>
      </c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>
        <v>2316.79</v>
      </c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67">
        <v>2316.79</v>
      </c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>
        <f>CH193</f>
        <v>2316.79</v>
      </c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>
        <f>BC193-BU193</f>
        <v>30183.21</v>
      </c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163">
        <f>BU193-CH193</f>
        <v>0</v>
      </c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5"/>
    </row>
    <row r="194" spans="1:166" s="4" customFormat="1" ht="18" customHeight="1">
      <c r="A194" s="130" t="s">
        <v>106</v>
      </c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74"/>
      <c r="AL194" s="74"/>
      <c r="AM194" s="74"/>
      <c r="AN194" s="74"/>
      <c r="AO194" s="74"/>
      <c r="AP194" s="74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220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  <c r="BZ194" s="220"/>
      <c r="CA194" s="220"/>
      <c r="CB194" s="220"/>
      <c r="CC194" s="220"/>
      <c r="CD194" s="220"/>
      <c r="CE194" s="220"/>
      <c r="CF194" s="220"/>
      <c r="CG194" s="220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4"/>
      <c r="DL194" s="134"/>
      <c r="DM194" s="134"/>
      <c r="DN194" s="134"/>
      <c r="DO194" s="134"/>
      <c r="DP194" s="134"/>
      <c r="DQ194" s="134"/>
      <c r="DR194" s="134"/>
      <c r="DS194" s="134"/>
      <c r="DT194" s="134"/>
      <c r="DU194" s="134"/>
      <c r="DV194" s="134"/>
      <c r="DW194" s="134"/>
      <c r="DX194" s="134"/>
      <c r="DY194" s="134"/>
      <c r="DZ194" s="134"/>
      <c r="EA194" s="134"/>
      <c r="EB194" s="134"/>
      <c r="EC194" s="134"/>
      <c r="ED194" s="134"/>
      <c r="EE194" s="134"/>
      <c r="EF194" s="134"/>
      <c r="EG194" s="134"/>
      <c r="EH194" s="134"/>
      <c r="EI194" s="134"/>
      <c r="EJ194" s="134"/>
      <c r="EK194" s="134"/>
      <c r="EL194" s="134"/>
      <c r="EM194" s="134"/>
      <c r="EN194" s="134"/>
      <c r="EO194" s="134"/>
      <c r="EP194" s="134"/>
      <c r="EQ194" s="134"/>
      <c r="ER194" s="134"/>
      <c r="ES194" s="134"/>
      <c r="ET194" s="134"/>
      <c r="EU194" s="134"/>
      <c r="EV194" s="134"/>
      <c r="EW194" s="134"/>
      <c r="EX194" s="140"/>
      <c r="EY194" s="141"/>
      <c r="EZ194" s="141"/>
      <c r="FA194" s="141"/>
      <c r="FB194" s="141"/>
      <c r="FC194" s="141"/>
      <c r="FD194" s="141"/>
      <c r="FE194" s="141"/>
      <c r="FF194" s="141"/>
      <c r="FG194" s="141"/>
      <c r="FH194" s="141"/>
      <c r="FI194" s="141"/>
      <c r="FJ194" s="142"/>
    </row>
    <row r="195" spans="1:166" s="4" customFormat="1" ht="15" customHeight="1" hidden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84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55"/>
      <c r="BT195" s="55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39"/>
      <c r="FI195" s="39"/>
      <c r="FJ195" s="39"/>
    </row>
    <row r="196" spans="1:166" s="4" customFormat="1" ht="15" customHeight="1" hidden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55"/>
      <c r="BT196" s="55"/>
      <c r="BU196" s="219"/>
      <c r="BV196" s="219"/>
      <c r="BW196" s="219"/>
      <c r="BX196" s="219"/>
      <c r="BY196" s="219"/>
      <c r="BZ196" s="219"/>
      <c r="CA196" s="219"/>
      <c r="CB196" s="219"/>
      <c r="CC196" s="219"/>
      <c r="CD196" s="219"/>
      <c r="CE196" s="219"/>
      <c r="CF196" s="219"/>
      <c r="CG196" s="219"/>
      <c r="CH196" s="135"/>
      <c r="CI196" s="135"/>
      <c r="CJ196" s="135"/>
      <c r="CK196" s="135"/>
      <c r="CL196" s="135"/>
      <c r="CM196" s="135"/>
      <c r="CN196" s="135"/>
      <c r="CO196" s="135"/>
      <c r="CP196" s="135"/>
      <c r="CQ196" s="135"/>
      <c r="CR196" s="135"/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5"/>
      <c r="DH196" s="135"/>
      <c r="DI196" s="135"/>
      <c r="DJ196" s="135"/>
      <c r="DK196" s="135"/>
      <c r="DL196" s="135"/>
      <c r="DM196" s="135"/>
      <c r="DN196" s="135"/>
      <c r="DO196" s="135"/>
      <c r="DP196" s="135"/>
      <c r="DQ196" s="135"/>
      <c r="DR196" s="135"/>
      <c r="DS196" s="135"/>
      <c r="DT196" s="135"/>
      <c r="DU196" s="135"/>
      <c r="DV196" s="135"/>
      <c r="DW196" s="135"/>
      <c r="DX196" s="135"/>
      <c r="DY196" s="135"/>
      <c r="DZ196" s="135"/>
      <c r="EA196" s="135"/>
      <c r="EB196" s="135"/>
      <c r="EC196" s="135"/>
      <c r="ED196" s="135"/>
      <c r="EE196" s="135"/>
      <c r="EF196" s="135"/>
      <c r="EG196" s="135"/>
      <c r="EH196" s="135"/>
      <c r="EI196" s="135"/>
      <c r="EJ196" s="135"/>
      <c r="EK196" s="67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5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39"/>
      <c r="FI196" s="39"/>
      <c r="FJ196" s="39"/>
    </row>
    <row r="197" spans="1:166" s="4" customFormat="1" ht="15" customHeight="1" hidden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55"/>
      <c r="BT197" s="55"/>
      <c r="BU197" s="219"/>
      <c r="BV197" s="219"/>
      <c r="BW197" s="219"/>
      <c r="BX197" s="219"/>
      <c r="BY197" s="219"/>
      <c r="BZ197" s="219"/>
      <c r="CA197" s="219"/>
      <c r="CB197" s="219"/>
      <c r="CC197" s="219"/>
      <c r="CD197" s="219"/>
      <c r="CE197" s="219"/>
      <c r="CF197" s="219"/>
      <c r="CG197" s="219"/>
      <c r="CH197" s="135"/>
      <c r="CI197" s="135"/>
      <c r="CJ197" s="135"/>
      <c r="CK197" s="135"/>
      <c r="CL197" s="135"/>
      <c r="CM197" s="135"/>
      <c r="CN197" s="135"/>
      <c r="CO197" s="135"/>
      <c r="CP197" s="135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5"/>
      <c r="DH197" s="135"/>
      <c r="DI197" s="135"/>
      <c r="DJ197" s="135"/>
      <c r="DK197" s="135"/>
      <c r="DL197" s="135"/>
      <c r="DM197" s="135"/>
      <c r="DN197" s="135"/>
      <c r="DO197" s="135"/>
      <c r="DP197" s="135"/>
      <c r="DQ197" s="135"/>
      <c r="DR197" s="135"/>
      <c r="DS197" s="135"/>
      <c r="DT197" s="135"/>
      <c r="DU197" s="135"/>
      <c r="DV197" s="135"/>
      <c r="DW197" s="135"/>
      <c r="DX197" s="135"/>
      <c r="DY197" s="135"/>
      <c r="DZ197" s="135"/>
      <c r="EA197" s="135"/>
      <c r="EB197" s="135"/>
      <c r="EC197" s="135"/>
      <c r="ED197" s="135"/>
      <c r="EE197" s="135"/>
      <c r="EF197" s="135"/>
      <c r="EG197" s="135"/>
      <c r="EH197" s="135"/>
      <c r="EI197" s="135"/>
      <c r="EJ197" s="135"/>
      <c r="EK197" s="67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5"/>
      <c r="EY197" s="139"/>
      <c r="EZ197" s="139"/>
      <c r="FA197" s="139"/>
      <c r="FB197" s="139"/>
      <c r="FC197" s="139"/>
      <c r="FD197" s="139"/>
      <c r="FE197" s="139"/>
      <c r="FF197" s="139"/>
      <c r="FG197" s="139"/>
      <c r="FH197" s="39"/>
      <c r="FI197" s="39"/>
      <c r="FJ197" s="39"/>
    </row>
    <row r="198" spans="1:166" s="4" customFormat="1" ht="18.75" customHeight="1">
      <c r="A198" s="186" t="s">
        <v>252</v>
      </c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74" t="s">
        <v>158</v>
      </c>
      <c r="AL198" s="74"/>
      <c r="AM198" s="74"/>
      <c r="AN198" s="74"/>
      <c r="AO198" s="74"/>
      <c r="AP198" s="74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84">
        <f>BC200+BC199</f>
        <v>23200</v>
      </c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>
        <f>BU200+BU199</f>
        <v>0</v>
      </c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68">
        <f>CH200+CH199</f>
        <v>0</v>
      </c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>
        <f>CH198</f>
        <v>0</v>
      </c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>
        <f>BC198-CH198</f>
        <v>23200</v>
      </c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0">
        <f>BU198-CH198</f>
        <v>0</v>
      </c>
      <c r="EY198" s="108"/>
      <c r="EZ198" s="108"/>
      <c r="FA198" s="108"/>
      <c r="FB198" s="108"/>
      <c r="FC198" s="108"/>
      <c r="FD198" s="108"/>
      <c r="FE198" s="108"/>
      <c r="FF198" s="108"/>
      <c r="FG198" s="108"/>
      <c r="FH198" s="108"/>
      <c r="FI198" s="108"/>
      <c r="FJ198" s="109"/>
    </row>
    <row r="199" spans="1:166" s="4" customFormat="1" ht="21.75" customHeight="1">
      <c r="A199" s="85" t="s">
        <v>107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73" t="s">
        <v>62</v>
      </c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107">
        <v>8400</v>
      </c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>
        <v>0</v>
      </c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67">
        <v>0</v>
      </c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>
        <f>CH199</f>
        <v>0</v>
      </c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>
        <f>BC199-CH199</f>
        <v>8400</v>
      </c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49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1"/>
    </row>
    <row r="200" spans="1:166" s="4" customFormat="1" ht="21.75" customHeight="1">
      <c r="A200" s="85" t="s">
        <v>125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73" t="s">
        <v>61</v>
      </c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107">
        <v>14800</v>
      </c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>
        <v>0</v>
      </c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67">
        <v>0</v>
      </c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>
        <f>CH200</f>
        <v>0</v>
      </c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>
        <f>BC200-CH200</f>
        <v>14800</v>
      </c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163">
        <f>BU200-CH200</f>
        <v>0</v>
      </c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5"/>
    </row>
    <row r="201" spans="1:166" s="4" customFormat="1" ht="18.75">
      <c r="A201" s="160" t="s">
        <v>81</v>
      </c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  <c r="DJ201" s="161"/>
      <c r="DK201" s="161"/>
      <c r="DL201" s="161"/>
      <c r="DM201" s="161"/>
      <c r="DN201" s="161"/>
      <c r="DO201" s="161"/>
      <c r="DP201" s="161"/>
      <c r="DQ201" s="161"/>
      <c r="DR201" s="161"/>
      <c r="DS201" s="161"/>
      <c r="DT201" s="161"/>
      <c r="DU201" s="161"/>
      <c r="DV201" s="161"/>
      <c r="DW201" s="161"/>
      <c r="DX201" s="161"/>
      <c r="DY201" s="161"/>
      <c r="DZ201" s="161"/>
      <c r="EA201" s="161"/>
      <c r="EB201" s="161"/>
      <c r="EC201" s="161"/>
      <c r="ED201" s="161"/>
      <c r="EE201" s="161"/>
      <c r="EF201" s="161"/>
      <c r="EG201" s="161"/>
      <c r="EH201" s="161"/>
      <c r="EI201" s="161"/>
      <c r="EJ201" s="161"/>
      <c r="EK201" s="161"/>
      <c r="EL201" s="161"/>
      <c r="EM201" s="161"/>
      <c r="EN201" s="161"/>
      <c r="EO201" s="161"/>
      <c r="EP201" s="161"/>
      <c r="EQ201" s="161"/>
      <c r="ER201" s="161"/>
      <c r="ES201" s="161"/>
      <c r="ET201" s="161"/>
      <c r="EU201" s="161"/>
      <c r="EV201" s="161"/>
      <c r="EW201" s="161"/>
      <c r="EX201" s="161"/>
      <c r="EY201" s="161"/>
      <c r="EZ201" s="161"/>
      <c r="FA201" s="161"/>
      <c r="FB201" s="161"/>
      <c r="FC201" s="161"/>
      <c r="FD201" s="161"/>
      <c r="FE201" s="161"/>
      <c r="FF201" s="161"/>
      <c r="FG201" s="161"/>
      <c r="FH201" s="161"/>
      <c r="FI201" s="161"/>
      <c r="FJ201" s="162"/>
    </row>
    <row r="202" spans="1:166" s="4" customFormat="1" ht="15.75" customHeight="1">
      <c r="A202" s="81" t="s">
        <v>8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 t="s">
        <v>23</v>
      </c>
      <c r="AL202" s="81"/>
      <c r="AM202" s="81"/>
      <c r="AN202" s="81"/>
      <c r="AO202" s="81"/>
      <c r="AP202" s="81"/>
      <c r="AQ202" s="81" t="s">
        <v>35</v>
      </c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 t="s">
        <v>36</v>
      </c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 t="s">
        <v>37</v>
      </c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 t="s">
        <v>24</v>
      </c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154" t="s">
        <v>29</v>
      </c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5"/>
      <c r="EW202" s="155"/>
      <c r="EX202" s="155"/>
      <c r="EY202" s="155"/>
      <c r="EZ202" s="155"/>
      <c r="FA202" s="155"/>
      <c r="FB202" s="155"/>
      <c r="FC202" s="155"/>
      <c r="FD202" s="155"/>
      <c r="FE202" s="155"/>
      <c r="FF202" s="155"/>
      <c r="FG202" s="155"/>
      <c r="FH202" s="155"/>
      <c r="FI202" s="155"/>
      <c r="FJ202" s="156"/>
    </row>
    <row r="203" spans="1:166" s="4" customFormat="1" ht="98.25" customHeight="1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 t="s">
        <v>45</v>
      </c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 t="s">
        <v>25</v>
      </c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 t="s">
        <v>26</v>
      </c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 t="s">
        <v>27</v>
      </c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 t="s">
        <v>38</v>
      </c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154" t="s">
        <v>46</v>
      </c>
      <c r="EY203" s="155"/>
      <c r="EZ203" s="155"/>
      <c r="FA203" s="155"/>
      <c r="FB203" s="155"/>
      <c r="FC203" s="155"/>
      <c r="FD203" s="155"/>
      <c r="FE203" s="155"/>
      <c r="FF203" s="155"/>
      <c r="FG203" s="155"/>
      <c r="FH203" s="155"/>
      <c r="FI203" s="155"/>
      <c r="FJ203" s="156"/>
    </row>
    <row r="204" spans="1:166" s="4" customFormat="1" ht="18.75">
      <c r="A204" s="79">
        <v>1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>
        <v>2</v>
      </c>
      <c r="AL204" s="79"/>
      <c r="AM204" s="79"/>
      <c r="AN204" s="79"/>
      <c r="AO204" s="79"/>
      <c r="AP204" s="79"/>
      <c r="AQ204" s="79">
        <v>3</v>
      </c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>
        <v>4</v>
      </c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>
        <v>5</v>
      </c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>
        <v>6</v>
      </c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>
        <v>7</v>
      </c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>
        <v>8</v>
      </c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>
        <v>9</v>
      </c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>
        <v>10</v>
      </c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157">
        <v>11</v>
      </c>
      <c r="EY204" s="158"/>
      <c r="EZ204" s="158"/>
      <c r="FA204" s="158"/>
      <c r="FB204" s="158"/>
      <c r="FC204" s="158"/>
      <c r="FD204" s="158"/>
      <c r="FE204" s="158"/>
      <c r="FF204" s="158"/>
      <c r="FG204" s="158"/>
      <c r="FH204" s="158"/>
      <c r="FI204" s="158"/>
      <c r="FJ204" s="159"/>
    </row>
    <row r="205" spans="1:166" s="11" customFormat="1" ht="18.75" customHeight="1">
      <c r="A205" s="80" t="s">
        <v>32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76" t="s">
        <v>33</v>
      </c>
      <c r="AL205" s="76"/>
      <c r="AM205" s="76"/>
      <c r="AN205" s="76"/>
      <c r="AO205" s="76"/>
      <c r="AP205" s="76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84">
        <f>BC208+BC211+BC214+BC216</f>
        <v>136700</v>
      </c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>
        <f>BU208+BU211+BU214+BU216</f>
        <v>1000</v>
      </c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68">
        <f>CH211+CH208+CH214</f>
        <v>1000</v>
      </c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>
        <f>DX211+DX208+DX214</f>
        <v>1000</v>
      </c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>
        <f>BC205-CH205</f>
        <v>135700</v>
      </c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0">
        <f>BU205-CH205</f>
        <v>0</v>
      </c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9"/>
    </row>
    <row r="206" spans="1:166" s="4" customFormat="1" ht="15" customHeight="1">
      <c r="A206" s="145" t="s">
        <v>22</v>
      </c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85" t="s">
        <v>34</v>
      </c>
      <c r="AL206" s="185"/>
      <c r="AM206" s="185"/>
      <c r="AN206" s="185"/>
      <c r="AO206" s="185"/>
      <c r="AP206" s="185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163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5"/>
    </row>
    <row r="207" spans="1:166" s="11" customFormat="1" ht="58.5" customHeight="1">
      <c r="A207" s="72" t="s">
        <v>255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3"/>
      <c r="AL207" s="73"/>
      <c r="AM207" s="73"/>
      <c r="AN207" s="73"/>
      <c r="AO207" s="73"/>
      <c r="AP207" s="73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54"/>
      <c r="BT207" s="54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36"/>
      <c r="FI207" s="36"/>
      <c r="FJ207" s="36"/>
    </row>
    <row r="208" spans="1:166" s="4" customFormat="1" ht="18.75" customHeight="1">
      <c r="A208" s="130" t="s">
        <v>253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84">
        <f>BC209</f>
        <v>5000</v>
      </c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>
        <f>BU209</f>
        <v>1000</v>
      </c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68">
        <f>CH209</f>
        <v>1000</v>
      </c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8">
        <f>DX209</f>
        <v>1000</v>
      </c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>
        <f>EK209</f>
        <v>4000</v>
      </c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0">
        <v>0</v>
      </c>
      <c r="EY208" s="108"/>
      <c r="EZ208" s="108"/>
      <c r="FA208" s="108"/>
      <c r="FB208" s="108"/>
      <c r="FC208" s="108"/>
      <c r="FD208" s="108"/>
      <c r="FE208" s="108"/>
      <c r="FF208" s="108"/>
      <c r="FG208" s="108"/>
      <c r="FH208" s="108"/>
      <c r="FI208" s="108"/>
      <c r="FJ208" s="109"/>
    </row>
    <row r="209" spans="1:166" s="4" customFormat="1" ht="24" customHeight="1">
      <c r="A209" s="85" t="s">
        <v>176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73" t="s">
        <v>60</v>
      </c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107">
        <v>5000</v>
      </c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>
        <v>1000</v>
      </c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67">
        <v>1000</v>
      </c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>
        <v>1000</v>
      </c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>
        <f>BC209-CH209</f>
        <v>4000</v>
      </c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140">
        <v>0</v>
      </c>
      <c r="EY209" s="141"/>
      <c r="EZ209" s="141"/>
      <c r="FA209" s="141"/>
      <c r="FB209" s="141"/>
      <c r="FC209" s="141"/>
      <c r="FD209" s="141"/>
      <c r="FE209" s="141"/>
      <c r="FF209" s="141"/>
      <c r="FG209" s="141"/>
      <c r="FH209" s="141"/>
      <c r="FI209" s="141"/>
      <c r="FJ209" s="142"/>
    </row>
    <row r="210" spans="1:166" s="4" customFormat="1" ht="35.25" customHeight="1">
      <c r="A210" s="144" t="s">
        <v>159</v>
      </c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85"/>
      <c r="AL210" s="185"/>
      <c r="AM210" s="185"/>
      <c r="AN210" s="185"/>
      <c r="AO210" s="185"/>
      <c r="AP210" s="185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53"/>
      <c r="BT210" s="53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38"/>
      <c r="FI210" s="38"/>
      <c r="FJ210" s="38"/>
    </row>
    <row r="211" spans="1:166" s="11" customFormat="1" ht="19.5" customHeight="1">
      <c r="A211" s="130" t="s">
        <v>264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74" t="s">
        <v>64</v>
      </c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84">
        <f>BC212</f>
        <v>120700</v>
      </c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>
        <f>BU212</f>
        <v>0</v>
      </c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68">
        <f>CH212</f>
        <v>0</v>
      </c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>
        <f>DX212</f>
        <v>0</v>
      </c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>
        <f>BC211-CH211</f>
        <v>120700</v>
      </c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0">
        <v>0</v>
      </c>
      <c r="EY211" s="108"/>
      <c r="EZ211" s="108"/>
      <c r="FA211" s="108"/>
      <c r="FB211" s="108"/>
      <c r="FC211" s="108"/>
      <c r="FD211" s="108"/>
      <c r="FE211" s="108"/>
      <c r="FF211" s="108"/>
      <c r="FG211" s="108"/>
      <c r="FH211" s="108"/>
      <c r="FI211" s="108"/>
      <c r="FJ211" s="109"/>
    </row>
    <row r="212" spans="1:166" s="11" customFormat="1" ht="34.5" customHeight="1">
      <c r="A212" s="189" t="s">
        <v>175</v>
      </c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1"/>
      <c r="AK212" s="73" t="s">
        <v>64</v>
      </c>
      <c r="AL212" s="73"/>
      <c r="AM212" s="73"/>
      <c r="AN212" s="73"/>
      <c r="AO212" s="73"/>
      <c r="AP212" s="73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107">
        <v>120700</v>
      </c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54"/>
      <c r="BT212" s="54"/>
      <c r="BU212" s="107">
        <v>0</v>
      </c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>
        <f>BC212-CH212</f>
        <v>120700</v>
      </c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8">
        <f>BU212-CH212</f>
        <v>0</v>
      </c>
      <c r="EY212" s="68"/>
      <c r="EZ212" s="68"/>
      <c r="FA212" s="68"/>
      <c r="FB212" s="68"/>
      <c r="FC212" s="68"/>
      <c r="FD212" s="68"/>
      <c r="FE212" s="68"/>
      <c r="FF212" s="68"/>
      <c r="FG212" s="68"/>
      <c r="FH212" s="36"/>
      <c r="FI212" s="36"/>
      <c r="FJ212" s="36"/>
    </row>
    <row r="213" spans="1:166" s="11" customFormat="1" ht="36.75" customHeight="1">
      <c r="A213" s="72" t="s">
        <v>268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3"/>
      <c r="AL213" s="73"/>
      <c r="AM213" s="73"/>
      <c r="AN213" s="73"/>
      <c r="AO213" s="73"/>
      <c r="AP213" s="73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54"/>
      <c r="BT213" s="54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36"/>
      <c r="FI213" s="36"/>
      <c r="FJ213" s="36"/>
    </row>
    <row r="214" spans="1:166" s="31" customFormat="1" ht="22.5" customHeight="1">
      <c r="A214" s="77" t="s">
        <v>280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62">
        <f>BC215</f>
        <v>5000</v>
      </c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2">
        <f>BU215</f>
        <v>0</v>
      </c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9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262"/>
      <c r="EY214" s="263"/>
      <c r="EZ214" s="263"/>
      <c r="FA214" s="263"/>
      <c r="FB214" s="263"/>
      <c r="FC214" s="263"/>
      <c r="FD214" s="263"/>
      <c r="FE214" s="263"/>
      <c r="FF214" s="263"/>
      <c r="FG214" s="263"/>
      <c r="FH214" s="263"/>
      <c r="FI214" s="263"/>
      <c r="FJ214" s="264"/>
    </row>
    <row r="215" spans="1:166" s="32" customFormat="1" ht="21" customHeight="1">
      <c r="A215" s="188" t="s">
        <v>176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61" t="s">
        <v>60</v>
      </c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4">
        <v>5000</v>
      </c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>
        <v>0</v>
      </c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>
        <f>BC215-BU215</f>
        <v>5000</v>
      </c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288">
        <v>0</v>
      </c>
      <c r="EY215" s="289"/>
      <c r="EZ215" s="289"/>
      <c r="FA215" s="289"/>
      <c r="FB215" s="289"/>
      <c r="FC215" s="289"/>
      <c r="FD215" s="289"/>
      <c r="FE215" s="289"/>
      <c r="FF215" s="289"/>
      <c r="FG215" s="289"/>
      <c r="FH215" s="289"/>
      <c r="FI215" s="289"/>
      <c r="FJ215" s="290"/>
    </row>
    <row r="216" spans="1:166" s="31" customFormat="1" ht="19.5" customHeight="1">
      <c r="A216" s="77" t="s">
        <v>281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62">
        <f>BC217</f>
        <v>6000</v>
      </c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2">
        <f>BU217</f>
        <v>0</v>
      </c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9">
        <f>CH217</f>
        <v>0</v>
      </c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262"/>
      <c r="EY216" s="263"/>
      <c r="EZ216" s="263"/>
      <c r="FA216" s="263"/>
      <c r="FB216" s="263"/>
      <c r="FC216" s="263"/>
      <c r="FD216" s="263"/>
      <c r="FE216" s="263"/>
      <c r="FF216" s="263"/>
      <c r="FG216" s="263"/>
      <c r="FH216" s="263"/>
      <c r="FI216" s="263"/>
      <c r="FJ216" s="264"/>
    </row>
    <row r="217" spans="1:166" s="32" customFormat="1" ht="22.5" customHeight="1">
      <c r="A217" s="188" t="s">
        <v>176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61" t="s">
        <v>60</v>
      </c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4">
        <v>6000</v>
      </c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>
        <v>0</v>
      </c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>
        <f>BC217-BU217</f>
        <v>6000</v>
      </c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288">
        <v>0</v>
      </c>
      <c r="EY217" s="289"/>
      <c r="EZ217" s="289"/>
      <c r="FA217" s="289"/>
      <c r="FB217" s="289"/>
      <c r="FC217" s="289"/>
      <c r="FD217" s="289"/>
      <c r="FE217" s="289"/>
      <c r="FF217" s="289"/>
      <c r="FG217" s="289"/>
      <c r="FH217" s="289"/>
      <c r="FI217" s="289"/>
      <c r="FJ217" s="290"/>
    </row>
    <row r="218" spans="1:166" s="4" customFormat="1" ht="22.5" customHeight="1">
      <c r="A218" s="113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5"/>
      <c r="BI218" s="180" t="s">
        <v>96</v>
      </c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13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4"/>
      <c r="DR218" s="114"/>
      <c r="DS218" s="114"/>
      <c r="DT218" s="114"/>
      <c r="DU218" s="114"/>
      <c r="DV218" s="114"/>
      <c r="DW218" s="114"/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  <c r="FF218" s="114"/>
      <c r="FG218" s="115"/>
      <c r="FH218" s="14"/>
      <c r="FI218" s="14"/>
      <c r="FJ218" s="14"/>
    </row>
    <row r="219" spans="1:166" s="4" customFormat="1" ht="18" customHeight="1">
      <c r="A219" s="81" t="s">
        <v>8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 t="s">
        <v>23</v>
      </c>
      <c r="AL219" s="81"/>
      <c r="AM219" s="81"/>
      <c r="AN219" s="81"/>
      <c r="AO219" s="81"/>
      <c r="AP219" s="81"/>
      <c r="AQ219" s="81" t="s">
        <v>35</v>
      </c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 t="s">
        <v>36</v>
      </c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 t="s">
        <v>37</v>
      </c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 t="s">
        <v>24</v>
      </c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154" t="s">
        <v>29</v>
      </c>
      <c r="EL219" s="155"/>
      <c r="EM219" s="155"/>
      <c r="EN219" s="155"/>
      <c r="EO219" s="155"/>
      <c r="EP219" s="155"/>
      <c r="EQ219" s="155"/>
      <c r="ER219" s="155"/>
      <c r="ES219" s="155"/>
      <c r="ET219" s="155"/>
      <c r="EU219" s="155"/>
      <c r="EV219" s="155"/>
      <c r="EW219" s="155"/>
      <c r="EX219" s="155"/>
      <c r="EY219" s="155"/>
      <c r="EZ219" s="155"/>
      <c r="FA219" s="155"/>
      <c r="FB219" s="155"/>
      <c r="FC219" s="155"/>
      <c r="FD219" s="155"/>
      <c r="FE219" s="155"/>
      <c r="FF219" s="155"/>
      <c r="FG219" s="155"/>
      <c r="FH219" s="155"/>
      <c r="FI219" s="155"/>
      <c r="FJ219" s="156"/>
    </row>
    <row r="220" spans="1:166" s="4" customFormat="1" ht="122.25" customHeight="1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 t="s">
        <v>45</v>
      </c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 t="s">
        <v>25</v>
      </c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 t="s">
        <v>26</v>
      </c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 t="s">
        <v>27</v>
      </c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 t="s">
        <v>38</v>
      </c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154" t="s">
        <v>46</v>
      </c>
      <c r="EY220" s="155"/>
      <c r="EZ220" s="155"/>
      <c r="FA220" s="155"/>
      <c r="FB220" s="155"/>
      <c r="FC220" s="155"/>
      <c r="FD220" s="155"/>
      <c r="FE220" s="155"/>
      <c r="FF220" s="155"/>
      <c r="FG220" s="155"/>
      <c r="FH220" s="155"/>
      <c r="FI220" s="155"/>
      <c r="FJ220" s="156"/>
    </row>
    <row r="221" spans="1:166" s="4" customFormat="1" ht="18" customHeight="1">
      <c r="A221" s="79">
        <v>1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>
        <v>2</v>
      </c>
      <c r="AL221" s="79"/>
      <c r="AM221" s="79"/>
      <c r="AN221" s="79"/>
      <c r="AO221" s="79"/>
      <c r="AP221" s="79"/>
      <c r="AQ221" s="79">
        <v>3</v>
      </c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>
        <v>4</v>
      </c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>
        <v>5</v>
      </c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>
        <v>6</v>
      </c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>
        <v>7</v>
      </c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>
        <v>8</v>
      </c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>
        <v>9</v>
      </c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>
        <v>10</v>
      </c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157">
        <v>11</v>
      </c>
      <c r="EY221" s="158"/>
      <c r="EZ221" s="158"/>
      <c r="FA221" s="158"/>
      <c r="FB221" s="158"/>
      <c r="FC221" s="158"/>
      <c r="FD221" s="158"/>
      <c r="FE221" s="158"/>
      <c r="FF221" s="158"/>
      <c r="FG221" s="158"/>
      <c r="FH221" s="158"/>
      <c r="FI221" s="158"/>
      <c r="FJ221" s="159"/>
    </row>
    <row r="222" spans="1:166" s="11" customFormat="1" ht="19.5" customHeight="1">
      <c r="A222" s="80" t="s">
        <v>32</v>
      </c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76" t="s">
        <v>33</v>
      </c>
      <c r="AL222" s="76"/>
      <c r="AM222" s="76"/>
      <c r="AN222" s="76"/>
      <c r="AO222" s="76"/>
      <c r="AP222" s="76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84">
        <f>BC227</f>
        <v>588500</v>
      </c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>
        <f>BU227</f>
        <v>0</v>
      </c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68">
        <f>CH227</f>
        <v>0</v>
      </c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>
        <f>CH222</f>
        <v>0</v>
      </c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>
        <f>BC222-CH222</f>
        <v>588500</v>
      </c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0">
        <f>EX227</f>
        <v>0</v>
      </c>
      <c r="EY222" s="108"/>
      <c r="EZ222" s="108"/>
      <c r="FA222" s="108"/>
      <c r="FB222" s="108"/>
      <c r="FC222" s="108"/>
      <c r="FD222" s="108"/>
      <c r="FE222" s="108"/>
      <c r="FF222" s="108"/>
      <c r="FG222" s="108"/>
      <c r="FH222" s="108"/>
      <c r="FI222" s="108"/>
      <c r="FJ222" s="109"/>
    </row>
    <row r="223" spans="1:166" s="4" customFormat="1" ht="18" customHeight="1">
      <c r="A223" s="145" t="s">
        <v>22</v>
      </c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85" t="s">
        <v>34</v>
      </c>
      <c r="AL223" s="185"/>
      <c r="AM223" s="185"/>
      <c r="AN223" s="185"/>
      <c r="AO223" s="185"/>
      <c r="AP223" s="185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163"/>
      <c r="EY223" s="164"/>
      <c r="EZ223" s="164"/>
      <c r="FA223" s="164"/>
      <c r="FB223" s="164"/>
      <c r="FC223" s="164"/>
      <c r="FD223" s="164"/>
      <c r="FE223" s="164"/>
      <c r="FF223" s="164"/>
      <c r="FG223" s="164"/>
      <c r="FH223" s="164"/>
      <c r="FI223" s="164"/>
      <c r="FJ223" s="165"/>
    </row>
    <row r="224" spans="1:166" s="4" customFormat="1" ht="41.25" customHeight="1">
      <c r="A224" s="144" t="s">
        <v>276</v>
      </c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85"/>
      <c r="AL224" s="185"/>
      <c r="AM224" s="185"/>
      <c r="AN224" s="185"/>
      <c r="AO224" s="185"/>
      <c r="AP224" s="185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53"/>
      <c r="BT224" s="53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38"/>
      <c r="FI224" s="38"/>
      <c r="FJ224" s="38"/>
    </row>
    <row r="225" spans="1:166" s="4" customFormat="1" ht="25.5" customHeight="1" hidden="1">
      <c r="A225" s="104" t="s">
        <v>66</v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73" t="s">
        <v>60</v>
      </c>
      <c r="AL225" s="73"/>
      <c r="AM225" s="73"/>
      <c r="AN225" s="73"/>
      <c r="AO225" s="73"/>
      <c r="AP225" s="73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107">
        <v>9000</v>
      </c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54"/>
      <c r="BT225" s="54"/>
      <c r="BU225" s="107">
        <v>252.98</v>
      </c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67">
        <v>252.98</v>
      </c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>
        <v>252.98</v>
      </c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>
        <f>BC225-CH225</f>
        <v>8747.02</v>
      </c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8">
        <f>BU225-CH225</f>
        <v>0</v>
      </c>
      <c r="EY225" s="68"/>
      <c r="EZ225" s="68"/>
      <c r="FA225" s="68"/>
      <c r="FB225" s="68"/>
      <c r="FC225" s="68"/>
      <c r="FD225" s="68"/>
      <c r="FE225" s="68"/>
      <c r="FF225" s="68"/>
      <c r="FG225" s="68"/>
      <c r="FH225" s="36"/>
      <c r="FI225" s="36"/>
      <c r="FJ225" s="36"/>
    </row>
    <row r="226" spans="1:166" s="4" customFormat="1" ht="25.5" customHeight="1" hidden="1">
      <c r="A226" s="72" t="s">
        <v>135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3"/>
      <c r="AL226" s="73"/>
      <c r="AM226" s="73"/>
      <c r="AN226" s="73"/>
      <c r="AO226" s="73"/>
      <c r="AP226" s="73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54"/>
      <c r="BT226" s="54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36"/>
      <c r="FI226" s="36"/>
      <c r="FJ226" s="36"/>
    </row>
    <row r="227" spans="1:166" s="11" customFormat="1" ht="21" customHeight="1">
      <c r="A227" s="119" t="s">
        <v>266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1"/>
      <c r="AK227" s="148" t="s">
        <v>60</v>
      </c>
      <c r="AL227" s="149"/>
      <c r="AM227" s="149"/>
      <c r="AN227" s="149"/>
      <c r="AO227" s="149"/>
      <c r="AP227" s="150"/>
      <c r="AQ227" s="148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50"/>
      <c r="BC227" s="125">
        <f>BC228+BC229</f>
        <v>588500</v>
      </c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7"/>
      <c r="BU227" s="125">
        <f>BU228+BU229</f>
        <v>0</v>
      </c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7"/>
      <c r="CH227" s="60">
        <f>CH228</f>
        <v>0</v>
      </c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9"/>
      <c r="CX227" s="60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9"/>
      <c r="DK227" s="60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9"/>
      <c r="DX227" s="60">
        <f>CH227</f>
        <v>0</v>
      </c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9"/>
      <c r="EK227" s="60">
        <f>BC227-CH227</f>
        <v>588500</v>
      </c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9"/>
      <c r="EX227" s="300">
        <v>0</v>
      </c>
      <c r="EY227" s="301"/>
      <c r="EZ227" s="301"/>
      <c r="FA227" s="301"/>
      <c r="FB227" s="301"/>
      <c r="FC227" s="301"/>
      <c r="FD227" s="301"/>
      <c r="FE227" s="301"/>
      <c r="FF227" s="301"/>
      <c r="FG227" s="302"/>
      <c r="FH227" s="42"/>
      <c r="FI227" s="42"/>
      <c r="FJ227" s="42"/>
    </row>
    <row r="228" spans="1:166" s="4" customFormat="1" ht="21.75" customHeight="1">
      <c r="A228" s="85" t="s">
        <v>176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122" t="s">
        <v>63</v>
      </c>
      <c r="AL228" s="123"/>
      <c r="AM228" s="123"/>
      <c r="AN228" s="123"/>
      <c r="AO228" s="123"/>
      <c r="AP228" s="124"/>
      <c r="AQ228" s="122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4"/>
      <c r="BC228" s="110">
        <v>300000</v>
      </c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2"/>
      <c r="BU228" s="110">
        <v>0</v>
      </c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2"/>
      <c r="CH228" s="163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5"/>
      <c r="CX228" s="163"/>
      <c r="CY228" s="164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5"/>
      <c r="DK228" s="163"/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4"/>
      <c r="DW228" s="165"/>
      <c r="DX228" s="163">
        <f>CH228</f>
        <v>0</v>
      </c>
      <c r="DY228" s="164"/>
      <c r="DZ228" s="164"/>
      <c r="EA228" s="164"/>
      <c r="EB228" s="164"/>
      <c r="EC228" s="164"/>
      <c r="ED228" s="164"/>
      <c r="EE228" s="164"/>
      <c r="EF228" s="164"/>
      <c r="EG228" s="164"/>
      <c r="EH228" s="164"/>
      <c r="EI228" s="164"/>
      <c r="EJ228" s="165"/>
      <c r="EK228" s="163">
        <f>BC228-CH228</f>
        <v>300000</v>
      </c>
      <c r="EL228" s="164"/>
      <c r="EM228" s="164"/>
      <c r="EN228" s="164"/>
      <c r="EO228" s="164"/>
      <c r="EP228" s="164"/>
      <c r="EQ228" s="164"/>
      <c r="ER228" s="164"/>
      <c r="ES228" s="164"/>
      <c r="ET228" s="164"/>
      <c r="EU228" s="164"/>
      <c r="EV228" s="164"/>
      <c r="EW228" s="165"/>
      <c r="EX228" s="140">
        <v>0</v>
      </c>
      <c r="EY228" s="141"/>
      <c r="EZ228" s="141"/>
      <c r="FA228" s="141"/>
      <c r="FB228" s="141"/>
      <c r="FC228" s="141"/>
      <c r="FD228" s="141"/>
      <c r="FE228" s="141"/>
      <c r="FF228" s="141"/>
      <c r="FG228" s="142"/>
      <c r="FH228" s="44"/>
      <c r="FI228" s="44"/>
      <c r="FJ228" s="44"/>
    </row>
    <row r="229" spans="1:166" s="4" customFormat="1" ht="21.75" customHeight="1">
      <c r="A229" s="188" t="s">
        <v>176</v>
      </c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22" t="s">
        <v>60</v>
      </c>
      <c r="AL229" s="123"/>
      <c r="AM229" s="123"/>
      <c r="AN229" s="123"/>
      <c r="AO229" s="123"/>
      <c r="AP229" s="124"/>
      <c r="AQ229" s="122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4"/>
      <c r="BC229" s="110">
        <v>288500</v>
      </c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2"/>
      <c r="BU229" s="110">
        <v>0</v>
      </c>
      <c r="BV229" s="111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2"/>
      <c r="CH229" s="163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5"/>
      <c r="CX229" s="163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5"/>
      <c r="DK229" s="163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5"/>
      <c r="DX229" s="163">
        <f>CH229</f>
        <v>0</v>
      </c>
      <c r="DY229" s="164"/>
      <c r="DZ229" s="164"/>
      <c r="EA229" s="164"/>
      <c r="EB229" s="164"/>
      <c r="EC229" s="164"/>
      <c r="ED229" s="164"/>
      <c r="EE229" s="164"/>
      <c r="EF229" s="164"/>
      <c r="EG229" s="164"/>
      <c r="EH229" s="164"/>
      <c r="EI229" s="164"/>
      <c r="EJ229" s="165"/>
      <c r="EK229" s="163">
        <f>BC229-CH229</f>
        <v>288500</v>
      </c>
      <c r="EL229" s="164"/>
      <c r="EM229" s="164"/>
      <c r="EN229" s="164"/>
      <c r="EO229" s="164"/>
      <c r="EP229" s="164"/>
      <c r="EQ229" s="164"/>
      <c r="ER229" s="164"/>
      <c r="ES229" s="164"/>
      <c r="ET229" s="164"/>
      <c r="EU229" s="164"/>
      <c r="EV229" s="164"/>
      <c r="EW229" s="165"/>
      <c r="EX229" s="140">
        <v>0</v>
      </c>
      <c r="EY229" s="141"/>
      <c r="EZ229" s="141"/>
      <c r="FA229" s="141"/>
      <c r="FB229" s="141"/>
      <c r="FC229" s="141"/>
      <c r="FD229" s="141"/>
      <c r="FE229" s="141"/>
      <c r="FF229" s="141"/>
      <c r="FG229" s="142"/>
      <c r="FH229" s="44"/>
      <c r="FI229" s="44"/>
      <c r="FJ229" s="44"/>
    </row>
    <row r="230" spans="1:166" s="4" customFormat="1" ht="18.75" customHeight="1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5"/>
      <c r="BI230" s="116" t="s">
        <v>96</v>
      </c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  <c r="CQ230" s="118"/>
      <c r="CR230" s="113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5"/>
      <c r="FH230" s="14"/>
      <c r="FI230" s="14"/>
      <c r="FJ230" s="14"/>
    </row>
    <row r="231" spans="1:166" s="4" customFormat="1" ht="35.25" customHeight="1" hidden="1">
      <c r="A231" s="160" t="s">
        <v>81</v>
      </c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  <c r="DJ231" s="161"/>
      <c r="DK231" s="161"/>
      <c r="DL231" s="161"/>
      <c r="DM231" s="161"/>
      <c r="DN231" s="161"/>
      <c r="DO231" s="161"/>
      <c r="DP231" s="161"/>
      <c r="DQ231" s="161"/>
      <c r="DR231" s="161"/>
      <c r="DS231" s="161"/>
      <c r="DT231" s="161"/>
      <c r="DU231" s="161"/>
      <c r="DV231" s="161"/>
      <c r="DW231" s="161"/>
      <c r="DX231" s="161"/>
      <c r="DY231" s="161"/>
      <c r="DZ231" s="161"/>
      <c r="EA231" s="161"/>
      <c r="EB231" s="161"/>
      <c r="EC231" s="161"/>
      <c r="ED231" s="161"/>
      <c r="EE231" s="161"/>
      <c r="EF231" s="161"/>
      <c r="EG231" s="161"/>
      <c r="EH231" s="161"/>
      <c r="EI231" s="161"/>
      <c r="EJ231" s="161"/>
      <c r="EK231" s="161"/>
      <c r="EL231" s="161"/>
      <c r="EM231" s="161"/>
      <c r="EN231" s="161"/>
      <c r="EO231" s="161"/>
      <c r="EP231" s="161"/>
      <c r="EQ231" s="161"/>
      <c r="ER231" s="161"/>
      <c r="ES231" s="161"/>
      <c r="ET231" s="161"/>
      <c r="EU231" s="161"/>
      <c r="EV231" s="161"/>
      <c r="EW231" s="161"/>
      <c r="EX231" s="161"/>
      <c r="EY231" s="161"/>
      <c r="EZ231" s="161"/>
      <c r="FA231" s="161"/>
      <c r="FB231" s="161"/>
      <c r="FC231" s="161"/>
      <c r="FD231" s="161"/>
      <c r="FE231" s="161"/>
      <c r="FF231" s="161"/>
      <c r="FG231" s="161"/>
      <c r="FH231" s="161"/>
      <c r="FI231" s="161"/>
      <c r="FJ231" s="162"/>
    </row>
    <row r="232" spans="1:166" s="4" customFormat="1" ht="28.5" customHeight="1">
      <c r="A232" s="81" t="s">
        <v>8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 t="s">
        <v>23</v>
      </c>
      <c r="AL232" s="81"/>
      <c r="AM232" s="81"/>
      <c r="AN232" s="81"/>
      <c r="AO232" s="81"/>
      <c r="AP232" s="81"/>
      <c r="AQ232" s="81" t="s">
        <v>35</v>
      </c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 t="s">
        <v>36</v>
      </c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133" t="s">
        <v>37</v>
      </c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81" t="s">
        <v>24</v>
      </c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154" t="s">
        <v>29</v>
      </c>
      <c r="EL232" s="155"/>
      <c r="EM232" s="155"/>
      <c r="EN232" s="155"/>
      <c r="EO232" s="155"/>
      <c r="EP232" s="155"/>
      <c r="EQ232" s="155"/>
      <c r="ER232" s="155"/>
      <c r="ES232" s="155"/>
      <c r="ET232" s="155"/>
      <c r="EU232" s="155"/>
      <c r="EV232" s="155"/>
      <c r="EW232" s="155"/>
      <c r="EX232" s="155"/>
      <c r="EY232" s="155"/>
      <c r="EZ232" s="155"/>
      <c r="FA232" s="155"/>
      <c r="FB232" s="155"/>
      <c r="FC232" s="155"/>
      <c r="FD232" s="155"/>
      <c r="FE232" s="155"/>
      <c r="FF232" s="155"/>
      <c r="FG232" s="155"/>
      <c r="FH232" s="155"/>
      <c r="FI232" s="155"/>
      <c r="FJ232" s="156"/>
    </row>
    <row r="233" spans="1:166" s="4" customFormat="1" ht="63.75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81" t="s">
        <v>45</v>
      </c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 t="s">
        <v>25</v>
      </c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 t="s">
        <v>26</v>
      </c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 t="s">
        <v>27</v>
      </c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 t="s">
        <v>38</v>
      </c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154" t="s">
        <v>46</v>
      </c>
      <c r="EY233" s="155"/>
      <c r="EZ233" s="155"/>
      <c r="FA233" s="155"/>
      <c r="FB233" s="155"/>
      <c r="FC233" s="155"/>
      <c r="FD233" s="155"/>
      <c r="FE233" s="155"/>
      <c r="FF233" s="155"/>
      <c r="FG233" s="155"/>
      <c r="FH233" s="155"/>
      <c r="FI233" s="155"/>
      <c r="FJ233" s="156"/>
    </row>
    <row r="234" spans="1:166" s="4" customFormat="1" ht="18.75">
      <c r="A234" s="79">
        <v>1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>
        <v>2</v>
      </c>
      <c r="AL234" s="79"/>
      <c r="AM234" s="79"/>
      <c r="AN234" s="79"/>
      <c r="AO234" s="79"/>
      <c r="AP234" s="79"/>
      <c r="AQ234" s="79">
        <v>3</v>
      </c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>
        <v>4</v>
      </c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>
        <v>5</v>
      </c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>
        <v>6</v>
      </c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>
        <v>7</v>
      </c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>
        <v>8</v>
      </c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>
        <v>9</v>
      </c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>
        <v>10</v>
      </c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157">
        <v>11</v>
      </c>
      <c r="EY234" s="158"/>
      <c r="EZ234" s="158"/>
      <c r="FA234" s="158"/>
      <c r="FB234" s="158"/>
      <c r="FC234" s="158"/>
      <c r="FD234" s="158"/>
      <c r="FE234" s="158"/>
      <c r="FF234" s="158"/>
      <c r="FG234" s="158"/>
      <c r="FH234" s="158"/>
      <c r="FI234" s="158"/>
      <c r="FJ234" s="159"/>
    </row>
    <row r="235" spans="1:166" s="4" customFormat="1" ht="20.25" customHeight="1">
      <c r="A235" s="80" t="s">
        <v>32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147" t="s">
        <v>33</v>
      </c>
      <c r="AL235" s="147"/>
      <c r="AM235" s="147"/>
      <c r="AN235" s="147"/>
      <c r="AO235" s="147"/>
      <c r="AP235" s="147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84">
        <f>BC238</f>
        <v>3900</v>
      </c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>
        <f>BU238</f>
        <v>1202.5</v>
      </c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151">
        <f>CH238</f>
        <v>1202.5</v>
      </c>
      <c r="CI235" s="151"/>
      <c r="CJ235" s="151"/>
      <c r="CK235" s="151"/>
      <c r="CL235" s="151"/>
      <c r="CM235" s="151"/>
      <c r="CN235" s="151"/>
      <c r="CO235" s="151"/>
      <c r="CP235" s="151"/>
      <c r="CQ235" s="151"/>
      <c r="CR235" s="151"/>
      <c r="CS235" s="151"/>
      <c r="CT235" s="151"/>
      <c r="CU235" s="151"/>
      <c r="CV235" s="151"/>
      <c r="CW235" s="151"/>
      <c r="CX235" s="151"/>
      <c r="CY235" s="151"/>
      <c r="CZ235" s="151"/>
      <c r="DA235" s="151"/>
      <c r="DB235" s="151"/>
      <c r="DC235" s="151"/>
      <c r="DD235" s="151"/>
      <c r="DE235" s="151"/>
      <c r="DF235" s="151"/>
      <c r="DG235" s="151"/>
      <c r="DH235" s="151"/>
      <c r="DI235" s="151"/>
      <c r="DJ235" s="151"/>
      <c r="DK235" s="151"/>
      <c r="DL235" s="151"/>
      <c r="DM235" s="151"/>
      <c r="DN235" s="151"/>
      <c r="DO235" s="151"/>
      <c r="DP235" s="151"/>
      <c r="DQ235" s="151"/>
      <c r="DR235" s="151"/>
      <c r="DS235" s="151"/>
      <c r="DT235" s="151"/>
      <c r="DU235" s="151"/>
      <c r="DV235" s="151"/>
      <c r="DW235" s="151"/>
      <c r="DX235" s="151">
        <f>CH235</f>
        <v>1202.5</v>
      </c>
      <c r="DY235" s="151"/>
      <c r="DZ235" s="151"/>
      <c r="EA235" s="151"/>
      <c r="EB235" s="151"/>
      <c r="EC235" s="151"/>
      <c r="ED235" s="151"/>
      <c r="EE235" s="151"/>
      <c r="EF235" s="151"/>
      <c r="EG235" s="151"/>
      <c r="EH235" s="151"/>
      <c r="EI235" s="151"/>
      <c r="EJ235" s="151"/>
      <c r="EK235" s="151">
        <f>BC235-BU235</f>
        <v>2697.5</v>
      </c>
      <c r="EL235" s="151"/>
      <c r="EM235" s="151"/>
      <c r="EN235" s="151"/>
      <c r="EO235" s="151"/>
      <c r="EP235" s="151"/>
      <c r="EQ235" s="151"/>
      <c r="ER235" s="151"/>
      <c r="ES235" s="151"/>
      <c r="ET235" s="151"/>
      <c r="EU235" s="151"/>
      <c r="EV235" s="151"/>
      <c r="EW235" s="151"/>
      <c r="EX235" s="265">
        <f>BU235-CH235</f>
        <v>0</v>
      </c>
      <c r="EY235" s="266"/>
      <c r="EZ235" s="266"/>
      <c r="FA235" s="266"/>
      <c r="FB235" s="266"/>
      <c r="FC235" s="266"/>
      <c r="FD235" s="266"/>
      <c r="FE235" s="266"/>
      <c r="FF235" s="266"/>
      <c r="FG235" s="266"/>
      <c r="FH235" s="266"/>
      <c r="FI235" s="266"/>
      <c r="FJ235" s="267"/>
    </row>
    <row r="236" spans="1:166" s="4" customFormat="1" ht="15" customHeight="1">
      <c r="A236" s="145" t="s">
        <v>22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6" t="s">
        <v>34</v>
      </c>
      <c r="AL236" s="146"/>
      <c r="AM236" s="146"/>
      <c r="AN236" s="146"/>
      <c r="AO236" s="146"/>
      <c r="AP236" s="146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52"/>
      <c r="CI236" s="152"/>
      <c r="CJ236" s="152"/>
      <c r="CK236" s="152"/>
      <c r="CL236" s="152"/>
      <c r="CM236" s="152"/>
      <c r="CN236" s="152"/>
      <c r="CO236" s="152"/>
      <c r="CP236" s="152"/>
      <c r="CQ236" s="152"/>
      <c r="CR236" s="152"/>
      <c r="CS236" s="152"/>
      <c r="CT236" s="152"/>
      <c r="CU236" s="152"/>
      <c r="CV236" s="152"/>
      <c r="CW236" s="152"/>
      <c r="CX236" s="152"/>
      <c r="CY236" s="152"/>
      <c r="CZ236" s="152"/>
      <c r="DA236" s="152"/>
      <c r="DB236" s="152"/>
      <c r="DC236" s="152"/>
      <c r="DD236" s="152"/>
      <c r="DE236" s="152"/>
      <c r="DF236" s="152"/>
      <c r="DG236" s="152"/>
      <c r="DH236" s="152"/>
      <c r="DI236" s="152"/>
      <c r="DJ236" s="152"/>
      <c r="DK236" s="152"/>
      <c r="DL236" s="152"/>
      <c r="DM236" s="152"/>
      <c r="DN236" s="152"/>
      <c r="DO236" s="152"/>
      <c r="DP236" s="152"/>
      <c r="DQ236" s="152"/>
      <c r="DR236" s="152"/>
      <c r="DS236" s="152"/>
      <c r="DT236" s="152"/>
      <c r="DU236" s="152"/>
      <c r="DV236" s="152"/>
      <c r="DW236" s="152"/>
      <c r="DX236" s="152"/>
      <c r="DY236" s="152"/>
      <c r="DZ236" s="152"/>
      <c r="EA236" s="152"/>
      <c r="EB236" s="152"/>
      <c r="EC236" s="152"/>
      <c r="ED236" s="152"/>
      <c r="EE236" s="152"/>
      <c r="EF236" s="152"/>
      <c r="EG236" s="152"/>
      <c r="EH236" s="152"/>
      <c r="EI236" s="152"/>
      <c r="EJ236" s="152"/>
      <c r="EK236" s="152"/>
      <c r="EL236" s="152"/>
      <c r="EM236" s="152"/>
      <c r="EN236" s="152"/>
      <c r="EO236" s="152"/>
      <c r="EP236" s="152"/>
      <c r="EQ236" s="152"/>
      <c r="ER236" s="152"/>
      <c r="ES236" s="152"/>
      <c r="ET236" s="152"/>
      <c r="EU236" s="152"/>
      <c r="EV236" s="152"/>
      <c r="EW236" s="152"/>
      <c r="EX236" s="293"/>
      <c r="EY236" s="294"/>
      <c r="EZ236" s="294"/>
      <c r="FA236" s="294"/>
      <c r="FB236" s="294"/>
      <c r="FC236" s="294"/>
      <c r="FD236" s="294"/>
      <c r="FE236" s="294"/>
      <c r="FF236" s="294"/>
      <c r="FG236" s="294"/>
      <c r="FH236" s="294"/>
      <c r="FI236" s="294"/>
      <c r="FJ236" s="295"/>
    </row>
    <row r="237" spans="1:166" s="4" customFormat="1" ht="36" customHeight="1">
      <c r="A237" s="144" t="s">
        <v>278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6"/>
      <c r="AL237" s="146"/>
      <c r="AM237" s="146"/>
      <c r="AN237" s="146"/>
      <c r="AO237" s="146"/>
      <c r="AP237" s="146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53"/>
      <c r="BT237" s="53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52"/>
      <c r="CI237" s="152"/>
      <c r="CJ237" s="152"/>
      <c r="CK237" s="152"/>
      <c r="CL237" s="152"/>
      <c r="CM237" s="152"/>
      <c r="CN237" s="152"/>
      <c r="CO237" s="152"/>
      <c r="CP237" s="152"/>
      <c r="CQ237" s="152"/>
      <c r="CR237" s="152"/>
      <c r="CS237" s="152"/>
      <c r="CT237" s="152"/>
      <c r="CU237" s="152"/>
      <c r="CV237" s="152"/>
      <c r="CW237" s="152"/>
      <c r="CX237" s="152"/>
      <c r="CY237" s="152"/>
      <c r="CZ237" s="152"/>
      <c r="DA237" s="152"/>
      <c r="DB237" s="152"/>
      <c r="DC237" s="152"/>
      <c r="DD237" s="152"/>
      <c r="DE237" s="152"/>
      <c r="DF237" s="152"/>
      <c r="DG237" s="152"/>
      <c r="DH237" s="152"/>
      <c r="DI237" s="152"/>
      <c r="DJ237" s="152"/>
      <c r="DK237" s="152"/>
      <c r="DL237" s="152"/>
      <c r="DM237" s="152"/>
      <c r="DN237" s="152"/>
      <c r="DO237" s="152"/>
      <c r="DP237" s="152"/>
      <c r="DQ237" s="152"/>
      <c r="DR237" s="152"/>
      <c r="DS237" s="152"/>
      <c r="DT237" s="152"/>
      <c r="DU237" s="152"/>
      <c r="DV237" s="152"/>
      <c r="DW237" s="152"/>
      <c r="DX237" s="152"/>
      <c r="DY237" s="152"/>
      <c r="DZ237" s="152"/>
      <c r="EA237" s="152"/>
      <c r="EB237" s="152"/>
      <c r="EC237" s="152"/>
      <c r="ED237" s="152"/>
      <c r="EE237" s="152"/>
      <c r="EF237" s="152"/>
      <c r="EG237" s="152"/>
      <c r="EH237" s="152"/>
      <c r="EI237" s="152"/>
      <c r="EJ237" s="152"/>
      <c r="EK237" s="152"/>
      <c r="EL237" s="152"/>
      <c r="EM237" s="152"/>
      <c r="EN237" s="152"/>
      <c r="EO237" s="152"/>
      <c r="EP237" s="152"/>
      <c r="EQ237" s="152"/>
      <c r="ER237" s="152"/>
      <c r="ES237" s="152"/>
      <c r="ET237" s="152"/>
      <c r="EU237" s="152"/>
      <c r="EV237" s="152"/>
      <c r="EW237" s="152"/>
      <c r="EX237" s="152"/>
      <c r="EY237" s="152"/>
      <c r="EZ237" s="152"/>
      <c r="FA237" s="152"/>
      <c r="FB237" s="152"/>
      <c r="FC237" s="152"/>
      <c r="FD237" s="152"/>
      <c r="FE237" s="152"/>
      <c r="FF237" s="152"/>
      <c r="FG237" s="152"/>
      <c r="FH237" s="13"/>
      <c r="FI237" s="13"/>
      <c r="FJ237" s="13"/>
    </row>
    <row r="238" spans="1:166" s="11" customFormat="1" ht="18.75" customHeight="1">
      <c r="A238" s="130" t="s">
        <v>277</v>
      </c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86" t="s">
        <v>63</v>
      </c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4">
        <f>BC239</f>
        <v>3900</v>
      </c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>
        <f>BU239</f>
        <v>1202.5</v>
      </c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151">
        <f>CH239</f>
        <v>1202.5</v>
      </c>
      <c r="CI238" s="151"/>
      <c r="CJ238" s="151"/>
      <c r="CK238" s="151"/>
      <c r="CL238" s="151"/>
      <c r="CM238" s="151"/>
      <c r="CN238" s="151"/>
      <c r="CO238" s="151"/>
      <c r="CP238" s="151"/>
      <c r="CQ238" s="151"/>
      <c r="CR238" s="151"/>
      <c r="CS238" s="151"/>
      <c r="CT238" s="151"/>
      <c r="CU238" s="151"/>
      <c r="CV238" s="151"/>
      <c r="CW238" s="151"/>
      <c r="CX238" s="151"/>
      <c r="CY238" s="151"/>
      <c r="CZ238" s="151"/>
      <c r="DA238" s="151"/>
      <c r="DB238" s="151"/>
      <c r="DC238" s="151"/>
      <c r="DD238" s="151"/>
      <c r="DE238" s="151"/>
      <c r="DF238" s="151"/>
      <c r="DG238" s="151"/>
      <c r="DH238" s="151"/>
      <c r="DI238" s="151"/>
      <c r="DJ238" s="151"/>
      <c r="DK238" s="151"/>
      <c r="DL238" s="151"/>
      <c r="DM238" s="151"/>
      <c r="DN238" s="151"/>
      <c r="DO238" s="151"/>
      <c r="DP238" s="151"/>
      <c r="DQ238" s="151"/>
      <c r="DR238" s="151"/>
      <c r="DS238" s="151"/>
      <c r="DT238" s="151"/>
      <c r="DU238" s="151"/>
      <c r="DV238" s="151"/>
      <c r="DW238" s="151"/>
      <c r="DX238" s="151">
        <f>CH238</f>
        <v>1202.5</v>
      </c>
      <c r="DY238" s="151"/>
      <c r="DZ238" s="151"/>
      <c r="EA238" s="151"/>
      <c r="EB238" s="151"/>
      <c r="EC238" s="151"/>
      <c r="ED238" s="151"/>
      <c r="EE238" s="151"/>
      <c r="EF238" s="151"/>
      <c r="EG238" s="151"/>
      <c r="EH238" s="151"/>
      <c r="EI238" s="151"/>
      <c r="EJ238" s="151"/>
      <c r="EK238" s="151">
        <v>0</v>
      </c>
      <c r="EL238" s="151"/>
      <c r="EM238" s="151"/>
      <c r="EN238" s="151"/>
      <c r="EO238" s="151"/>
      <c r="EP238" s="151"/>
      <c r="EQ238" s="151"/>
      <c r="ER238" s="151"/>
      <c r="ES238" s="151"/>
      <c r="ET238" s="151"/>
      <c r="EU238" s="151"/>
      <c r="EV238" s="151"/>
      <c r="EW238" s="151"/>
      <c r="EX238" s="292">
        <v>0</v>
      </c>
      <c r="EY238" s="292"/>
      <c r="EZ238" s="292"/>
      <c r="FA238" s="292"/>
      <c r="FB238" s="292"/>
      <c r="FC238" s="292"/>
      <c r="FD238" s="292"/>
      <c r="FE238" s="292"/>
      <c r="FF238" s="292"/>
      <c r="FG238" s="292"/>
      <c r="FH238" s="45"/>
      <c r="FI238" s="45"/>
      <c r="FJ238" s="45"/>
    </row>
    <row r="239" spans="1:166" s="4" customFormat="1" ht="21.75" customHeight="1">
      <c r="A239" s="85" t="s">
        <v>180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105" t="s">
        <v>63</v>
      </c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7">
        <v>3900</v>
      </c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>
        <v>1202.5</v>
      </c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52">
        <v>1202.5</v>
      </c>
      <c r="CI239" s="152"/>
      <c r="CJ239" s="152"/>
      <c r="CK239" s="152"/>
      <c r="CL239" s="152"/>
      <c r="CM239" s="152"/>
      <c r="CN239" s="152"/>
      <c r="CO239" s="152"/>
      <c r="CP239" s="152"/>
      <c r="CQ239" s="152"/>
      <c r="CR239" s="152"/>
      <c r="CS239" s="152"/>
      <c r="CT239" s="152"/>
      <c r="CU239" s="152"/>
      <c r="CV239" s="152"/>
      <c r="CW239" s="152"/>
      <c r="CX239" s="152"/>
      <c r="CY239" s="152"/>
      <c r="CZ239" s="152"/>
      <c r="DA239" s="152"/>
      <c r="DB239" s="152"/>
      <c r="DC239" s="152"/>
      <c r="DD239" s="152"/>
      <c r="DE239" s="152"/>
      <c r="DF239" s="152"/>
      <c r="DG239" s="152"/>
      <c r="DH239" s="152"/>
      <c r="DI239" s="152"/>
      <c r="DJ239" s="152"/>
      <c r="DK239" s="152"/>
      <c r="DL239" s="152"/>
      <c r="DM239" s="152"/>
      <c r="DN239" s="152"/>
      <c r="DO239" s="152"/>
      <c r="DP239" s="152"/>
      <c r="DQ239" s="152"/>
      <c r="DR239" s="152"/>
      <c r="DS239" s="152"/>
      <c r="DT239" s="152"/>
      <c r="DU239" s="152"/>
      <c r="DV239" s="152"/>
      <c r="DW239" s="152"/>
      <c r="DX239" s="152">
        <f>CH239</f>
        <v>1202.5</v>
      </c>
      <c r="DY239" s="152"/>
      <c r="DZ239" s="152"/>
      <c r="EA239" s="152"/>
      <c r="EB239" s="152"/>
      <c r="EC239" s="152"/>
      <c r="ED239" s="152"/>
      <c r="EE239" s="152"/>
      <c r="EF239" s="152"/>
      <c r="EG239" s="152"/>
      <c r="EH239" s="152"/>
      <c r="EI239" s="152"/>
      <c r="EJ239" s="152"/>
      <c r="EK239" s="152">
        <f>BC239-CH239</f>
        <v>2697.5</v>
      </c>
      <c r="EL239" s="152"/>
      <c r="EM239" s="152"/>
      <c r="EN239" s="152"/>
      <c r="EO239" s="152"/>
      <c r="EP239" s="152"/>
      <c r="EQ239" s="152"/>
      <c r="ER239" s="152"/>
      <c r="ES239" s="152"/>
      <c r="ET239" s="152"/>
      <c r="EU239" s="152"/>
      <c r="EV239" s="152"/>
      <c r="EW239" s="152"/>
      <c r="EX239" s="291">
        <v>0</v>
      </c>
      <c r="EY239" s="291"/>
      <c r="EZ239" s="291"/>
      <c r="FA239" s="291"/>
      <c r="FB239" s="291"/>
      <c r="FC239" s="291"/>
      <c r="FD239" s="291"/>
      <c r="FE239" s="291"/>
      <c r="FF239" s="291"/>
      <c r="FG239" s="291"/>
      <c r="FH239" s="46"/>
      <c r="FI239" s="46"/>
      <c r="FJ239" s="46"/>
    </row>
    <row r="240" spans="1:166" s="4" customFormat="1" ht="18.75" customHeight="1">
      <c r="A240" s="113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5"/>
      <c r="BI240" s="116" t="s">
        <v>96</v>
      </c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117"/>
      <c r="CH240" s="117"/>
      <c r="CI240" s="117"/>
      <c r="CJ240" s="117"/>
      <c r="CK240" s="117"/>
      <c r="CL240" s="117"/>
      <c r="CM240" s="117"/>
      <c r="CN240" s="117"/>
      <c r="CO240" s="117"/>
      <c r="CP240" s="117"/>
      <c r="CQ240" s="118"/>
      <c r="CR240" s="113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5"/>
      <c r="FH240" s="14"/>
      <c r="FI240" s="14"/>
      <c r="FJ240" s="14"/>
    </row>
    <row r="241" spans="1:166" s="4" customFormat="1" ht="35.25" customHeight="1" hidden="1">
      <c r="A241" s="160" t="s">
        <v>81</v>
      </c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DI241" s="161"/>
      <c r="DJ241" s="161"/>
      <c r="DK241" s="161"/>
      <c r="DL241" s="161"/>
      <c r="DM241" s="161"/>
      <c r="DN241" s="161"/>
      <c r="DO241" s="161"/>
      <c r="DP241" s="161"/>
      <c r="DQ241" s="161"/>
      <c r="DR241" s="161"/>
      <c r="DS241" s="161"/>
      <c r="DT241" s="161"/>
      <c r="DU241" s="161"/>
      <c r="DV241" s="161"/>
      <c r="DW241" s="161"/>
      <c r="DX241" s="161"/>
      <c r="DY241" s="161"/>
      <c r="DZ241" s="161"/>
      <c r="EA241" s="161"/>
      <c r="EB241" s="161"/>
      <c r="EC241" s="161"/>
      <c r="ED241" s="161"/>
      <c r="EE241" s="161"/>
      <c r="EF241" s="161"/>
      <c r="EG241" s="161"/>
      <c r="EH241" s="161"/>
      <c r="EI241" s="161"/>
      <c r="EJ241" s="161"/>
      <c r="EK241" s="161"/>
      <c r="EL241" s="161"/>
      <c r="EM241" s="161"/>
      <c r="EN241" s="161"/>
      <c r="EO241" s="161"/>
      <c r="EP241" s="161"/>
      <c r="EQ241" s="161"/>
      <c r="ER241" s="161"/>
      <c r="ES241" s="161"/>
      <c r="ET241" s="161"/>
      <c r="EU241" s="161"/>
      <c r="EV241" s="161"/>
      <c r="EW241" s="161"/>
      <c r="EX241" s="161"/>
      <c r="EY241" s="161"/>
      <c r="EZ241" s="161"/>
      <c r="FA241" s="161"/>
      <c r="FB241" s="161"/>
      <c r="FC241" s="161"/>
      <c r="FD241" s="161"/>
      <c r="FE241" s="161"/>
      <c r="FF241" s="161"/>
      <c r="FG241" s="161"/>
      <c r="FH241" s="161"/>
      <c r="FI241" s="161"/>
      <c r="FJ241" s="162"/>
    </row>
    <row r="242" spans="1:166" s="4" customFormat="1" ht="28.5" customHeight="1">
      <c r="A242" s="81" t="s">
        <v>8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 t="s">
        <v>23</v>
      </c>
      <c r="AL242" s="81"/>
      <c r="AM242" s="81"/>
      <c r="AN242" s="81"/>
      <c r="AO242" s="81"/>
      <c r="AP242" s="81"/>
      <c r="AQ242" s="81" t="s">
        <v>35</v>
      </c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 t="s">
        <v>36</v>
      </c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133" t="s">
        <v>37</v>
      </c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81" t="s">
        <v>24</v>
      </c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154" t="s">
        <v>29</v>
      </c>
      <c r="EL242" s="155"/>
      <c r="EM242" s="155"/>
      <c r="EN242" s="155"/>
      <c r="EO242" s="155"/>
      <c r="EP242" s="155"/>
      <c r="EQ242" s="155"/>
      <c r="ER242" s="155"/>
      <c r="ES242" s="155"/>
      <c r="ET242" s="155"/>
      <c r="EU242" s="155"/>
      <c r="EV242" s="155"/>
      <c r="EW242" s="155"/>
      <c r="EX242" s="155"/>
      <c r="EY242" s="155"/>
      <c r="EZ242" s="155"/>
      <c r="FA242" s="155"/>
      <c r="FB242" s="155"/>
      <c r="FC242" s="155"/>
      <c r="FD242" s="155"/>
      <c r="FE242" s="155"/>
      <c r="FF242" s="155"/>
      <c r="FG242" s="155"/>
      <c r="FH242" s="155"/>
      <c r="FI242" s="155"/>
      <c r="FJ242" s="156"/>
    </row>
    <row r="243" spans="1:166" s="4" customFormat="1" ht="63.75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81" t="s">
        <v>45</v>
      </c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 t="s">
        <v>25</v>
      </c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 t="s">
        <v>26</v>
      </c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 t="s">
        <v>27</v>
      </c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 t="s">
        <v>38</v>
      </c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154" t="s">
        <v>46</v>
      </c>
      <c r="EY243" s="155"/>
      <c r="EZ243" s="155"/>
      <c r="FA243" s="155"/>
      <c r="FB243" s="155"/>
      <c r="FC243" s="155"/>
      <c r="FD243" s="155"/>
      <c r="FE243" s="155"/>
      <c r="FF243" s="155"/>
      <c r="FG243" s="155"/>
      <c r="FH243" s="155"/>
      <c r="FI243" s="155"/>
      <c r="FJ243" s="156"/>
    </row>
    <row r="244" spans="1:166" s="4" customFormat="1" ht="18.75">
      <c r="A244" s="79">
        <v>1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>
        <v>2</v>
      </c>
      <c r="AL244" s="79"/>
      <c r="AM244" s="79"/>
      <c r="AN244" s="79"/>
      <c r="AO244" s="79"/>
      <c r="AP244" s="79"/>
      <c r="AQ244" s="79">
        <v>3</v>
      </c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>
        <v>4</v>
      </c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>
        <v>5</v>
      </c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>
        <v>6</v>
      </c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>
        <v>7</v>
      </c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>
        <v>8</v>
      </c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>
        <v>9</v>
      </c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>
        <v>10</v>
      </c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157">
        <v>11</v>
      </c>
      <c r="EY244" s="158"/>
      <c r="EZ244" s="158"/>
      <c r="FA244" s="158"/>
      <c r="FB244" s="158"/>
      <c r="FC244" s="158"/>
      <c r="FD244" s="158"/>
      <c r="FE244" s="158"/>
      <c r="FF244" s="158"/>
      <c r="FG244" s="158"/>
      <c r="FH244" s="158"/>
      <c r="FI244" s="158"/>
      <c r="FJ244" s="159"/>
    </row>
    <row r="245" spans="1:166" s="4" customFormat="1" ht="20.25" customHeight="1">
      <c r="A245" s="80" t="s">
        <v>32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147" t="s">
        <v>33</v>
      </c>
      <c r="AL245" s="147"/>
      <c r="AM245" s="147"/>
      <c r="AN245" s="147"/>
      <c r="AO245" s="147"/>
      <c r="AP245" s="147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84">
        <f>BC248+BC250</f>
        <v>34500</v>
      </c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>
        <f>BU248+BU250</f>
        <v>0</v>
      </c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151">
        <f>CH248+CH250</f>
        <v>0</v>
      </c>
      <c r="CI245" s="151"/>
      <c r="CJ245" s="151"/>
      <c r="CK245" s="151"/>
      <c r="CL245" s="151"/>
      <c r="CM245" s="151"/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1"/>
      <c r="DN245" s="151"/>
      <c r="DO245" s="151"/>
      <c r="DP245" s="151"/>
      <c r="DQ245" s="151"/>
      <c r="DR245" s="151"/>
      <c r="DS245" s="151"/>
      <c r="DT245" s="151"/>
      <c r="DU245" s="151"/>
      <c r="DV245" s="151"/>
      <c r="DW245" s="151"/>
      <c r="DX245" s="151">
        <f>CH245</f>
        <v>0</v>
      </c>
      <c r="DY245" s="151"/>
      <c r="DZ245" s="151"/>
      <c r="EA245" s="151"/>
      <c r="EB245" s="151"/>
      <c r="EC245" s="151"/>
      <c r="ED245" s="151"/>
      <c r="EE245" s="151"/>
      <c r="EF245" s="151"/>
      <c r="EG245" s="151"/>
      <c r="EH245" s="151"/>
      <c r="EI245" s="151"/>
      <c r="EJ245" s="151"/>
      <c r="EK245" s="151">
        <f>EK248+EK250</f>
        <v>32700</v>
      </c>
      <c r="EL245" s="151"/>
      <c r="EM245" s="151"/>
      <c r="EN245" s="151"/>
      <c r="EO245" s="151"/>
      <c r="EP245" s="151"/>
      <c r="EQ245" s="151"/>
      <c r="ER245" s="151"/>
      <c r="ES245" s="151"/>
      <c r="ET245" s="151"/>
      <c r="EU245" s="151"/>
      <c r="EV245" s="151"/>
      <c r="EW245" s="151"/>
      <c r="EX245" s="265">
        <f>EX248+EX250</f>
        <v>0</v>
      </c>
      <c r="EY245" s="266"/>
      <c r="EZ245" s="266"/>
      <c r="FA245" s="266"/>
      <c r="FB245" s="266"/>
      <c r="FC245" s="266"/>
      <c r="FD245" s="266"/>
      <c r="FE245" s="266"/>
      <c r="FF245" s="266"/>
      <c r="FG245" s="266"/>
      <c r="FH245" s="266"/>
      <c r="FI245" s="266"/>
      <c r="FJ245" s="267"/>
    </row>
    <row r="246" spans="1:166" s="4" customFormat="1" ht="15" customHeight="1">
      <c r="A246" s="145" t="s">
        <v>22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6" t="s">
        <v>34</v>
      </c>
      <c r="AL246" s="146"/>
      <c r="AM246" s="146"/>
      <c r="AN246" s="146"/>
      <c r="AO246" s="146"/>
      <c r="AP246" s="146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52"/>
      <c r="CI246" s="152"/>
      <c r="CJ246" s="152"/>
      <c r="CK246" s="152"/>
      <c r="CL246" s="152"/>
      <c r="CM246" s="152"/>
      <c r="CN246" s="152"/>
      <c r="CO246" s="152"/>
      <c r="CP246" s="152"/>
      <c r="CQ246" s="152"/>
      <c r="CR246" s="152"/>
      <c r="CS246" s="152"/>
      <c r="CT246" s="152"/>
      <c r="CU246" s="152"/>
      <c r="CV246" s="152"/>
      <c r="CW246" s="152"/>
      <c r="CX246" s="152"/>
      <c r="CY246" s="152"/>
      <c r="CZ246" s="152"/>
      <c r="DA246" s="152"/>
      <c r="DB246" s="152"/>
      <c r="DC246" s="152"/>
      <c r="DD246" s="152"/>
      <c r="DE246" s="152"/>
      <c r="DF246" s="152"/>
      <c r="DG246" s="152"/>
      <c r="DH246" s="152"/>
      <c r="DI246" s="152"/>
      <c r="DJ246" s="152"/>
      <c r="DK246" s="152"/>
      <c r="DL246" s="152"/>
      <c r="DM246" s="152"/>
      <c r="DN246" s="152"/>
      <c r="DO246" s="152"/>
      <c r="DP246" s="152"/>
      <c r="DQ246" s="152"/>
      <c r="DR246" s="152"/>
      <c r="DS246" s="152"/>
      <c r="DT246" s="152"/>
      <c r="DU246" s="152"/>
      <c r="DV246" s="152"/>
      <c r="DW246" s="152"/>
      <c r="DX246" s="152"/>
      <c r="DY246" s="152"/>
      <c r="DZ246" s="152"/>
      <c r="EA246" s="152"/>
      <c r="EB246" s="152"/>
      <c r="EC246" s="152"/>
      <c r="ED246" s="152"/>
      <c r="EE246" s="152"/>
      <c r="EF246" s="152"/>
      <c r="EG246" s="152"/>
      <c r="EH246" s="152"/>
      <c r="EI246" s="152"/>
      <c r="EJ246" s="152"/>
      <c r="EK246" s="152"/>
      <c r="EL246" s="152"/>
      <c r="EM246" s="152"/>
      <c r="EN246" s="152"/>
      <c r="EO246" s="152"/>
      <c r="EP246" s="152"/>
      <c r="EQ246" s="152"/>
      <c r="ER246" s="152"/>
      <c r="ES246" s="152"/>
      <c r="ET246" s="152"/>
      <c r="EU246" s="152"/>
      <c r="EV246" s="152"/>
      <c r="EW246" s="152"/>
      <c r="EX246" s="293"/>
      <c r="EY246" s="294"/>
      <c r="EZ246" s="294"/>
      <c r="FA246" s="294"/>
      <c r="FB246" s="294"/>
      <c r="FC246" s="294"/>
      <c r="FD246" s="294"/>
      <c r="FE246" s="294"/>
      <c r="FF246" s="294"/>
      <c r="FG246" s="294"/>
      <c r="FH246" s="294"/>
      <c r="FI246" s="294"/>
      <c r="FJ246" s="295"/>
    </row>
    <row r="247" spans="1:166" s="4" customFormat="1" ht="41.25" customHeight="1">
      <c r="A247" s="144" t="s">
        <v>274</v>
      </c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6"/>
      <c r="AL247" s="146"/>
      <c r="AM247" s="146"/>
      <c r="AN247" s="146"/>
      <c r="AO247" s="146"/>
      <c r="AP247" s="146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53"/>
      <c r="BT247" s="53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52"/>
      <c r="CI247" s="152"/>
      <c r="CJ247" s="152"/>
      <c r="CK247" s="152"/>
      <c r="CL247" s="152"/>
      <c r="CM247" s="152"/>
      <c r="CN247" s="152"/>
      <c r="CO247" s="152"/>
      <c r="CP247" s="152"/>
      <c r="CQ247" s="152"/>
      <c r="CR247" s="152"/>
      <c r="CS247" s="152"/>
      <c r="CT247" s="152"/>
      <c r="CU247" s="152"/>
      <c r="CV247" s="152"/>
      <c r="CW247" s="152"/>
      <c r="CX247" s="152"/>
      <c r="CY247" s="152"/>
      <c r="CZ247" s="152"/>
      <c r="DA247" s="152"/>
      <c r="DB247" s="152"/>
      <c r="DC247" s="152"/>
      <c r="DD247" s="152"/>
      <c r="DE247" s="152"/>
      <c r="DF247" s="152"/>
      <c r="DG247" s="152"/>
      <c r="DH247" s="152"/>
      <c r="DI247" s="152"/>
      <c r="DJ247" s="152"/>
      <c r="DK247" s="152"/>
      <c r="DL247" s="152"/>
      <c r="DM247" s="152"/>
      <c r="DN247" s="152"/>
      <c r="DO247" s="152"/>
      <c r="DP247" s="152"/>
      <c r="DQ247" s="152"/>
      <c r="DR247" s="152"/>
      <c r="DS247" s="152"/>
      <c r="DT247" s="152"/>
      <c r="DU247" s="152"/>
      <c r="DV247" s="152"/>
      <c r="DW247" s="152"/>
      <c r="DX247" s="152"/>
      <c r="DY247" s="152"/>
      <c r="DZ247" s="152"/>
      <c r="EA247" s="152"/>
      <c r="EB247" s="152"/>
      <c r="EC247" s="152"/>
      <c r="ED247" s="152"/>
      <c r="EE247" s="152"/>
      <c r="EF247" s="152"/>
      <c r="EG247" s="152"/>
      <c r="EH247" s="152"/>
      <c r="EI247" s="152"/>
      <c r="EJ247" s="152"/>
      <c r="EK247" s="152"/>
      <c r="EL247" s="152"/>
      <c r="EM247" s="152"/>
      <c r="EN247" s="152"/>
      <c r="EO247" s="152"/>
      <c r="EP247" s="152"/>
      <c r="EQ247" s="152"/>
      <c r="ER247" s="152"/>
      <c r="ES247" s="152"/>
      <c r="ET247" s="152"/>
      <c r="EU247" s="152"/>
      <c r="EV247" s="152"/>
      <c r="EW247" s="152"/>
      <c r="EX247" s="152"/>
      <c r="EY247" s="152"/>
      <c r="EZ247" s="152"/>
      <c r="FA247" s="152"/>
      <c r="FB247" s="152"/>
      <c r="FC247" s="152"/>
      <c r="FD247" s="152"/>
      <c r="FE247" s="152"/>
      <c r="FF247" s="152"/>
      <c r="FG247" s="152"/>
      <c r="FH247" s="13"/>
      <c r="FI247" s="13"/>
      <c r="FJ247" s="13"/>
    </row>
    <row r="248" spans="1:166" s="11" customFormat="1" ht="18.75" customHeight="1">
      <c r="A248" s="130" t="s">
        <v>272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86" t="s">
        <v>156</v>
      </c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4">
        <f>BC249</f>
        <v>1800</v>
      </c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>
        <f>BU249</f>
        <v>0</v>
      </c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151">
        <f>CH249</f>
        <v>0</v>
      </c>
      <c r="CI248" s="151"/>
      <c r="CJ248" s="151"/>
      <c r="CK248" s="151"/>
      <c r="CL248" s="151"/>
      <c r="CM248" s="151"/>
      <c r="CN248" s="151"/>
      <c r="CO248" s="151"/>
      <c r="CP248" s="151"/>
      <c r="CQ248" s="151"/>
      <c r="CR248" s="151"/>
      <c r="CS248" s="151"/>
      <c r="CT248" s="151"/>
      <c r="CU248" s="151"/>
      <c r="CV248" s="151"/>
      <c r="CW248" s="151"/>
      <c r="CX248" s="151"/>
      <c r="CY248" s="151"/>
      <c r="CZ248" s="151"/>
      <c r="DA248" s="151"/>
      <c r="DB248" s="151"/>
      <c r="DC248" s="151"/>
      <c r="DD248" s="151"/>
      <c r="DE248" s="151"/>
      <c r="DF248" s="151"/>
      <c r="DG248" s="151"/>
      <c r="DH248" s="151"/>
      <c r="DI248" s="151"/>
      <c r="DJ248" s="151"/>
      <c r="DK248" s="151"/>
      <c r="DL248" s="151"/>
      <c r="DM248" s="151"/>
      <c r="DN248" s="151"/>
      <c r="DO248" s="151"/>
      <c r="DP248" s="151"/>
      <c r="DQ248" s="151"/>
      <c r="DR248" s="151"/>
      <c r="DS248" s="151"/>
      <c r="DT248" s="151"/>
      <c r="DU248" s="151"/>
      <c r="DV248" s="151"/>
      <c r="DW248" s="151"/>
      <c r="DX248" s="151">
        <f>CH248</f>
        <v>0</v>
      </c>
      <c r="DY248" s="151"/>
      <c r="DZ248" s="151"/>
      <c r="EA248" s="151"/>
      <c r="EB248" s="151"/>
      <c r="EC248" s="151"/>
      <c r="ED248" s="151"/>
      <c r="EE248" s="151"/>
      <c r="EF248" s="151"/>
      <c r="EG248" s="151"/>
      <c r="EH248" s="151"/>
      <c r="EI248" s="151"/>
      <c r="EJ248" s="151"/>
      <c r="EK248" s="151">
        <v>0</v>
      </c>
      <c r="EL248" s="151"/>
      <c r="EM248" s="151"/>
      <c r="EN248" s="151"/>
      <c r="EO248" s="151"/>
      <c r="EP248" s="151"/>
      <c r="EQ248" s="151"/>
      <c r="ER248" s="151"/>
      <c r="ES248" s="151"/>
      <c r="ET248" s="151"/>
      <c r="EU248" s="151"/>
      <c r="EV248" s="151"/>
      <c r="EW248" s="151"/>
      <c r="EX248" s="292">
        <v>0</v>
      </c>
      <c r="EY248" s="292"/>
      <c r="EZ248" s="292"/>
      <c r="FA248" s="292"/>
      <c r="FB248" s="292"/>
      <c r="FC248" s="292"/>
      <c r="FD248" s="292"/>
      <c r="FE248" s="292"/>
      <c r="FF248" s="292"/>
      <c r="FG248" s="292"/>
      <c r="FH248" s="45"/>
      <c r="FI248" s="45"/>
      <c r="FJ248" s="45"/>
    </row>
    <row r="249" spans="1:166" s="4" customFormat="1" ht="39" customHeight="1">
      <c r="A249" s="85" t="s">
        <v>271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105" t="s">
        <v>156</v>
      </c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7">
        <v>1800</v>
      </c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>
        <v>0</v>
      </c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52"/>
      <c r="CI249" s="152"/>
      <c r="CJ249" s="152"/>
      <c r="CK249" s="152"/>
      <c r="CL249" s="152"/>
      <c r="CM249" s="152"/>
      <c r="CN249" s="152"/>
      <c r="CO249" s="152"/>
      <c r="CP249" s="152"/>
      <c r="CQ249" s="152"/>
      <c r="CR249" s="152"/>
      <c r="CS249" s="152"/>
      <c r="CT249" s="152"/>
      <c r="CU249" s="152"/>
      <c r="CV249" s="152"/>
      <c r="CW249" s="152"/>
      <c r="CX249" s="152"/>
      <c r="CY249" s="152"/>
      <c r="CZ249" s="152"/>
      <c r="DA249" s="152"/>
      <c r="DB249" s="152"/>
      <c r="DC249" s="152"/>
      <c r="DD249" s="152"/>
      <c r="DE249" s="152"/>
      <c r="DF249" s="152"/>
      <c r="DG249" s="152"/>
      <c r="DH249" s="152"/>
      <c r="DI249" s="152"/>
      <c r="DJ249" s="152"/>
      <c r="DK249" s="152"/>
      <c r="DL249" s="152"/>
      <c r="DM249" s="152"/>
      <c r="DN249" s="152"/>
      <c r="DO249" s="152"/>
      <c r="DP249" s="152"/>
      <c r="DQ249" s="152"/>
      <c r="DR249" s="152"/>
      <c r="DS249" s="152"/>
      <c r="DT249" s="152"/>
      <c r="DU249" s="152"/>
      <c r="DV249" s="152"/>
      <c r="DW249" s="152"/>
      <c r="DX249" s="152">
        <f>CH249</f>
        <v>0</v>
      </c>
      <c r="DY249" s="152"/>
      <c r="DZ249" s="152"/>
      <c r="EA249" s="152"/>
      <c r="EB249" s="152"/>
      <c r="EC249" s="152"/>
      <c r="ED249" s="152"/>
      <c r="EE249" s="152"/>
      <c r="EF249" s="152"/>
      <c r="EG249" s="152"/>
      <c r="EH249" s="152"/>
      <c r="EI249" s="152"/>
      <c r="EJ249" s="152"/>
      <c r="EK249" s="152">
        <f>BC249-CH249</f>
        <v>1800</v>
      </c>
      <c r="EL249" s="152"/>
      <c r="EM249" s="152"/>
      <c r="EN249" s="152"/>
      <c r="EO249" s="152"/>
      <c r="EP249" s="152"/>
      <c r="EQ249" s="152"/>
      <c r="ER249" s="152"/>
      <c r="ES249" s="152"/>
      <c r="ET249" s="152"/>
      <c r="EU249" s="152"/>
      <c r="EV249" s="152"/>
      <c r="EW249" s="152"/>
      <c r="EX249" s="291">
        <v>0</v>
      </c>
      <c r="EY249" s="291"/>
      <c r="EZ249" s="291"/>
      <c r="FA249" s="291"/>
      <c r="FB249" s="291"/>
      <c r="FC249" s="291"/>
      <c r="FD249" s="291"/>
      <c r="FE249" s="291"/>
      <c r="FF249" s="291"/>
      <c r="FG249" s="291"/>
      <c r="FH249" s="46"/>
      <c r="FI249" s="46"/>
      <c r="FJ249" s="46"/>
    </row>
    <row r="250" spans="1:166" s="11" customFormat="1" ht="20.25" customHeight="1">
      <c r="A250" s="130" t="s">
        <v>273</v>
      </c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86" t="s">
        <v>156</v>
      </c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4">
        <f>BC251</f>
        <v>32700</v>
      </c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>
        <f>BU251</f>
        <v>0</v>
      </c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151">
        <f>CH251</f>
        <v>0</v>
      </c>
      <c r="CI250" s="151"/>
      <c r="CJ250" s="151"/>
      <c r="CK250" s="151"/>
      <c r="CL250" s="151"/>
      <c r="CM250" s="151"/>
      <c r="CN250" s="151"/>
      <c r="CO250" s="151"/>
      <c r="CP250" s="151"/>
      <c r="CQ250" s="151"/>
      <c r="CR250" s="151"/>
      <c r="CS250" s="151"/>
      <c r="CT250" s="151"/>
      <c r="CU250" s="151"/>
      <c r="CV250" s="151"/>
      <c r="CW250" s="151"/>
      <c r="CX250" s="151"/>
      <c r="CY250" s="151"/>
      <c r="CZ250" s="151"/>
      <c r="DA250" s="151"/>
      <c r="DB250" s="151"/>
      <c r="DC250" s="151"/>
      <c r="DD250" s="151"/>
      <c r="DE250" s="151"/>
      <c r="DF250" s="151"/>
      <c r="DG250" s="151"/>
      <c r="DH250" s="151"/>
      <c r="DI250" s="151"/>
      <c r="DJ250" s="151"/>
      <c r="DK250" s="151"/>
      <c r="DL250" s="151"/>
      <c r="DM250" s="151"/>
      <c r="DN250" s="151"/>
      <c r="DO250" s="151"/>
      <c r="DP250" s="151"/>
      <c r="DQ250" s="151"/>
      <c r="DR250" s="151"/>
      <c r="DS250" s="151"/>
      <c r="DT250" s="151"/>
      <c r="DU250" s="151"/>
      <c r="DV250" s="151"/>
      <c r="DW250" s="151"/>
      <c r="DX250" s="151">
        <f>CH250</f>
        <v>0</v>
      </c>
      <c r="DY250" s="151"/>
      <c r="DZ250" s="151"/>
      <c r="EA250" s="151"/>
      <c r="EB250" s="151"/>
      <c r="EC250" s="151"/>
      <c r="ED250" s="151"/>
      <c r="EE250" s="151"/>
      <c r="EF250" s="151"/>
      <c r="EG250" s="151"/>
      <c r="EH250" s="151"/>
      <c r="EI250" s="151"/>
      <c r="EJ250" s="151"/>
      <c r="EK250" s="151">
        <f>BC250-CH250</f>
        <v>32700</v>
      </c>
      <c r="EL250" s="151"/>
      <c r="EM250" s="151"/>
      <c r="EN250" s="151"/>
      <c r="EO250" s="151"/>
      <c r="EP250" s="151"/>
      <c r="EQ250" s="151"/>
      <c r="ER250" s="151"/>
      <c r="ES250" s="151"/>
      <c r="ET250" s="151"/>
      <c r="EU250" s="151"/>
      <c r="EV250" s="151"/>
      <c r="EW250" s="151"/>
      <c r="EX250" s="292">
        <v>0</v>
      </c>
      <c r="EY250" s="292"/>
      <c r="EZ250" s="292"/>
      <c r="FA250" s="292"/>
      <c r="FB250" s="292"/>
      <c r="FC250" s="292"/>
      <c r="FD250" s="292"/>
      <c r="FE250" s="292"/>
      <c r="FF250" s="292"/>
      <c r="FG250" s="292"/>
      <c r="FH250" s="45"/>
      <c r="FI250" s="45"/>
      <c r="FJ250" s="45"/>
    </row>
    <row r="251" spans="1:166" s="4" customFormat="1" ht="39.75" customHeight="1">
      <c r="A251" s="85" t="s">
        <v>271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105" t="s">
        <v>156</v>
      </c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7">
        <v>32700</v>
      </c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>
        <v>0</v>
      </c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52"/>
      <c r="CI251" s="152"/>
      <c r="CJ251" s="152"/>
      <c r="CK251" s="152"/>
      <c r="CL251" s="152"/>
      <c r="CM251" s="152"/>
      <c r="CN251" s="152"/>
      <c r="CO251" s="152"/>
      <c r="CP251" s="152"/>
      <c r="CQ251" s="152"/>
      <c r="CR251" s="152"/>
      <c r="CS251" s="152"/>
      <c r="CT251" s="152"/>
      <c r="CU251" s="152"/>
      <c r="CV251" s="152"/>
      <c r="CW251" s="152"/>
      <c r="CX251" s="152"/>
      <c r="CY251" s="152"/>
      <c r="CZ251" s="152"/>
      <c r="DA251" s="152"/>
      <c r="DB251" s="152"/>
      <c r="DC251" s="152"/>
      <c r="DD251" s="152"/>
      <c r="DE251" s="152"/>
      <c r="DF251" s="152"/>
      <c r="DG251" s="152"/>
      <c r="DH251" s="152"/>
      <c r="DI251" s="152"/>
      <c r="DJ251" s="152"/>
      <c r="DK251" s="152"/>
      <c r="DL251" s="152"/>
      <c r="DM251" s="152"/>
      <c r="DN251" s="152"/>
      <c r="DO251" s="152"/>
      <c r="DP251" s="152"/>
      <c r="DQ251" s="152"/>
      <c r="DR251" s="152"/>
      <c r="DS251" s="152"/>
      <c r="DT251" s="152"/>
      <c r="DU251" s="152"/>
      <c r="DV251" s="152"/>
      <c r="DW251" s="152"/>
      <c r="DX251" s="152">
        <f>CH251</f>
        <v>0</v>
      </c>
      <c r="DY251" s="152"/>
      <c r="DZ251" s="152"/>
      <c r="EA251" s="152"/>
      <c r="EB251" s="152"/>
      <c r="EC251" s="152"/>
      <c r="ED251" s="152"/>
      <c r="EE251" s="152"/>
      <c r="EF251" s="152"/>
      <c r="EG251" s="152"/>
      <c r="EH251" s="152"/>
      <c r="EI251" s="152"/>
      <c r="EJ251" s="152"/>
      <c r="EK251" s="152">
        <f>BC251-CH251</f>
        <v>32700</v>
      </c>
      <c r="EL251" s="152"/>
      <c r="EM251" s="152"/>
      <c r="EN251" s="152"/>
      <c r="EO251" s="152"/>
      <c r="EP251" s="152"/>
      <c r="EQ251" s="152"/>
      <c r="ER251" s="152"/>
      <c r="ES251" s="152"/>
      <c r="ET251" s="152"/>
      <c r="EU251" s="152"/>
      <c r="EV251" s="152"/>
      <c r="EW251" s="152"/>
      <c r="EX251" s="291">
        <v>0</v>
      </c>
      <c r="EY251" s="291"/>
      <c r="EZ251" s="291"/>
      <c r="FA251" s="291"/>
      <c r="FB251" s="291"/>
      <c r="FC251" s="291"/>
      <c r="FD251" s="291"/>
      <c r="FE251" s="291"/>
      <c r="FF251" s="291"/>
      <c r="FG251" s="291"/>
      <c r="FH251" s="46"/>
      <c r="FI251" s="46"/>
      <c r="FJ251" s="46"/>
    </row>
    <row r="252" spans="1:166" s="4" customFormat="1" ht="18.75" customHeight="1">
      <c r="A252" s="113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5"/>
      <c r="BI252" s="180" t="s">
        <v>96</v>
      </c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1"/>
      <c r="BX252" s="181"/>
      <c r="BY252" s="181"/>
      <c r="BZ252" s="181"/>
      <c r="CA252" s="181"/>
      <c r="CB252" s="181"/>
      <c r="CC252" s="181"/>
      <c r="CD252" s="181"/>
      <c r="CE252" s="181"/>
      <c r="CF252" s="181"/>
      <c r="CG252" s="181"/>
      <c r="CH252" s="181"/>
      <c r="CI252" s="181"/>
      <c r="CJ252" s="181"/>
      <c r="CK252" s="181"/>
      <c r="CL252" s="181"/>
      <c r="CM252" s="181"/>
      <c r="CN252" s="181"/>
      <c r="CO252" s="181"/>
      <c r="CP252" s="181"/>
      <c r="CQ252" s="181"/>
      <c r="CR252" s="113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  <c r="FF252" s="114"/>
      <c r="FG252" s="115"/>
      <c r="FH252" s="14"/>
      <c r="FI252" s="14"/>
      <c r="FJ252" s="14"/>
    </row>
    <row r="253" spans="1:166" s="4" customFormat="1" ht="35.25" customHeight="1" hidden="1">
      <c r="A253" s="160" t="s">
        <v>81</v>
      </c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DI253" s="161"/>
      <c r="DJ253" s="161"/>
      <c r="DK253" s="161"/>
      <c r="DL253" s="161"/>
      <c r="DM253" s="161"/>
      <c r="DN253" s="161"/>
      <c r="DO253" s="161"/>
      <c r="DP253" s="161"/>
      <c r="DQ253" s="161"/>
      <c r="DR253" s="161"/>
      <c r="DS253" s="161"/>
      <c r="DT253" s="161"/>
      <c r="DU253" s="161"/>
      <c r="DV253" s="161"/>
      <c r="DW253" s="161"/>
      <c r="DX253" s="161"/>
      <c r="DY253" s="161"/>
      <c r="DZ253" s="161"/>
      <c r="EA253" s="161"/>
      <c r="EB253" s="161"/>
      <c r="EC253" s="161"/>
      <c r="ED253" s="161"/>
      <c r="EE253" s="161"/>
      <c r="EF253" s="161"/>
      <c r="EG253" s="161"/>
      <c r="EH253" s="161"/>
      <c r="EI253" s="161"/>
      <c r="EJ253" s="161"/>
      <c r="EK253" s="161"/>
      <c r="EL253" s="161"/>
      <c r="EM253" s="161"/>
      <c r="EN253" s="161"/>
      <c r="EO253" s="161"/>
      <c r="EP253" s="161"/>
      <c r="EQ253" s="161"/>
      <c r="ER253" s="161"/>
      <c r="ES253" s="161"/>
      <c r="ET253" s="161"/>
      <c r="EU253" s="161"/>
      <c r="EV253" s="161"/>
      <c r="EW253" s="161"/>
      <c r="EX253" s="161"/>
      <c r="EY253" s="161"/>
      <c r="EZ253" s="161"/>
      <c r="FA253" s="161"/>
      <c r="FB253" s="161"/>
      <c r="FC253" s="161"/>
      <c r="FD253" s="161"/>
      <c r="FE253" s="161"/>
      <c r="FF253" s="161"/>
      <c r="FG253" s="161"/>
      <c r="FH253" s="161"/>
      <c r="FI253" s="161"/>
      <c r="FJ253" s="162"/>
    </row>
    <row r="254" spans="1:166" s="4" customFormat="1" ht="28.5" customHeight="1">
      <c r="A254" s="81" t="s">
        <v>8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 t="s">
        <v>23</v>
      </c>
      <c r="AL254" s="81"/>
      <c r="AM254" s="81"/>
      <c r="AN254" s="81"/>
      <c r="AO254" s="81"/>
      <c r="AP254" s="81"/>
      <c r="AQ254" s="81" t="s">
        <v>35</v>
      </c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 t="s">
        <v>36</v>
      </c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133" t="s">
        <v>37</v>
      </c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81" t="s">
        <v>24</v>
      </c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  <c r="EK254" s="154" t="s">
        <v>29</v>
      </c>
      <c r="EL254" s="155"/>
      <c r="EM254" s="155"/>
      <c r="EN254" s="155"/>
      <c r="EO254" s="155"/>
      <c r="EP254" s="155"/>
      <c r="EQ254" s="155"/>
      <c r="ER254" s="155"/>
      <c r="ES254" s="155"/>
      <c r="ET254" s="155"/>
      <c r="EU254" s="155"/>
      <c r="EV254" s="155"/>
      <c r="EW254" s="155"/>
      <c r="EX254" s="155"/>
      <c r="EY254" s="155"/>
      <c r="EZ254" s="155"/>
      <c r="FA254" s="155"/>
      <c r="FB254" s="155"/>
      <c r="FC254" s="155"/>
      <c r="FD254" s="155"/>
      <c r="FE254" s="155"/>
      <c r="FF254" s="155"/>
      <c r="FG254" s="155"/>
      <c r="FH254" s="155"/>
      <c r="FI254" s="155"/>
      <c r="FJ254" s="156"/>
    </row>
    <row r="255" spans="1:166" s="4" customFormat="1" ht="63.75" customHeight="1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81" t="s">
        <v>45</v>
      </c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 t="s">
        <v>25</v>
      </c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 t="s">
        <v>26</v>
      </c>
      <c r="DL255" s="81"/>
      <c r="DM255" s="81"/>
      <c r="DN255" s="81"/>
      <c r="DO255" s="81"/>
      <c r="DP255" s="81"/>
      <c r="DQ255" s="81"/>
      <c r="DR255" s="81"/>
      <c r="DS255" s="81"/>
      <c r="DT255" s="81"/>
      <c r="DU255" s="81"/>
      <c r="DV255" s="81"/>
      <c r="DW255" s="81"/>
      <c r="DX255" s="81" t="s">
        <v>27</v>
      </c>
      <c r="DY255" s="81"/>
      <c r="DZ255" s="81"/>
      <c r="EA255" s="81"/>
      <c r="EB255" s="81"/>
      <c r="EC255" s="81"/>
      <c r="ED255" s="81"/>
      <c r="EE255" s="81"/>
      <c r="EF255" s="81"/>
      <c r="EG255" s="81"/>
      <c r="EH255" s="81"/>
      <c r="EI255" s="81"/>
      <c r="EJ255" s="81"/>
      <c r="EK255" s="81" t="s">
        <v>38</v>
      </c>
      <c r="EL255" s="81"/>
      <c r="EM255" s="81"/>
      <c r="EN255" s="81"/>
      <c r="EO255" s="81"/>
      <c r="EP255" s="81"/>
      <c r="EQ255" s="81"/>
      <c r="ER255" s="81"/>
      <c r="ES255" s="81"/>
      <c r="ET255" s="81"/>
      <c r="EU255" s="81"/>
      <c r="EV255" s="81"/>
      <c r="EW255" s="81"/>
      <c r="EX255" s="154" t="s">
        <v>46</v>
      </c>
      <c r="EY255" s="155"/>
      <c r="EZ255" s="155"/>
      <c r="FA255" s="155"/>
      <c r="FB255" s="155"/>
      <c r="FC255" s="155"/>
      <c r="FD255" s="155"/>
      <c r="FE255" s="155"/>
      <c r="FF255" s="155"/>
      <c r="FG255" s="155"/>
      <c r="FH255" s="155"/>
      <c r="FI255" s="155"/>
      <c r="FJ255" s="156"/>
    </row>
    <row r="256" spans="1:166" s="4" customFormat="1" ht="18.75">
      <c r="A256" s="79">
        <v>1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>
        <v>2</v>
      </c>
      <c r="AL256" s="79"/>
      <c r="AM256" s="79"/>
      <c r="AN256" s="79"/>
      <c r="AO256" s="79"/>
      <c r="AP256" s="79"/>
      <c r="AQ256" s="79">
        <v>3</v>
      </c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>
        <v>4</v>
      </c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>
        <v>5</v>
      </c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>
        <v>6</v>
      </c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>
        <v>7</v>
      </c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>
        <v>8</v>
      </c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>
        <v>9</v>
      </c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>
        <v>10</v>
      </c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157">
        <v>11</v>
      </c>
      <c r="EY256" s="158"/>
      <c r="EZ256" s="158"/>
      <c r="FA256" s="158"/>
      <c r="FB256" s="158"/>
      <c r="FC256" s="158"/>
      <c r="FD256" s="158"/>
      <c r="FE256" s="158"/>
      <c r="FF256" s="158"/>
      <c r="FG256" s="158"/>
      <c r="FH256" s="158"/>
      <c r="FI256" s="158"/>
      <c r="FJ256" s="159"/>
    </row>
    <row r="257" spans="1:166" s="4" customFormat="1" ht="21" customHeight="1">
      <c r="A257" s="80" t="s">
        <v>32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76" t="s">
        <v>33</v>
      </c>
      <c r="AL257" s="76"/>
      <c r="AM257" s="76"/>
      <c r="AN257" s="76"/>
      <c r="AO257" s="76"/>
      <c r="AP257" s="76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128">
        <f>BC258+BC264</f>
        <v>519400</v>
      </c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>
        <f>BU258+BU264</f>
        <v>50481.97</v>
      </c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68">
        <f>CH258+CH264</f>
        <v>50481.97</v>
      </c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>
        <f>CH257</f>
        <v>50481.97</v>
      </c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>
        <f>BC257-CH257</f>
        <v>468918.03</v>
      </c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0">
        <f>BU257-CH257</f>
        <v>0</v>
      </c>
      <c r="EY257" s="108"/>
      <c r="EZ257" s="108"/>
      <c r="FA257" s="108"/>
      <c r="FB257" s="108"/>
      <c r="FC257" s="108"/>
      <c r="FD257" s="108"/>
      <c r="FE257" s="108"/>
      <c r="FF257" s="108"/>
      <c r="FG257" s="108"/>
      <c r="FH257" s="108"/>
      <c r="FI257" s="108"/>
      <c r="FJ257" s="109"/>
    </row>
    <row r="258" spans="1:166" s="11" customFormat="1" ht="22.5" customHeight="1">
      <c r="A258" s="129" t="s">
        <v>269</v>
      </c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74"/>
      <c r="AL258" s="74"/>
      <c r="AM258" s="74"/>
      <c r="AN258" s="74"/>
      <c r="AO258" s="74"/>
      <c r="AP258" s="74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128">
        <f>BC259+BC261</f>
        <v>320000</v>
      </c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58"/>
      <c r="BT258" s="58"/>
      <c r="BU258" s="221">
        <f>BU259+BU261</f>
        <v>15731.97</v>
      </c>
      <c r="BV258" s="221"/>
      <c r="BW258" s="221"/>
      <c r="BX258" s="221"/>
      <c r="BY258" s="221"/>
      <c r="BZ258" s="221"/>
      <c r="CA258" s="221"/>
      <c r="CB258" s="221"/>
      <c r="CC258" s="221"/>
      <c r="CD258" s="221"/>
      <c r="CE258" s="221"/>
      <c r="CF258" s="221"/>
      <c r="CG258" s="221"/>
      <c r="CH258" s="134">
        <f>CH259</f>
        <v>15731.97</v>
      </c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  <c r="CT258" s="134"/>
      <c r="CU258" s="134"/>
      <c r="CV258" s="134"/>
      <c r="CW258" s="134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>
        <f>CH258</f>
        <v>15731.97</v>
      </c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>
        <f>BC258-CH258</f>
        <v>304268.03</v>
      </c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>
        <f>BU258-CH258</f>
        <v>0</v>
      </c>
      <c r="EY258" s="68"/>
      <c r="EZ258" s="68"/>
      <c r="FA258" s="68"/>
      <c r="FB258" s="68"/>
      <c r="FC258" s="68"/>
      <c r="FD258" s="68"/>
      <c r="FE258" s="68"/>
      <c r="FF258" s="68"/>
      <c r="FG258" s="68"/>
      <c r="FH258" s="36"/>
      <c r="FI258" s="36"/>
      <c r="FJ258" s="36"/>
    </row>
    <row r="259" spans="1:166" s="4" customFormat="1" ht="21.75" customHeight="1">
      <c r="A259" s="130" t="s">
        <v>256</v>
      </c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73"/>
      <c r="AL259" s="73"/>
      <c r="AM259" s="73"/>
      <c r="AN259" s="73"/>
      <c r="AO259" s="73"/>
      <c r="AP259" s="73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128">
        <f>BC260</f>
        <v>147900</v>
      </c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>
        <f>BU260</f>
        <v>15731.97</v>
      </c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68">
        <f>CH260</f>
        <v>15731.97</v>
      </c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>
        <f>EK260</f>
        <v>132168.03</v>
      </c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0">
        <f>EX260</f>
        <v>0</v>
      </c>
      <c r="EY259" s="108"/>
      <c r="EZ259" s="108"/>
      <c r="FA259" s="108"/>
      <c r="FB259" s="108"/>
      <c r="FC259" s="108"/>
      <c r="FD259" s="108"/>
      <c r="FE259" s="108"/>
      <c r="FF259" s="108"/>
      <c r="FG259" s="108"/>
      <c r="FH259" s="108"/>
      <c r="FI259" s="108"/>
      <c r="FJ259" s="109"/>
    </row>
    <row r="260" spans="1:166" s="4" customFormat="1" ht="20.25" customHeight="1">
      <c r="A260" s="85" t="s">
        <v>76</v>
      </c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73" t="s">
        <v>77</v>
      </c>
      <c r="AL260" s="73"/>
      <c r="AM260" s="73"/>
      <c r="AN260" s="73"/>
      <c r="AO260" s="73"/>
      <c r="AP260" s="73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132">
        <v>147900</v>
      </c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>
        <v>15731.97</v>
      </c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67">
        <v>15731.97</v>
      </c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>
        <v>15731.97</v>
      </c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>
        <f>BC260-CH260</f>
        <v>132168.03</v>
      </c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163">
        <f>BU260-CH260</f>
        <v>0</v>
      </c>
      <c r="EY260" s="164"/>
      <c r="EZ260" s="164"/>
      <c r="FA260" s="164"/>
      <c r="FB260" s="164"/>
      <c r="FC260" s="164"/>
      <c r="FD260" s="164"/>
      <c r="FE260" s="164"/>
      <c r="FF260" s="164"/>
      <c r="FG260" s="164"/>
      <c r="FH260" s="164"/>
      <c r="FI260" s="164"/>
      <c r="FJ260" s="165"/>
    </row>
    <row r="261" spans="1:166" s="4" customFormat="1" ht="21.75" customHeight="1">
      <c r="A261" s="130" t="s">
        <v>282</v>
      </c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73"/>
      <c r="AL261" s="73"/>
      <c r="AM261" s="73"/>
      <c r="AN261" s="73"/>
      <c r="AO261" s="73"/>
      <c r="AP261" s="73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128">
        <f>BC262</f>
        <v>172100</v>
      </c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>
        <f>BU262</f>
        <v>0</v>
      </c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68">
        <f>CH262</f>
        <v>0</v>
      </c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8">
        <f>CH261</f>
        <v>0</v>
      </c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>
        <f>EK262</f>
        <v>172100</v>
      </c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0">
        <f>EX262</f>
        <v>0</v>
      </c>
      <c r="EY261" s="108"/>
      <c r="EZ261" s="108"/>
      <c r="FA261" s="108"/>
      <c r="FB261" s="108"/>
      <c r="FC261" s="108"/>
      <c r="FD261" s="108"/>
      <c r="FE261" s="108"/>
      <c r="FF261" s="108"/>
      <c r="FG261" s="108"/>
      <c r="FH261" s="108"/>
      <c r="FI261" s="108"/>
      <c r="FJ261" s="109"/>
    </row>
    <row r="262" spans="1:166" s="4" customFormat="1" ht="20.25" customHeight="1">
      <c r="A262" s="85" t="s">
        <v>180</v>
      </c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73" t="s">
        <v>63</v>
      </c>
      <c r="AL262" s="73"/>
      <c r="AM262" s="73"/>
      <c r="AN262" s="73"/>
      <c r="AO262" s="73"/>
      <c r="AP262" s="73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132">
        <v>172100</v>
      </c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>
        <v>0</v>
      </c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>
        <f>BC262-CH262</f>
        <v>172100</v>
      </c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163">
        <f>BU262-CH262</f>
        <v>0</v>
      </c>
      <c r="EY262" s="164"/>
      <c r="EZ262" s="164"/>
      <c r="FA262" s="164"/>
      <c r="FB262" s="164"/>
      <c r="FC262" s="164"/>
      <c r="FD262" s="164"/>
      <c r="FE262" s="164"/>
      <c r="FF262" s="164"/>
      <c r="FG262" s="164"/>
      <c r="FH262" s="164"/>
      <c r="FI262" s="164"/>
      <c r="FJ262" s="165"/>
    </row>
    <row r="263" spans="1:166" s="4" customFormat="1" ht="19.5" customHeight="1">
      <c r="A263" s="129" t="s">
        <v>270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73"/>
      <c r="AL263" s="73"/>
      <c r="AM263" s="73"/>
      <c r="AN263" s="73"/>
      <c r="AO263" s="73"/>
      <c r="AP263" s="73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59"/>
      <c r="BT263" s="59"/>
      <c r="BU263" s="222"/>
      <c r="BV263" s="222"/>
      <c r="BW263" s="222"/>
      <c r="BX263" s="222"/>
      <c r="BY263" s="222"/>
      <c r="BZ263" s="222"/>
      <c r="CA263" s="222"/>
      <c r="CB263" s="222"/>
      <c r="CC263" s="222"/>
      <c r="CD263" s="222"/>
      <c r="CE263" s="222"/>
      <c r="CF263" s="222"/>
      <c r="CG263" s="222"/>
      <c r="CH263" s="135"/>
      <c r="CI263" s="135"/>
      <c r="CJ263" s="135"/>
      <c r="CK263" s="135"/>
      <c r="CL263" s="135"/>
      <c r="CM263" s="135"/>
      <c r="CN263" s="135"/>
      <c r="CO263" s="135"/>
      <c r="CP263" s="135"/>
      <c r="CQ263" s="135"/>
      <c r="CR263" s="135"/>
      <c r="CS263" s="135"/>
      <c r="CT263" s="135"/>
      <c r="CU263" s="135"/>
      <c r="CV263" s="135"/>
      <c r="CW263" s="135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38"/>
      <c r="FI263" s="38"/>
      <c r="FJ263" s="38"/>
    </row>
    <row r="264" spans="1:166" s="4" customFormat="1" ht="23.25" customHeight="1">
      <c r="A264" s="130" t="s">
        <v>257</v>
      </c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73"/>
      <c r="AL264" s="73"/>
      <c r="AM264" s="73"/>
      <c r="AN264" s="73"/>
      <c r="AO264" s="73"/>
      <c r="AP264" s="73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128">
        <f>BC265</f>
        <v>199400</v>
      </c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>
        <f>BU265</f>
        <v>34750</v>
      </c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68">
        <f>CH265</f>
        <v>34750</v>
      </c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8">
        <f>DX265</f>
        <v>34750</v>
      </c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>
        <f>BC264-CH264</f>
        <v>164650</v>
      </c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0">
        <f>BU264-CH264</f>
        <v>0</v>
      </c>
      <c r="EY264" s="108"/>
      <c r="EZ264" s="108"/>
      <c r="FA264" s="108"/>
      <c r="FB264" s="108"/>
      <c r="FC264" s="108"/>
      <c r="FD264" s="108"/>
      <c r="FE264" s="108"/>
      <c r="FF264" s="108"/>
      <c r="FG264" s="108"/>
      <c r="FH264" s="108"/>
      <c r="FI264" s="108"/>
      <c r="FJ264" s="109"/>
    </row>
    <row r="265" spans="1:166" s="4" customFormat="1" ht="21" customHeight="1">
      <c r="A265" s="85" t="s">
        <v>180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73" t="s">
        <v>63</v>
      </c>
      <c r="AL265" s="73"/>
      <c r="AM265" s="73"/>
      <c r="AN265" s="73"/>
      <c r="AO265" s="73"/>
      <c r="AP265" s="73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132">
        <v>199400</v>
      </c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230">
        <v>34750</v>
      </c>
      <c r="BV265" s="230"/>
      <c r="BW265" s="230"/>
      <c r="BX265" s="230"/>
      <c r="BY265" s="230"/>
      <c r="BZ265" s="230"/>
      <c r="CA265" s="230"/>
      <c r="CB265" s="230"/>
      <c r="CC265" s="230"/>
      <c r="CD265" s="230"/>
      <c r="CE265" s="230"/>
      <c r="CF265" s="230"/>
      <c r="CG265" s="230"/>
      <c r="CH265" s="67">
        <v>34750</v>
      </c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>
        <f>CH265</f>
        <v>34750</v>
      </c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>
        <f>BC265-CH265</f>
        <v>164650</v>
      </c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163">
        <f>BU265-CH265</f>
        <v>0</v>
      </c>
      <c r="EY265" s="164"/>
      <c r="EZ265" s="164"/>
      <c r="FA265" s="164"/>
      <c r="FB265" s="164"/>
      <c r="FC265" s="164"/>
      <c r="FD265" s="164"/>
      <c r="FE265" s="164"/>
      <c r="FF265" s="164"/>
      <c r="FG265" s="164"/>
      <c r="FH265" s="164"/>
      <c r="FI265" s="164"/>
      <c r="FJ265" s="165"/>
    </row>
    <row r="266" spans="1:166" s="4" customFormat="1" ht="15" customHeight="1">
      <c r="A266" s="160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  <c r="DT266" s="161"/>
      <c r="DU266" s="161"/>
      <c r="DV266" s="161"/>
      <c r="DW266" s="161"/>
      <c r="DX266" s="161"/>
      <c r="DY266" s="161"/>
      <c r="DZ266" s="161"/>
      <c r="EA266" s="161"/>
      <c r="EB266" s="161"/>
      <c r="EC266" s="161"/>
      <c r="ED266" s="161"/>
      <c r="EE266" s="161"/>
      <c r="EF266" s="161"/>
      <c r="EG266" s="161"/>
      <c r="EH266" s="161"/>
      <c r="EI266" s="161"/>
      <c r="EJ266" s="161"/>
      <c r="EK266" s="161"/>
      <c r="EL266" s="161"/>
      <c r="EM266" s="161"/>
      <c r="EN266" s="161"/>
      <c r="EO266" s="161"/>
      <c r="EP266" s="161"/>
      <c r="EQ266" s="161"/>
      <c r="ER266" s="161"/>
      <c r="ES266" s="161"/>
      <c r="ET266" s="161"/>
      <c r="EU266" s="161"/>
      <c r="EV266" s="161"/>
      <c r="EW266" s="161"/>
      <c r="EX266" s="161"/>
      <c r="EY266" s="161"/>
      <c r="EZ266" s="161"/>
      <c r="FA266" s="161"/>
      <c r="FB266" s="161"/>
      <c r="FC266" s="161"/>
      <c r="FD266" s="161"/>
      <c r="FE266" s="161"/>
      <c r="FF266" s="161"/>
      <c r="FG266" s="161"/>
      <c r="FH266" s="161"/>
      <c r="FI266" s="161"/>
      <c r="FJ266" s="162"/>
    </row>
    <row r="267" spans="1:166" s="4" customFormat="1" ht="17.25" customHeight="1">
      <c r="A267" s="81" t="s">
        <v>8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 t="s">
        <v>23</v>
      </c>
      <c r="AL267" s="81"/>
      <c r="AM267" s="81"/>
      <c r="AN267" s="81"/>
      <c r="AO267" s="81"/>
      <c r="AP267" s="81"/>
      <c r="AQ267" s="81" t="s">
        <v>35</v>
      </c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 t="s">
        <v>120</v>
      </c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 t="s">
        <v>37</v>
      </c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 t="s">
        <v>24</v>
      </c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154" t="s">
        <v>29</v>
      </c>
      <c r="EL267" s="155"/>
      <c r="EM267" s="155"/>
      <c r="EN267" s="155"/>
      <c r="EO267" s="155"/>
      <c r="EP267" s="155"/>
      <c r="EQ267" s="155"/>
      <c r="ER267" s="155"/>
      <c r="ES267" s="155"/>
      <c r="ET267" s="155"/>
      <c r="EU267" s="155"/>
      <c r="EV267" s="155"/>
      <c r="EW267" s="155"/>
      <c r="EX267" s="155"/>
      <c r="EY267" s="155"/>
      <c r="EZ267" s="155"/>
      <c r="FA267" s="155"/>
      <c r="FB267" s="155"/>
      <c r="FC267" s="155"/>
      <c r="FD267" s="155"/>
      <c r="FE267" s="155"/>
      <c r="FF267" s="155"/>
      <c r="FG267" s="155"/>
      <c r="FH267" s="155"/>
      <c r="FI267" s="155"/>
      <c r="FJ267" s="156"/>
    </row>
    <row r="268" spans="1:166" s="4" customFormat="1" ht="76.5" customHeight="1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 t="s">
        <v>143</v>
      </c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 t="s">
        <v>25</v>
      </c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 t="s">
        <v>26</v>
      </c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 t="s">
        <v>27</v>
      </c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 t="s">
        <v>38</v>
      </c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154" t="s">
        <v>46</v>
      </c>
      <c r="EY268" s="155"/>
      <c r="EZ268" s="155"/>
      <c r="FA268" s="155"/>
      <c r="FB268" s="155"/>
      <c r="FC268" s="155"/>
      <c r="FD268" s="155"/>
      <c r="FE268" s="155"/>
      <c r="FF268" s="155"/>
      <c r="FG268" s="155"/>
      <c r="FH268" s="155"/>
      <c r="FI268" s="155"/>
      <c r="FJ268" s="156"/>
    </row>
    <row r="269" spans="1:166" s="4" customFormat="1" ht="15" customHeight="1">
      <c r="A269" s="79">
        <v>1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>
        <v>2</v>
      </c>
      <c r="AL269" s="79"/>
      <c r="AM269" s="79"/>
      <c r="AN269" s="79"/>
      <c r="AO269" s="79"/>
      <c r="AP269" s="79"/>
      <c r="AQ269" s="79">
        <v>3</v>
      </c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>
        <v>4</v>
      </c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>
        <v>5</v>
      </c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>
        <v>6</v>
      </c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>
        <v>7</v>
      </c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>
        <v>8</v>
      </c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>
        <v>9</v>
      </c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>
        <v>10</v>
      </c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157">
        <v>11</v>
      </c>
      <c r="EY269" s="158"/>
      <c r="EZ269" s="158"/>
      <c r="FA269" s="158"/>
      <c r="FB269" s="158"/>
      <c r="FC269" s="158"/>
      <c r="FD269" s="158"/>
      <c r="FE269" s="158"/>
      <c r="FF269" s="158"/>
      <c r="FG269" s="158"/>
      <c r="FH269" s="158"/>
      <c r="FI269" s="158"/>
      <c r="FJ269" s="159"/>
    </row>
    <row r="270" spans="1:166" s="32" customFormat="1" ht="18.75" customHeight="1">
      <c r="A270" s="77" t="s">
        <v>32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8" t="s">
        <v>33</v>
      </c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206">
        <f>BC272+BC280</f>
        <v>2640400</v>
      </c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>
        <f>BU272+BU280</f>
        <v>406800</v>
      </c>
      <c r="BV270" s="206"/>
      <c r="BW270" s="206"/>
      <c r="BX270" s="206"/>
      <c r="BY270" s="206"/>
      <c r="BZ270" s="206"/>
      <c r="CA270" s="206"/>
      <c r="CB270" s="206"/>
      <c r="CC270" s="206"/>
      <c r="CD270" s="206"/>
      <c r="CE270" s="206"/>
      <c r="CF270" s="206"/>
      <c r="CG270" s="206"/>
      <c r="CH270" s="40">
        <v>2978300</v>
      </c>
      <c r="CI270" s="297">
        <f>CH272+CH280</f>
        <v>406800</v>
      </c>
      <c r="CJ270" s="298"/>
      <c r="CK270" s="298"/>
      <c r="CL270" s="298"/>
      <c r="CM270" s="298"/>
      <c r="CN270" s="298"/>
      <c r="CO270" s="298"/>
      <c r="CP270" s="298"/>
      <c r="CQ270" s="298"/>
      <c r="CR270" s="298"/>
      <c r="CS270" s="298"/>
      <c r="CT270" s="298"/>
      <c r="CU270" s="298"/>
      <c r="CV270" s="298"/>
      <c r="CW270" s="299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  <c r="DL270" s="153"/>
      <c r="DM270" s="153"/>
      <c r="DN270" s="153"/>
      <c r="DO270" s="153"/>
      <c r="DP270" s="153"/>
      <c r="DQ270" s="153"/>
      <c r="DR270" s="153"/>
      <c r="DS270" s="153"/>
      <c r="DT270" s="153"/>
      <c r="DU270" s="153"/>
      <c r="DV270" s="153"/>
      <c r="DW270" s="153"/>
      <c r="DX270" s="153">
        <f>CI270</f>
        <v>406800</v>
      </c>
      <c r="DY270" s="153"/>
      <c r="DZ270" s="153"/>
      <c r="EA270" s="153"/>
      <c r="EB270" s="153"/>
      <c r="EC270" s="153"/>
      <c r="ED270" s="153"/>
      <c r="EE270" s="153"/>
      <c r="EF270" s="153"/>
      <c r="EG270" s="153"/>
      <c r="EH270" s="153"/>
      <c r="EI270" s="153"/>
      <c r="EJ270" s="153"/>
      <c r="EK270" s="153">
        <f>EK272+EK281</f>
        <v>2233600</v>
      </c>
      <c r="EL270" s="153"/>
      <c r="EM270" s="153"/>
      <c r="EN270" s="153"/>
      <c r="EO270" s="153"/>
      <c r="EP270" s="153"/>
      <c r="EQ270" s="153"/>
      <c r="ER270" s="153"/>
      <c r="ES270" s="153"/>
      <c r="ET270" s="153"/>
      <c r="EU270" s="153"/>
      <c r="EV270" s="153"/>
      <c r="EW270" s="153"/>
      <c r="EX270" s="297">
        <f>BU270-CI270</f>
        <v>0</v>
      </c>
      <c r="EY270" s="298"/>
      <c r="EZ270" s="298"/>
      <c r="FA270" s="298"/>
      <c r="FB270" s="298"/>
      <c r="FC270" s="298"/>
      <c r="FD270" s="298"/>
      <c r="FE270" s="298"/>
      <c r="FF270" s="298"/>
      <c r="FG270" s="298"/>
      <c r="FH270" s="298"/>
      <c r="FI270" s="298"/>
      <c r="FJ270" s="299"/>
    </row>
    <row r="271" spans="1:166" s="4" customFormat="1" ht="36.75" customHeight="1">
      <c r="A271" s="129" t="s">
        <v>258</v>
      </c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/>
      <c r="CF271" s="107"/>
      <c r="CG271" s="10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163"/>
      <c r="EY271" s="164"/>
      <c r="EZ271" s="164"/>
      <c r="FA271" s="164"/>
      <c r="FB271" s="164"/>
      <c r="FC271" s="164"/>
      <c r="FD271" s="164"/>
      <c r="FE271" s="164"/>
      <c r="FF271" s="164"/>
      <c r="FG271" s="164"/>
      <c r="FH271" s="164"/>
      <c r="FI271" s="164"/>
      <c r="FJ271" s="165"/>
    </row>
    <row r="272" spans="1:166" s="4" customFormat="1" ht="36.75" customHeight="1">
      <c r="A272" s="199" t="s">
        <v>260</v>
      </c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1"/>
      <c r="AK272" s="138" t="s">
        <v>177</v>
      </c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84">
        <f>BC273</f>
        <v>2382000</v>
      </c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205">
        <f>BU273</f>
        <v>367200</v>
      </c>
      <c r="BV272" s="205"/>
      <c r="BW272" s="205"/>
      <c r="BX272" s="205"/>
      <c r="BY272" s="205"/>
      <c r="BZ272" s="205"/>
      <c r="CA272" s="205"/>
      <c r="CB272" s="205"/>
      <c r="CC272" s="205"/>
      <c r="CD272" s="205"/>
      <c r="CE272" s="205"/>
      <c r="CF272" s="205"/>
      <c r="CG272" s="205"/>
      <c r="CH272" s="136">
        <f>CH273</f>
        <v>367200</v>
      </c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>
        <f>CH272</f>
        <v>367200</v>
      </c>
      <c r="DY272" s="136"/>
      <c r="DZ272" s="136"/>
      <c r="EA272" s="136"/>
      <c r="EB272" s="136"/>
      <c r="EC272" s="136"/>
      <c r="ED272" s="136"/>
      <c r="EE272" s="136"/>
      <c r="EF272" s="136"/>
      <c r="EG272" s="136"/>
      <c r="EH272" s="136"/>
      <c r="EI272" s="136"/>
      <c r="EJ272" s="136"/>
      <c r="EK272" s="136">
        <f>SUM(EK273:EW273)</f>
        <v>2014800</v>
      </c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66">
        <f>BU272-CH272</f>
        <v>0</v>
      </c>
      <c r="EY272" s="167"/>
      <c r="EZ272" s="167"/>
      <c r="FA272" s="167"/>
      <c r="FB272" s="167"/>
      <c r="FC272" s="167"/>
      <c r="FD272" s="167"/>
      <c r="FE272" s="167"/>
      <c r="FF272" s="167"/>
      <c r="FG272" s="167"/>
      <c r="FH272" s="167"/>
      <c r="FI272" s="167"/>
      <c r="FJ272" s="168"/>
    </row>
    <row r="273" spans="1:166" s="4" customFormat="1" ht="23.25" customHeight="1">
      <c r="A273" s="186" t="s">
        <v>259</v>
      </c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74" t="s">
        <v>156</v>
      </c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84">
        <f>BC274+BC275+BC276+BC277+BC278+BC279</f>
        <v>2382000</v>
      </c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206">
        <v>367200</v>
      </c>
      <c r="BV273" s="206"/>
      <c r="BW273" s="206"/>
      <c r="BX273" s="206"/>
      <c r="BY273" s="206"/>
      <c r="BZ273" s="206"/>
      <c r="CA273" s="206"/>
      <c r="CB273" s="206"/>
      <c r="CC273" s="206"/>
      <c r="CD273" s="206"/>
      <c r="CE273" s="206"/>
      <c r="CF273" s="206"/>
      <c r="CG273" s="206"/>
      <c r="CH273" s="153">
        <v>367200</v>
      </c>
      <c r="CI273" s="153"/>
      <c r="CJ273" s="153"/>
      <c r="CK273" s="153"/>
      <c r="CL273" s="153"/>
      <c r="CM273" s="153"/>
      <c r="CN273" s="153"/>
      <c r="CO273" s="153"/>
      <c r="CP273" s="153"/>
      <c r="CQ273" s="153"/>
      <c r="CR273" s="153"/>
      <c r="CS273" s="153"/>
      <c r="CT273" s="153"/>
      <c r="CU273" s="153"/>
      <c r="CV273" s="153"/>
      <c r="CW273" s="153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>
        <f aca="true" t="shared" si="14" ref="DX273:DX279">CH273</f>
        <v>367200</v>
      </c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7">
        <f>BC273-CH273</f>
        <v>2014800</v>
      </c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163">
        <f aca="true" t="shared" si="15" ref="EX273:EX278">BU273-CH273</f>
        <v>0</v>
      </c>
      <c r="EY273" s="164"/>
      <c r="EZ273" s="164"/>
      <c r="FA273" s="164"/>
      <c r="FB273" s="164"/>
      <c r="FC273" s="164"/>
      <c r="FD273" s="164"/>
      <c r="FE273" s="164"/>
      <c r="FF273" s="164"/>
      <c r="FG273" s="164"/>
      <c r="FH273" s="164"/>
      <c r="FI273" s="164"/>
      <c r="FJ273" s="165"/>
    </row>
    <row r="274" spans="1:166" s="4" customFormat="1" ht="18.75" customHeight="1">
      <c r="A274" s="227" t="s">
        <v>56</v>
      </c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9"/>
      <c r="AK274" s="73" t="s">
        <v>53</v>
      </c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107">
        <v>1379000</v>
      </c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2">
        <v>134219.23</v>
      </c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69">
        <v>134219.23</v>
      </c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>
        <f t="shared" si="14"/>
        <v>134219.23</v>
      </c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>
        <f aca="true" t="shared" si="16" ref="EK274:EK279">BC274-CH274</f>
        <v>1244780.77</v>
      </c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163">
        <f t="shared" si="15"/>
        <v>0</v>
      </c>
      <c r="EY274" s="164"/>
      <c r="EZ274" s="164"/>
      <c r="FA274" s="164"/>
      <c r="FB274" s="164"/>
      <c r="FC274" s="164"/>
      <c r="FD274" s="164"/>
      <c r="FE274" s="164"/>
      <c r="FF274" s="164"/>
      <c r="FG274" s="164"/>
      <c r="FH274" s="164"/>
      <c r="FI274" s="164"/>
      <c r="FJ274" s="165"/>
    </row>
    <row r="275" spans="1:166" s="4" customFormat="1" ht="19.5" customHeight="1">
      <c r="A275" s="227" t="s">
        <v>58</v>
      </c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9"/>
      <c r="AK275" s="73" t="s">
        <v>55</v>
      </c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107">
        <v>417000</v>
      </c>
      <c r="BD275" s="107"/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  <c r="BP275" s="107"/>
      <c r="BQ275" s="107"/>
      <c r="BR275" s="107"/>
      <c r="BS275" s="107"/>
      <c r="BT275" s="107"/>
      <c r="BU275" s="102">
        <v>32439.17</v>
      </c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69">
        <v>32439.17</v>
      </c>
      <c r="CI275" s="169"/>
      <c r="CJ275" s="169"/>
      <c r="CK275" s="169"/>
      <c r="CL275" s="169"/>
      <c r="CM275" s="169"/>
      <c r="CN275" s="169"/>
      <c r="CO275" s="169"/>
      <c r="CP275" s="169"/>
      <c r="CQ275" s="169"/>
      <c r="CR275" s="169"/>
      <c r="CS275" s="169"/>
      <c r="CT275" s="169"/>
      <c r="CU275" s="169"/>
      <c r="CV275" s="169"/>
      <c r="CW275" s="169"/>
      <c r="CX275" s="67" t="s">
        <v>237</v>
      </c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>
        <f t="shared" si="14"/>
        <v>32439.17</v>
      </c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>
        <f t="shared" si="16"/>
        <v>384560.83</v>
      </c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163">
        <f t="shared" si="15"/>
        <v>0</v>
      </c>
      <c r="EY275" s="164"/>
      <c r="EZ275" s="164"/>
      <c r="FA275" s="164"/>
      <c r="FB275" s="164"/>
      <c r="FC275" s="164"/>
      <c r="FD275" s="164"/>
      <c r="FE275" s="164"/>
      <c r="FF275" s="164"/>
      <c r="FG275" s="164"/>
      <c r="FH275" s="164"/>
      <c r="FI275" s="164"/>
      <c r="FJ275" s="165"/>
    </row>
    <row r="276" spans="1:166" s="4" customFormat="1" ht="24" customHeight="1">
      <c r="A276" s="227" t="s">
        <v>76</v>
      </c>
      <c r="B276" s="228"/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9"/>
      <c r="AK276" s="73" t="s">
        <v>77</v>
      </c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107">
        <v>479800</v>
      </c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7"/>
      <c r="BQ276" s="107"/>
      <c r="BR276" s="107"/>
      <c r="BS276" s="107"/>
      <c r="BT276" s="107"/>
      <c r="BU276" s="102">
        <v>156608.41</v>
      </c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69">
        <v>156608.41</v>
      </c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>
        <f t="shared" si="14"/>
        <v>156608.41</v>
      </c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>
        <f t="shared" si="16"/>
        <v>323191.58999999997</v>
      </c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163">
        <f t="shared" si="15"/>
        <v>0</v>
      </c>
      <c r="EY276" s="164"/>
      <c r="EZ276" s="164"/>
      <c r="FA276" s="164"/>
      <c r="FB276" s="164"/>
      <c r="FC276" s="164"/>
      <c r="FD276" s="164"/>
      <c r="FE276" s="164"/>
      <c r="FF276" s="164"/>
      <c r="FG276" s="164"/>
      <c r="FH276" s="164"/>
      <c r="FI276" s="164"/>
      <c r="FJ276" s="165"/>
    </row>
    <row r="277" spans="1:166" s="32" customFormat="1" ht="19.5" customHeight="1">
      <c r="A277" s="223" t="s">
        <v>180</v>
      </c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5"/>
      <c r="AK277" s="61" t="s">
        <v>63</v>
      </c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102">
        <v>41000</v>
      </c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>
        <v>34093.44</v>
      </c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69">
        <v>34093.44</v>
      </c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69"/>
      <c r="CZ277" s="169"/>
      <c r="DA277" s="169"/>
      <c r="DB277" s="169"/>
      <c r="DC277" s="169"/>
      <c r="DD277" s="169"/>
      <c r="DE277" s="169"/>
      <c r="DF277" s="169"/>
      <c r="DG277" s="169"/>
      <c r="DH277" s="169"/>
      <c r="DI277" s="169"/>
      <c r="DJ277" s="169"/>
      <c r="DK277" s="169"/>
      <c r="DL277" s="169"/>
      <c r="DM277" s="169"/>
      <c r="DN277" s="169"/>
      <c r="DO277" s="169"/>
      <c r="DP277" s="169"/>
      <c r="DQ277" s="169"/>
      <c r="DR277" s="169"/>
      <c r="DS277" s="169"/>
      <c r="DT277" s="169"/>
      <c r="DU277" s="169"/>
      <c r="DV277" s="169"/>
      <c r="DW277" s="169"/>
      <c r="DX277" s="169">
        <f t="shared" si="14"/>
        <v>34093.44</v>
      </c>
      <c r="DY277" s="169"/>
      <c r="DZ277" s="169"/>
      <c r="EA277" s="169"/>
      <c r="EB277" s="169"/>
      <c r="EC277" s="169"/>
      <c r="ED277" s="169"/>
      <c r="EE277" s="169"/>
      <c r="EF277" s="169"/>
      <c r="EG277" s="169"/>
      <c r="EH277" s="169"/>
      <c r="EI277" s="169"/>
      <c r="EJ277" s="169"/>
      <c r="EK277" s="169">
        <f t="shared" si="16"/>
        <v>6906.559999999998</v>
      </c>
      <c r="EL277" s="169"/>
      <c r="EM277" s="169"/>
      <c r="EN277" s="169"/>
      <c r="EO277" s="169"/>
      <c r="EP277" s="169"/>
      <c r="EQ277" s="169"/>
      <c r="ER277" s="169"/>
      <c r="ES277" s="169"/>
      <c r="ET277" s="169"/>
      <c r="EU277" s="169"/>
      <c r="EV277" s="169"/>
      <c r="EW277" s="169"/>
      <c r="EX277" s="170">
        <f t="shared" si="15"/>
        <v>0</v>
      </c>
      <c r="EY277" s="171"/>
      <c r="EZ277" s="171"/>
      <c r="FA277" s="171"/>
      <c r="FB277" s="171"/>
      <c r="FC277" s="171"/>
      <c r="FD277" s="171"/>
      <c r="FE277" s="171"/>
      <c r="FF277" s="171"/>
      <c r="FG277" s="171"/>
      <c r="FH277" s="171"/>
      <c r="FI277" s="171"/>
      <c r="FJ277" s="172"/>
    </row>
    <row r="278" spans="1:166" s="32" customFormat="1" ht="18.75" customHeight="1">
      <c r="A278" s="223" t="s">
        <v>176</v>
      </c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5"/>
      <c r="AK278" s="61" t="s">
        <v>60</v>
      </c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102">
        <v>30200</v>
      </c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>
        <v>0</v>
      </c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69">
        <v>0</v>
      </c>
      <c r="CI278" s="169"/>
      <c r="CJ278" s="169"/>
      <c r="CK278" s="169"/>
      <c r="CL278" s="169"/>
      <c r="CM278" s="169"/>
      <c r="CN278" s="169"/>
      <c r="CO278" s="169"/>
      <c r="CP278" s="169"/>
      <c r="CQ278" s="169"/>
      <c r="CR278" s="169"/>
      <c r="CS278" s="169"/>
      <c r="CT278" s="169"/>
      <c r="CU278" s="169"/>
      <c r="CV278" s="169"/>
      <c r="CW278" s="169"/>
      <c r="CX278" s="169"/>
      <c r="CY278" s="169"/>
      <c r="CZ278" s="169"/>
      <c r="DA278" s="169"/>
      <c r="DB278" s="169"/>
      <c r="DC278" s="169"/>
      <c r="DD278" s="169"/>
      <c r="DE278" s="169"/>
      <c r="DF278" s="169"/>
      <c r="DG278" s="169"/>
      <c r="DH278" s="169"/>
      <c r="DI278" s="169"/>
      <c r="DJ278" s="169"/>
      <c r="DK278" s="169"/>
      <c r="DL278" s="169"/>
      <c r="DM278" s="169"/>
      <c r="DN278" s="169"/>
      <c r="DO278" s="169"/>
      <c r="DP278" s="169"/>
      <c r="DQ278" s="169"/>
      <c r="DR278" s="169"/>
      <c r="DS278" s="169"/>
      <c r="DT278" s="169"/>
      <c r="DU278" s="169"/>
      <c r="DV278" s="169"/>
      <c r="DW278" s="169"/>
      <c r="DX278" s="169">
        <f t="shared" si="14"/>
        <v>0</v>
      </c>
      <c r="DY278" s="169"/>
      <c r="DZ278" s="169"/>
      <c r="EA278" s="169"/>
      <c r="EB278" s="169"/>
      <c r="EC278" s="169"/>
      <c r="ED278" s="169"/>
      <c r="EE278" s="169"/>
      <c r="EF278" s="169"/>
      <c r="EG278" s="169"/>
      <c r="EH278" s="169"/>
      <c r="EI278" s="169"/>
      <c r="EJ278" s="169"/>
      <c r="EK278" s="169">
        <f t="shared" si="16"/>
        <v>30200</v>
      </c>
      <c r="EL278" s="169"/>
      <c r="EM278" s="169"/>
      <c r="EN278" s="169"/>
      <c r="EO278" s="169"/>
      <c r="EP278" s="169"/>
      <c r="EQ278" s="169"/>
      <c r="ER278" s="169"/>
      <c r="ES278" s="169"/>
      <c r="ET278" s="169"/>
      <c r="EU278" s="169"/>
      <c r="EV278" s="169"/>
      <c r="EW278" s="169"/>
      <c r="EX278" s="170">
        <f t="shared" si="15"/>
        <v>0</v>
      </c>
      <c r="EY278" s="171"/>
      <c r="EZ278" s="171"/>
      <c r="FA278" s="171"/>
      <c r="FB278" s="171"/>
      <c r="FC278" s="171"/>
      <c r="FD278" s="171"/>
      <c r="FE278" s="171"/>
      <c r="FF278" s="171"/>
      <c r="FG278" s="171"/>
      <c r="FH278" s="171"/>
      <c r="FI278" s="171"/>
      <c r="FJ278" s="172"/>
    </row>
    <row r="279" spans="1:166" s="32" customFormat="1" ht="18.75" customHeight="1">
      <c r="A279" s="226" t="s">
        <v>59</v>
      </c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61" t="s">
        <v>67</v>
      </c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102">
        <v>35000</v>
      </c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52"/>
      <c r="BT279" s="52"/>
      <c r="BU279" s="102">
        <v>9839.75</v>
      </c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69">
        <v>9839.75</v>
      </c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69"/>
      <c r="DA279" s="169"/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69"/>
      <c r="DL279" s="169"/>
      <c r="DM279" s="169"/>
      <c r="DN279" s="169"/>
      <c r="DO279" s="169"/>
      <c r="DP279" s="169"/>
      <c r="DQ279" s="169"/>
      <c r="DR279" s="169"/>
      <c r="DS279" s="169"/>
      <c r="DT279" s="169"/>
      <c r="DU279" s="169"/>
      <c r="DV279" s="169"/>
      <c r="DW279" s="169"/>
      <c r="DX279" s="169">
        <f t="shared" si="14"/>
        <v>9839.75</v>
      </c>
      <c r="DY279" s="169"/>
      <c r="DZ279" s="169"/>
      <c r="EA279" s="169"/>
      <c r="EB279" s="169"/>
      <c r="EC279" s="169"/>
      <c r="ED279" s="169"/>
      <c r="EE279" s="169"/>
      <c r="EF279" s="169"/>
      <c r="EG279" s="169"/>
      <c r="EH279" s="169"/>
      <c r="EI279" s="169"/>
      <c r="EJ279" s="169"/>
      <c r="EK279" s="169">
        <f t="shared" si="16"/>
        <v>25160.25</v>
      </c>
      <c r="EL279" s="169"/>
      <c r="EM279" s="169"/>
      <c r="EN279" s="169"/>
      <c r="EO279" s="169"/>
      <c r="EP279" s="169"/>
      <c r="EQ279" s="169"/>
      <c r="ER279" s="169"/>
      <c r="ES279" s="169"/>
      <c r="ET279" s="169"/>
      <c r="EU279" s="169"/>
      <c r="EV279" s="169"/>
      <c r="EW279" s="169"/>
      <c r="EX279" s="169">
        <v>0</v>
      </c>
      <c r="EY279" s="303"/>
      <c r="EZ279" s="303"/>
      <c r="FA279" s="303"/>
      <c r="FB279" s="303"/>
      <c r="FC279" s="303"/>
      <c r="FD279" s="303"/>
      <c r="FE279" s="303"/>
      <c r="FF279" s="303"/>
      <c r="FG279" s="303"/>
      <c r="FH279" s="41"/>
      <c r="FI279" s="41"/>
      <c r="FJ279" s="41"/>
    </row>
    <row r="280" spans="1:166" s="4" customFormat="1" ht="36" customHeight="1">
      <c r="A280" s="199" t="s">
        <v>267</v>
      </c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1"/>
      <c r="AK280" s="138" t="s">
        <v>177</v>
      </c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84">
        <f>BC281</f>
        <v>258400</v>
      </c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205">
        <f>BU281</f>
        <v>39600</v>
      </c>
      <c r="BV280" s="205"/>
      <c r="BW280" s="205"/>
      <c r="BX280" s="205"/>
      <c r="BY280" s="205"/>
      <c r="BZ280" s="205"/>
      <c r="CA280" s="205"/>
      <c r="CB280" s="205"/>
      <c r="CC280" s="205"/>
      <c r="CD280" s="205"/>
      <c r="CE280" s="205"/>
      <c r="CF280" s="205"/>
      <c r="CG280" s="205"/>
      <c r="CH280" s="136">
        <f>CH281</f>
        <v>39600</v>
      </c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>
        <f>CH280</f>
        <v>39600</v>
      </c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>
        <f aca="true" t="shared" si="17" ref="EK280:EK286">BC280-CH280</f>
        <v>218800</v>
      </c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66">
        <f aca="true" t="shared" si="18" ref="EX280:EX285">BU280-CH280</f>
        <v>0</v>
      </c>
      <c r="EY280" s="167"/>
      <c r="EZ280" s="167"/>
      <c r="FA280" s="167"/>
      <c r="FB280" s="167"/>
      <c r="FC280" s="167"/>
      <c r="FD280" s="167"/>
      <c r="FE280" s="167"/>
      <c r="FF280" s="167"/>
      <c r="FG280" s="167"/>
      <c r="FH280" s="167"/>
      <c r="FI280" s="167"/>
      <c r="FJ280" s="168"/>
    </row>
    <row r="281" spans="1:166" s="4" customFormat="1" ht="22.5" customHeight="1">
      <c r="A281" s="186" t="s">
        <v>261</v>
      </c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38" t="s">
        <v>156</v>
      </c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84">
        <f>BC282+BC283+BC284+BC285+BC286</f>
        <v>258400</v>
      </c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>
        <v>39600</v>
      </c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68">
        <v>39600</v>
      </c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68">
        <v>39600</v>
      </c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136">
        <f t="shared" si="17"/>
        <v>218800</v>
      </c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66">
        <f t="shared" si="18"/>
        <v>0</v>
      </c>
      <c r="EY281" s="167"/>
      <c r="EZ281" s="167"/>
      <c r="FA281" s="167"/>
      <c r="FB281" s="167"/>
      <c r="FC281" s="167"/>
      <c r="FD281" s="167"/>
      <c r="FE281" s="167"/>
      <c r="FF281" s="167"/>
      <c r="FG281" s="167"/>
      <c r="FH281" s="167"/>
      <c r="FI281" s="167"/>
      <c r="FJ281" s="168"/>
    </row>
    <row r="282" spans="1:166" s="4" customFormat="1" ht="24" customHeight="1">
      <c r="A282" s="227" t="s">
        <v>56</v>
      </c>
      <c r="B282" s="228"/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9"/>
      <c r="AK282" s="73" t="s">
        <v>53</v>
      </c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107">
        <v>193400</v>
      </c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  <c r="BP282" s="107"/>
      <c r="BQ282" s="107"/>
      <c r="BR282" s="107"/>
      <c r="BS282" s="107"/>
      <c r="BT282" s="107"/>
      <c r="BU282" s="102">
        <v>31896.38</v>
      </c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69">
        <v>31896.38</v>
      </c>
      <c r="CI282" s="169"/>
      <c r="CJ282" s="169"/>
      <c r="CK282" s="169"/>
      <c r="CL282" s="169"/>
      <c r="CM282" s="169"/>
      <c r="CN282" s="169"/>
      <c r="CO282" s="169"/>
      <c r="CP282" s="169"/>
      <c r="CQ282" s="169"/>
      <c r="CR282" s="169"/>
      <c r="CS282" s="169"/>
      <c r="CT282" s="169"/>
      <c r="CU282" s="169"/>
      <c r="CV282" s="169"/>
      <c r="CW282" s="169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>
        <f>CH282</f>
        <v>31896.38</v>
      </c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>
        <f t="shared" si="17"/>
        <v>161503.62</v>
      </c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163">
        <f t="shared" si="18"/>
        <v>0</v>
      </c>
      <c r="EY282" s="164"/>
      <c r="EZ282" s="164"/>
      <c r="FA282" s="164"/>
      <c r="FB282" s="164"/>
      <c r="FC282" s="164"/>
      <c r="FD282" s="164"/>
      <c r="FE282" s="164"/>
      <c r="FF282" s="164"/>
      <c r="FG282" s="164"/>
      <c r="FH282" s="164"/>
      <c r="FI282" s="164"/>
      <c r="FJ282" s="165"/>
    </row>
    <row r="283" spans="1:166" s="4" customFormat="1" ht="24" customHeight="1">
      <c r="A283" s="227" t="s">
        <v>58</v>
      </c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9"/>
      <c r="AK283" s="73" t="s">
        <v>55</v>
      </c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107">
        <v>58400</v>
      </c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2">
        <v>6914.71</v>
      </c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69">
        <v>6914.71</v>
      </c>
      <c r="CI283" s="169"/>
      <c r="CJ283" s="169"/>
      <c r="CK283" s="169"/>
      <c r="CL283" s="169"/>
      <c r="CM283" s="169"/>
      <c r="CN283" s="169"/>
      <c r="CO283" s="169"/>
      <c r="CP283" s="169"/>
      <c r="CQ283" s="169"/>
      <c r="CR283" s="169"/>
      <c r="CS283" s="169"/>
      <c r="CT283" s="169"/>
      <c r="CU283" s="169"/>
      <c r="CV283" s="169"/>
      <c r="CW283" s="169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>
        <f>CH283</f>
        <v>6914.71</v>
      </c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>
        <f t="shared" si="17"/>
        <v>51485.29</v>
      </c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163">
        <f t="shared" si="18"/>
        <v>0</v>
      </c>
      <c r="EY283" s="164"/>
      <c r="EZ283" s="164"/>
      <c r="FA283" s="164"/>
      <c r="FB283" s="164"/>
      <c r="FC283" s="164"/>
      <c r="FD283" s="164"/>
      <c r="FE283" s="164"/>
      <c r="FF283" s="164"/>
      <c r="FG283" s="164"/>
      <c r="FH283" s="164"/>
      <c r="FI283" s="164"/>
      <c r="FJ283" s="165"/>
    </row>
    <row r="284" spans="1:166" s="32" customFormat="1" ht="18.75" customHeight="1">
      <c r="A284" s="223" t="s">
        <v>78</v>
      </c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  <c r="AI284" s="224"/>
      <c r="AJ284" s="225"/>
      <c r="AK284" s="61" t="s">
        <v>79</v>
      </c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102">
        <v>3000</v>
      </c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>
        <v>788.91</v>
      </c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69">
        <v>788.91</v>
      </c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69"/>
      <c r="CZ284" s="169"/>
      <c r="DA284" s="169"/>
      <c r="DB284" s="169"/>
      <c r="DC284" s="169"/>
      <c r="DD284" s="169"/>
      <c r="DE284" s="169"/>
      <c r="DF284" s="169"/>
      <c r="DG284" s="169"/>
      <c r="DH284" s="169"/>
      <c r="DI284" s="169"/>
      <c r="DJ284" s="169"/>
      <c r="DK284" s="169"/>
      <c r="DL284" s="169"/>
      <c r="DM284" s="169"/>
      <c r="DN284" s="169"/>
      <c r="DO284" s="169"/>
      <c r="DP284" s="169"/>
      <c r="DQ284" s="169"/>
      <c r="DR284" s="169"/>
      <c r="DS284" s="169"/>
      <c r="DT284" s="169"/>
      <c r="DU284" s="169"/>
      <c r="DV284" s="169"/>
      <c r="DW284" s="169"/>
      <c r="DX284" s="169">
        <v>788.91</v>
      </c>
      <c r="DY284" s="169"/>
      <c r="DZ284" s="169"/>
      <c r="EA284" s="169"/>
      <c r="EB284" s="169"/>
      <c r="EC284" s="169"/>
      <c r="ED284" s="169"/>
      <c r="EE284" s="169"/>
      <c r="EF284" s="169"/>
      <c r="EG284" s="169"/>
      <c r="EH284" s="169"/>
      <c r="EI284" s="169"/>
      <c r="EJ284" s="169"/>
      <c r="EK284" s="169">
        <f t="shared" si="17"/>
        <v>2211.09</v>
      </c>
      <c r="EL284" s="169"/>
      <c r="EM284" s="169"/>
      <c r="EN284" s="169"/>
      <c r="EO284" s="169"/>
      <c r="EP284" s="169"/>
      <c r="EQ284" s="169"/>
      <c r="ER284" s="169"/>
      <c r="ES284" s="169"/>
      <c r="ET284" s="169"/>
      <c r="EU284" s="169"/>
      <c r="EV284" s="169"/>
      <c r="EW284" s="169"/>
      <c r="EX284" s="170">
        <f t="shared" si="18"/>
        <v>0</v>
      </c>
      <c r="EY284" s="171"/>
      <c r="EZ284" s="171"/>
      <c r="FA284" s="171"/>
      <c r="FB284" s="171"/>
      <c r="FC284" s="171"/>
      <c r="FD284" s="171"/>
      <c r="FE284" s="171"/>
      <c r="FF284" s="171"/>
      <c r="FG284" s="171"/>
      <c r="FH284" s="171"/>
      <c r="FI284" s="171"/>
      <c r="FJ284" s="172"/>
    </row>
    <row r="285" spans="1:166" s="32" customFormat="1" ht="18.75" customHeight="1">
      <c r="A285" s="223" t="s">
        <v>176</v>
      </c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224"/>
      <c r="AD285" s="224"/>
      <c r="AE285" s="224"/>
      <c r="AF285" s="224"/>
      <c r="AG285" s="224"/>
      <c r="AH285" s="224"/>
      <c r="AI285" s="224"/>
      <c r="AJ285" s="225"/>
      <c r="AK285" s="61" t="s">
        <v>60</v>
      </c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102">
        <v>3000</v>
      </c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>
        <v>0</v>
      </c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69">
        <v>0</v>
      </c>
      <c r="CI285" s="169"/>
      <c r="CJ285" s="169"/>
      <c r="CK285" s="169"/>
      <c r="CL285" s="169"/>
      <c r="CM285" s="169"/>
      <c r="CN285" s="169"/>
      <c r="CO285" s="169"/>
      <c r="CP285" s="169"/>
      <c r="CQ285" s="169"/>
      <c r="CR285" s="169"/>
      <c r="CS285" s="169"/>
      <c r="CT285" s="169"/>
      <c r="CU285" s="169"/>
      <c r="CV285" s="169"/>
      <c r="CW285" s="169"/>
      <c r="CX285" s="169"/>
      <c r="CY285" s="169"/>
      <c r="CZ285" s="169"/>
      <c r="DA285" s="169"/>
      <c r="DB285" s="169"/>
      <c r="DC285" s="169"/>
      <c r="DD285" s="169"/>
      <c r="DE285" s="169"/>
      <c r="DF285" s="169"/>
      <c r="DG285" s="169"/>
      <c r="DH285" s="169"/>
      <c r="DI285" s="169"/>
      <c r="DJ285" s="169"/>
      <c r="DK285" s="169"/>
      <c r="DL285" s="169"/>
      <c r="DM285" s="169"/>
      <c r="DN285" s="169"/>
      <c r="DO285" s="169"/>
      <c r="DP285" s="169"/>
      <c r="DQ285" s="169"/>
      <c r="DR285" s="169"/>
      <c r="DS285" s="169"/>
      <c r="DT285" s="169"/>
      <c r="DU285" s="169"/>
      <c r="DV285" s="169"/>
      <c r="DW285" s="169"/>
      <c r="DX285" s="169">
        <f>CH285</f>
        <v>0</v>
      </c>
      <c r="DY285" s="169"/>
      <c r="DZ285" s="169"/>
      <c r="EA285" s="169"/>
      <c r="EB285" s="169"/>
      <c r="EC285" s="169"/>
      <c r="ED285" s="169"/>
      <c r="EE285" s="169"/>
      <c r="EF285" s="169"/>
      <c r="EG285" s="169"/>
      <c r="EH285" s="169"/>
      <c r="EI285" s="169"/>
      <c r="EJ285" s="169"/>
      <c r="EK285" s="169">
        <f t="shared" si="17"/>
        <v>3000</v>
      </c>
      <c r="EL285" s="169"/>
      <c r="EM285" s="169"/>
      <c r="EN285" s="169"/>
      <c r="EO285" s="169"/>
      <c r="EP285" s="169"/>
      <c r="EQ285" s="169"/>
      <c r="ER285" s="169"/>
      <c r="ES285" s="169"/>
      <c r="ET285" s="169"/>
      <c r="EU285" s="169"/>
      <c r="EV285" s="169"/>
      <c r="EW285" s="169"/>
      <c r="EX285" s="170">
        <f t="shared" si="18"/>
        <v>0</v>
      </c>
      <c r="EY285" s="171"/>
      <c r="EZ285" s="171"/>
      <c r="FA285" s="171"/>
      <c r="FB285" s="171"/>
      <c r="FC285" s="171"/>
      <c r="FD285" s="171"/>
      <c r="FE285" s="171"/>
      <c r="FF285" s="171"/>
      <c r="FG285" s="171"/>
      <c r="FH285" s="171"/>
      <c r="FI285" s="171"/>
      <c r="FJ285" s="172"/>
    </row>
    <row r="286" spans="1:166" s="4" customFormat="1" ht="18.75" customHeight="1">
      <c r="A286" s="104" t="s">
        <v>59</v>
      </c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73" t="s">
        <v>67</v>
      </c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107">
        <v>600</v>
      </c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7"/>
      <c r="BQ286" s="107"/>
      <c r="BR286" s="107"/>
      <c r="BS286" s="53"/>
      <c r="BT286" s="53"/>
      <c r="BU286" s="107">
        <v>0</v>
      </c>
      <c r="BV286" s="107"/>
      <c r="BW286" s="107"/>
      <c r="BX286" s="107"/>
      <c r="BY286" s="107"/>
      <c r="BZ286" s="107"/>
      <c r="CA286" s="107"/>
      <c r="CB286" s="107"/>
      <c r="CC286" s="107"/>
      <c r="CD286" s="107"/>
      <c r="CE286" s="107"/>
      <c r="CF286" s="107"/>
      <c r="CG286" s="107"/>
      <c r="CH286" s="67">
        <v>0</v>
      </c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>
        <f>CH286</f>
        <v>0</v>
      </c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>
        <f t="shared" si="17"/>
        <v>600</v>
      </c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>
        <v>0</v>
      </c>
      <c r="EY286" s="143"/>
      <c r="EZ286" s="143"/>
      <c r="FA286" s="143"/>
      <c r="FB286" s="143"/>
      <c r="FC286" s="143"/>
      <c r="FD286" s="143"/>
      <c r="FE286" s="143"/>
      <c r="FF286" s="143"/>
      <c r="FG286" s="143"/>
      <c r="FH286" s="38"/>
      <c r="FI286" s="38"/>
      <c r="FJ286" s="38"/>
    </row>
    <row r="287" spans="1:166" s="4" customFormat="1" ht="15" customHeight="1">
      <c r="A287" s="160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  <c r="DP287" s="161"/>
      <c r="DQ287" s="161"/>
      <c r="DR287" s="161"/>
      <c r="DS287" s="161"/>
      <c r="DT287" s="161"/>
      <c r="DU287" s="161"/>
      <c r="DV287" s="161"/>
      <c r="DW287" s="161"/>
      <c r="DX287" s="161"/>
      <c r="DY287" s="161"/>
      <c r="DZ287" s="161"/>
      <c r="EA287" s="161"/>
      <c r="EB287" s="161"/>
      <c r="EC287" s="161"/>
      <c r="ED287" s="161"/>
      <c r="EE287" s="161"/>
      <c r="EF287" s="161"/>
      <c r="EG287" s="161"/>
      <c r="EH287" s="161"/>
      <c r="EI287" s="161"/>
      <c r="EJ287" s="161"/>
      <c r="EK287" s="161"/>
      <c r="EL287" s="161"/>
      <c r="EM287" s="161"/>
      <c r="EN287" s="161"/>
      <c r="EO287" s="161"/>
      <c r="EP287" s="161"/>
      <c r="EQ287" s="161"/>
      <c r="ER287" s="161"/>
      <c r="ES287" s="161"/>
      <c r="ET287" s="161"/>
      <c r="EU287" s="161"/>
      <c r="EV287" s="161"/>
      <c r="EW287" s="161"/>
      <c r="EX287" s="161"/>
      <c r="EY287" s="161"/>
      <c r="EZ287" s="161"/>
      <c r="FA287" s="161"/>
      <c r="FB287" s="161"/>
      <c r="FC287" s="161"/>
      <c r="FD287" s="161"/>
      <c r="FE287" s="161"/>
      <c r="FF287" s="161"/>
      <c r="FG287" s="162"/>
      <c r="FH287" s="12"/>
      <c r="FI287" s="12"/>
      <c r="FJ287" s="16" t="s">
        <v>39</v>
      </c>
    </row>
    <row r="288" spans="1:166" s="4" customFormat="1" ht="16.5" customHeight="1">
      <c r="A288" s="160" t="s">
        <v>81</v>
      </c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61"/>
      <c r="CR288" s="161"/>
      <c r="CS288" s="161"/>
      <c r="CT288" s="161"/>
      <c r="CU288" s="161"/>
      <c r="CV288" s="161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  <c r="DJ288" s="161"/>
      <c r="DK288" s="161"/>
      <c r="DL288" s="161"/>
      <c r="DM288" s="161"/>
      <c r="DN288" s="161"/>
      <c r="DO288" s="161"/>
      <c r="DP288" s="161"/>
      <c r="DQ288" s="161"/>
      <c r="DR288" s="161"/>
      <c r="DS288" s="161"/>
      <c r="DT288" s="161"/>
      <c r="DU288" s="161"/>
      <c r="DV288" s="161"/>
      <c r="DW288" s="161"/>
      <c r="DX288" s="161"/>
      <c r="DY288" s="161"/>
      <c r="DZ288" s="161"/>
      <c r="EA288" s="161"/>
      <c r="EB288" s="161"/>
      <c r="EC288" s="161"/>
      <c r="ED288" s="161"/>
      <c r="EE288" s="161"/>
      <c r="EF288" s="161"/>
      <c r="EG288" s="161"/>
      <c r="EH288" s="161"/>
      <c r="EI288" s="161"/>
      <c r="EJ288" s="161"/>
      <c r="EK288" s="161"/>
      <c r="EL288" s="161"/>
      <c r="EM288" s="161"/>
      <c r="EN288" s="161"/>
      <c r="EO288" s="161"/>
      <c r="EP288" s="161"/>
      <c r="EQ288" s="161"/>
      <c r="ER288" s="161"/>
      <c r="ES288" s="161"/>
      <c r="ET288" s="161"/>
      <c r="EU288" s="161"/>
      <c r="EV288" s="161"/>
      <c r="EW288" s="161"/>
      <c r="EX288" s="161"/>
      <c r="EY288" s="161"/>
      <c r="EZ288" s="161"/>
      <c r="FA288" s="161"/>
      <c r="FB288" s="161"/>
      <c r="FC288" s="161"/>
      <c r="FD288" s="161"/>
      <c r="FE288" s="161"/>
      <c r="FF288" s="161"/>
      <c r="FG288" s="161"/>
      <c r="FH288" s="161"/>
      <c r="FI288" s="161"/>
      <c r="FJ288" s="162"/>
    </row>
    <row r="289" spans="1:166" s="4" customFormat="1" ht="66" customHeight="1">
      <c r="A289" s="81" t="s">
        <v>8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 t="s">
        <v>23</v>
      </c>
      <c r="AL289" s="81"/>
      <c r="AM289" s="81"/>
      <c r="AN289" s="81"/>
      <c r="AO289" s="81"/>
      <c r="AP289" s="81"/>
      <c r="AQ289" s="81" t="s">
        <v>35</v>
      </c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 t="s">
        <v>36</v>
      </c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 t="s">
        <v>37</v>
      </c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 t="s">
        <v>24</v>
      </c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154" t="s">
        <v>29</v>
      </c>
      <c r="EL289" s="155"/>
      <c r="EM289" s="155"/>
      <c r="EN289" s="155"/>
      <c r="EO289" s="155"/>
      <c r="EP289" s="155"/>
      <c r="EQ289" s="155"/>
      <c r="ER289" s="155"/>
      <c r="ES289" s="155"/>
      <c r="ET289" s="155"/>
      <c r="EU289" s="155"/>
      <c r="EV289" s="155"/>
      <c r="EW289" s="155"/>
      <c r="EX289" s="155"/>
      <c r="EY289" s="155"/>
      <c r="EZ289" s="155"/>
      <c r="FA289" s="155"/>
      <c r="FB289" s="155"/>
      <c r="FC289" s="155"/>
      <c r="FD289" s="155"/>
      <c r="FE289" s="155"/>
      <c r="FF289" s="155"/>
      <c r="FG289" s="155"/>
      <c r="FH289" s="155"/>
      <c r="FI289" s="155"/>
      <c r="FJ289" s="156"/>
    </row>
    <row r="290" spans="1:166" s="4" customFormat="1" ht="84.75" customHeight="1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 t="s">
        <v>45</v>
      </c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 t="s">
        <v>25</v>
      </c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 t="s">
        <v>26</v>
      </c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 t="s">
        <v>27</v>
      </c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  <c r="EK290" s="81" t="s">
        <v>38</v>
      </c>
      <c r="EL290" s="81"/>
      <c r="EM290" s="81"/>
      <c r="EN290" s="81"/>
      <c r="EO290" s="81"/>
      <c r="EP290" s="81"/>
      <c r="EQ290" s="81"/>
      <c r="ER290" s="81"/>
      <c r="ES290" s="81"/>
      <c r="ET290" s="81"/>
      <c r="EU290" s="81"/>
      <c r="EV290" s="81"/>
      <c r="EW290" s="81"/>
      <c r="EX290" s="154" t="s">
        <v>46</v>
      </c>
      <c r="EY290" s="155"/>
      <c r="EZ290" s="155"/>
      <c r="FA290" s="155"/>
      <c r="FB290" s="155"/>
      <c r="FC290" s="155"/>
      <c r="FD290" s="155"/>
      <c r="FE290" s="155"/>
      <c r="FF290" s="155"/>
      <c r="FG290" s="155"/>
      <c r="FH290" s="155"/>
      <c r="FI290" s="155"/>
      <c r="FJ290" s="156"/>
    </row>
    <row r="291" spans="1:166" s="4" customFormat="1" ht="15" customHeight="1">
      <c r="A291" s="79">
        <v>1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>
        <v>2</v>
      </c>
      <c r="AL291" s="79"/>
      <c r="AM291" s="79"/>
      <c r="AN291" s="79"/>
      <c r="AO291" s="79"/>
      <c r="AP291" s="79"/>
      <c r="AQ291" s="79">
        <v>3</v>
      </c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>
        <v>4</v>
      </c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>
        <v>5</v>
      </c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>
        <v>6</v>
      </c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>
        <v>7</v>
      </c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>
        <v>8</v>
      </c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>
        <v>9</v>
      </c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>
        <v>10</v>
      </c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157">
        <v>11</v>
      </c>
      <c r="EY291" s="158"/>
      <c r="EZ291" s="158"/>
      <c r="FA291" s="158"/>
      <c r="FB291" s="158"/>
      <c r="FC291" s="158"/>
      <c r="FD291" s="158"/>
      <c r="FE291" s="158"/>
      <c r="FF291" s="158"/>
      <c r="FG291" s="158"/>
      <c r="FH291" s="158"/>
      <c r="FI291" s="158"/>
      <c r="FJ291" s="159"/>
    </row>
    <row r="292" spans="1:166" s="4" customFormat="1" ht="21.75" customHeight="1">
      <c r="A292" s="80" t="s">
        <v>32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76" t="s">
        <v>33</v>
      </c>
      <c r="AL292" s="76"/>
      <c r="AM292" s="76"/>
      <c r="AN292" s="76"/>
      <c r="AO292" s="76"/>
      <c r="AP292" s="76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84">
        <f>BC295</f>
        <v>9500</v>
      </c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>
        <f>BU295</f>
        <v>0</v>
      </c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/>
      <c r="CH292" s="68">
        <f>CH295</f>
        <v>0</v>
      </c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>
        <f>CH292</f>
        <v>0</v>
      </c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>
        <f>EK295</f>
        <v>9500</v>
      </c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0">
        <f>EX295</f>
        <v>0</v>
      </c>
      <c r="EY292" s="108"/>
      <c r="EZ292" s="108"/>
      <c r="FA292" s="108"/>
      <c r="FB292" s="108"/>
      <c r="FC292" s="108"/>
      <c r="FD292" s="108"/>
      <c r="FE292" s="108"/>
      <c r="FF292" s="108"/>
      <c r="FG292" s="108"/>
      <c r="FH292" s="108"/>
      <c r="FI292" s="108"/>
      <c r="FJ292" s="109"/>
    </row>
    <row r="293" spans="1:166" s="4" customFormat="1" ht="18" customHeight="1">
      <c r="A293" s="145" t="s">
        <v>22</v>
      </c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85" t="s">
        <v>34</v>
      </c>
      <c r="AL293" s="185"/>
      <c r="AM293" s="185"/>
      <c r="AN293" s="185"/>
      <c r="AO293" s="185"/>
      <c r="AP293" s="185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163"/>
      <c r="EY293" s="164"/>
      <c r="EZ293" s="164"/>
      <c r="FA293" s="164"/>
      <c r="FB293" s="164"/>
      <c r="FC293" s="164"/>
      <c r="FD293" s="164"/>
      <c r="FE293" s="164"/>
      <c r="FF293" s="164"/>
      <c r="FG293" s="164"/>
      <c r="FH293" s="164"/>
      <c r="FI293" s="164"/>
      <c r="FJ293" s="165"/>
    </row>
    <row r="294" spans="1:166" s="4" customFormat="1" ht="38.25" customHeight="1">
      <c r="A294" s="144" t="s">
        <v>262</v>
      </c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85"/>
      <c r="AL294" s="185"/>
      <c r="AM294" s="185"/>
      <c r="AN294" s="185"/>
      <c r="AO294" s="185"/>
      <c r="AP294" s="185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110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2"/>
      <c r="BU294" s="107"/>
      <c r="BV294" s="107"/>
      <c r="BW294" s="107"/>
      <c r="BX294" s="107"/>
      <c r="BY294" s="107"/>
      <c r="BZ294" s="107"/>
      <c r="CA294" s="107"/>
      <c r="CB294" s="107"/>
      <c r="CC294" s="107"/>
      <c r="CD294" s="107"/>
      <c r="CE294" s="107"/>
      <c r="CF294" s="107"/>
      <c r="CG294" s="10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38"/>
      <c r="FI294" s="38"/>
      <c r="FJ294" s="38"/>
    </row>
    <row r="295" spans="1:166" s="4" customFormat="1" ht="22.5" customHeight="1">
      <c r="A295" s="130" t="s">
        <v>263</v>
      </c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84">
        <f>BC296</f>
        <v>9500</v>
      </c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>
        <f>BU296</f>
        <v>0</v>
      </c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68">
        <f>CH296</f>
        <v>0</v>
      </c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>
        <f>DX296</f>
        <v>0</v>
      </c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>
        <f>EK296</f>
        <v>9500</v>
      </c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0">
        <v>0</v>
      </c>
      <c r="EY295" s="108"/>
      <c r="EZ295" s="108"/>
      <c r="FA295" s="108"/>
      <c r="FB295" s="108"/>
      <c r="FC295" s="108"/>
      <c r="FD295" s="108"/>
      <c r="FE295" s="108"/>
      <c r="FF295" s="108"/>
      <c r="FG295" s="108"/>
      <c r="FH295" s="108"/>
      <c r="FI295" s="108"/>
      <c r="FJ295" s="109"/>
    </row>
    <row r="296" spans="1:166" s="4" customFormat="1" ht="19.5" customHeight="1">
      <c r="A296" s="85" t="s">
        <v>107</v>
      </c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73" t="s">
        <v>62</v>
      </c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107">
        <v>9500</v>
      </c>
      <c r="BD296" s="107"/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7"/>
      <c r="BR296" s="107"/>
      <c r="BS296" s="107"/>
      <c r="BT296" s="107"/>
      <c r="BU296" s="107">
        <v>0</v>
      </c>
      <c r="BV296" s="107"/>
      <c r="BW296" s="107"/>
      <c r="BX296" s="107"/>
      <c r="BY296" s="107"/>
      <c r="BZ296" s="107"/>
      <c r="CA296" s="107"/>
      <c r="CB296" s="107"/>
      <c r="CC296" s="107"/>
      <c r="CD296" s="107"/>
      <c r="CE296" s="107"/>
      <c r="CF296" s="107"/>
      <c r="CG296" s="10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>
        <f>CH296</f>
        <v>0</v>
      </c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>
        <f>BC296-BU296</f>
        <v>9500</v>
      </c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163">
        <v>0</v>
      </c>
      <c r="EY296" s="164"/>
      <c r="EZ296" s="164"/>
      <c r="FA296" s="164"/>
      <c r="FB296" s="164"/>
      <c r="FC296" s="164"/>
      <c r="FD296" s="164"/>
      <c r="FE296" s="164"/>
      <c r="FF296" s="164"/>
      <c r="FG296" s="164"/>
      <c r="FH296" s="164"/>
      <c r="FI296" s="164"/>
      <c r="FJ296" s="165"/>
    </row>
    <row r="297" spans="1:166" s="4" customFormat="1" ht="18.75">
      <c r="A297" s="180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1"/>
      <c r="AX297" s="181"/>
      <c r="AY297" s="181"/>
      <c r="AZ297" s="181"/>
      <c r="BA297" s="181"/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1"/>
      <c r="BX297" s="181"/>
      <c r="BY297" s="181"/>
      <c r="BZ297" s="181"/>
      <c r="CA297" s="181"/>
      <c r="CB297" s="181"/>
      <c r="CC297" s="181"/>
      <c r="CD297" s="181"/>
      <c r="CE297" s="181"/>
      <c r="CF297" s="181"/>
      <c r="CG297" s="181"/>
      <c r="CH297" s="181"/>
      <c r="CI297" s="181"/>
      <c r="CJ297" s="181"/>
      <c r="CK297" s="181"/>
      <c r="CL297" s="181"/>
      <c r="CM297" s="181"/>
      <c r="CN297" s="181"/>
      <c r="CO297" s="181"/>
      <c r="CP297" s="181"/>
      <c r="CQ297" s="181"/>
      <c r="CR297" s="181"/>
      <c r="CS297" s="181"/>
      <c r="CT297" s="181"/>
      <c r="CU297" s="181"/>
      <c r="CV297" s="181"/>
      <c r="CW297" s="181"/>
      <c r="CX297" s="181"/>
      <c r="CY297" s="181"/>
      <c r="CZ297" s="181"/>
      <c r="DA297" s="181"/>
      <c r="DB297" s="181"/>
      <c r="DC297" s="181"/>
      <c r="DD297" s="181"/>
      <c r="DE297" s="181"/>
      <c r="DF297" s="181"/>
      <c r="DG297" s="181"/>
      <c r="DH297" s="181"/>
      <c r="DI297" s="181"/>
      <c r="DJ297" s="181"/>
      <c r="DK297" s="181"/>
      <c r="DL297" s="181"/>
      <c r="DM297" s="181"/>
      <c r="DN297" s="181"/>
      <c r="DO297" s="181"/>
      <c r="DP297" s="181"/>
      <c r="DQ297" s="181"/>
      <c r="DR297" s="181"/>
      <c r="DS297" s="181"/>
      <c r="DT297" s="181"/>
      <c r="DU297" s="181"/>
      <c r="DV297" s="181"/>
      <c r="DW297" s="181"/>
      <c r="DX297" s="181"/>
      <c r="DY297" s="181"/>
      <c r="DZ297" s="181"/>
      <c r="EA297" s="181"/>
      <c r="EB297" s="181"/>
      <c r="EC297" s="181"/>
      <c r="ED297" s="181"/>
      <c r="EE297" s="181"/>
      <c r="EF297" s="181"/>
      <c r="EG297" s="181"/>
      <c r="EH297" s="181"/>
      <c r="EI297" s="181"/>
      <c r="EJ297" s="181"/>
      <c r="EK297" s="181"/>
      <c r="EL297" s="181"/>
      <c r="EM297" s="181"/>
      <c r="EN297" s="181"/>
      <c r="EO297" s="181"/>
      <c r="EP297" s="181"/>
      <c r="EQ297" s="181"/>
      <c r="ER297" s="181"/>
      <c r="ES297" s="181"/>
      <c r="ET297" s="181"/>
      <c r="EU297" s="181"/>
      <c r="EV297" s="181"/>
      <c r="EW297" s="181"/>
      <c r="EX297" s="181"/>
      <c r="EY297" s="181"/>
      <c r="EZ297" s="181"/>
      <c r="FA297" s="181"/>
      <c r="FB297" s="181"/>
      <c r="FC297" s="181"/>
      <c r="FD297" s="181"/>
      <c r="FE297" s="181"/>
      <c r="FF297" s="181"/>
      <c r="FG297" s="181"/>
      <c r="FH297" s="13"/>
      <c r="FI297" s="13"/>
      <c r="FJ297" s="13"/>
    </row>
    <row r="298" spans="1:166" s="11" customFormat="1" ht="31.5" customHeight="1">
      <c r="A298" s="130" t="s">
        <v>160</v>
      </c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4">
        <f>BC131+BC160+BC169+BC187+BC205+BC222+BC257+BC270+BC292+BC114+BC245+BC235</f>
        <v>8019100</v>
      </c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79"/>
      <c r="BN298" s="179"/>
      <c r="BO298" s="179"/>
      <c r="BP298" s="179"/>
      <c r="BQ298" s="179"/>
      <c r="BR298" s="179"/>
      <c r="BS298" s="179"/>
      <c r="BT298" s="179"/>
      <c r="BU298" s="84">
        <f>+BU292+BU270+BU257+BU222+BU205+BU187+BU169+BU160+BU131+BU114+BU245+BU235</f>
        <v>836690.12</v>
      </c>
      <c r="BV298" s="179"/>
      <c r="BW298" s="179"/>
      <c r="BX298" s="179"/>
      <c r="BY298" s="179"/>
      <c r="BZ298" s="179"/>
      <c r="CA298" s="179"/>
      <c r="CB298" s="179"/>
      <c r="CC298" s="179"/>
      <c r="CD298" s="179"/>
      <c r="CE298" s="179"/>
      <c r="CF298" s="179"/>
      <c r="CG298" s="179"/>
      <c r="CH298" s="151">
        <f>CH292+CI270+CH257+CH222+CH205+CH187+CH169+CH160+CH131+CH114+CH245+CH235</f>
        <v>836690.12</v>
      </c>
      <c r="CI298" s="180"/>
      <c r="CJ298" s="180"/>
      <c r="CK298" s="180"/>
      <c r="CL298" s="180"/>
      <c r="CM298" s="180"/>
      <c r="CN298" s="180"/>
      <c r="CO298" s="180"/>
      <c r="CP298" s="180"/>
      <c r="CQ298" s="180"/>
      <c r="CR298" s="180"/>
      <c r="CS298" s="180"/>
      <c r="CT298" s="180"/>
      <c r="CU298" s="180"/>
      <c r="CV298" s="180"/>
      <c r="CW298" s="180"/>
      <c r="CX298" s="180"/>
      <c r="CY298" s="180"/>
      <c r="CZ298" s="180"/>
      <c r="DA298" s="180"/>
      <c r="DB298" s="180"/>
      <c r="DC298" s="180"/>
      <c r="DD298" s="180"/>
      <c r="DE298" s="180"/>
      <c r="DF298" s="180"/>
      <c r="DG298" s="180"/>
      <c r="DH298" s="180"/>
      <c r="DI298" s="180"/>
      <c r="DJ298" s="180"/>
      <c r="DK298" s="180"/>
      <c r="DL298" s="180"/>
      <c r="DM298" s="180"/>
      <c r="DN298" s="180"/>
      <c r="DO298" s="180"/>
      <c r="DP298" s="180"/>
      <c r="DQ298" s="180"/>
      <c r="DR298" s="180"/>
      <c r="DS298" s="180"/>
      <c r="DT298" s="180"/>
      <c r="DU298" s="180"/>
      <c r="DV298" s="180"/>
      <c r="DW298" s="180"/>
      <c r="DX298" s="151">
        <f>CH298</f>
        <v>836690.12</v>
      </c>
      <c r="DY298" s="180"/>
      <c r="DZ298" s="180"/>
      <c r="EA298" s="180"/>
      <c r="EB298" s="180"/>
      <c r="EC298" s="180"/>
      <c r="ED298" s="180"/>
      <c r="EE298" s="180"/>
      <c r="EF298" s="180"/>
      <c r="EG298" s="180"/>
      <c r="EH298" s="180"/>
      <c r="EI298" s="180"/>
      <c r="EJ298" s="180"/>
      <c r="EK298" s="151">
        <f>BC298-BU298</f>
        <v>7182409.88</v>
      </c>
      <c r="EL298" s="180"/>
      <c r="EM298" s="180"/>
      <c r="EN298" s="180"/>
      <c r="EO298" s="180"/>
      <c r="EP298" s="180"/>
      <c r="EQ298" s="180"/>
      <c r="ER298" s="180"/>
      <c r="ES298" s="180"/>
      <c r="ET298" s="180"/>
      <c r="EU298" s="180"/>
      <c r="EV298" s="180"/>
      <c r="EW298" s="180"/>
      <c r="EX298" s="265">
        <f>BU298-CH298</f>
        <v>0</v>
      </c>
      <c r="EY298" s="266"/>
      <c r="EZ298" s="266"/>
      <c r="FA298" s="266"/>
      <c r="FB298" s="266"/>
      <c r="FC298" s="266"/>
      <c r="FD298" s="266"/>
      <c r="FE298" s="266"/>
      <c r="FF298" s="266"/>
      <c r="FG298" s="266"/>
      <c r="FH298" s="266"/>
      <c r="FI298" s="266"/>
      <c r="FJ298" s="267"/>
    </row>
    <row r="299" spans="1:166" s="4" customFormat="1" ht="19.5" customHeight="1">
      <c r="A299" s="157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9"/>
      <c r="BD299" s="8" t="s">
        <v>40</v>
      </c>
      <c r="BE299" s="12"/>
      <c r="BF299" s="12"/>
      <c r="BG299" s="12"/>
      <c r="BH299" s="12"/>
      <c r="BI299" s="27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8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57"/>
      <c r="CU299" s="158"/>
      <c r="CV299" s="158"/>
      <c r="CW299" s="158"/>
      <c r="CX299" s="158"/>
      <c r="CY299" s="158"/>
      <c r="CZ299" s="158"/>
      <c r="DA299" s="158"/>
      <c r="DB299" s="158"/>
      <c r="DC299" s="158"/>
      <c r="DD299" s="158"/>
      <c r="DE299" s="158"/>
      <c r="DF299" s="158"/>
      <c r="DG299" s="158"/>
      <c r="DH299" s="158"/>
      <c r="DI299" s="158"/>
      <c r="DJ299" s="158"/>
      <c r="DK299" s="158"/>
      <c r="DL299" s="158"/>
      <c r="DM299" s="158"/>
      <c r="DN299" s="158"/>
      <c r="DO299" s="158"/>
      <c r="DP299" s="158"/>
      <c r="DQ299" s="158"/>
      <c r="DR299" s="158"/>
      <c r="DS299" s="158"/>
      <c r="DT299" s="158"/>
      <c r="DU299" s="158"/>
      <c r="DV299" s="158"/>
      <c r="DW299" s="158"/>
      <c r="DX299" s="158"/>
      <c r="DY299" s="158"/>
      <c r="DZ299" s="158"/>
      <c r="EA299" s="158"/>
      <c r="EB299" s="158"/>
      <c r="EC299" s="158"/>
      <c r="ED299" s="158"/>
      <c r="EE299" s="158"/>
      <c r="EF299" s="158"/>
      <c r="EG299" s="158"/>
      <c r="EH299" s="158"/>
      <c r="EI299" s="158"/>
      <c r="EJ299" s="158"/>
      <c r="EK299" s="158"/>
      <c r="EL299" s="158"/>
      <c r="EM299" s="158"/>
      <c r="EN299" s="158"/>
      <c r="EO299" s="158"/>
      <c r="EP299" s="158"/>
      <c r="EQ299" s="158"/>
      <c r="ER299" s="158"/>
      <c r="ES299" s="158"/>
      <c r="ET299" s="158"/>
      <c r="EU299" s="158"/>
      <c r="EV299" s="158"/>
      <c r="EW299" s="158"/>
      <c r="EX299" s="158"/>
      <c r="EY299" s="158"/>
      <c r="EZ299" s="158"/>
      <c r="FA299" s="158"/>
      <c r="FB299" s="158"/>
      <c r="FC299" s="158"/>
      <c r="FD299" s="158"/>
      <c r="FE299" s="158"/>
      <c r="FF299" s="158"/>
      <c r="FG299" s="159"/>
      <c r="FH299" s="12"/>
      <c r="FI299" s="12"/>
      <c r="FJ299" s="16" t="s">
        <v>47</v>
      </c>
    </row>
    <row r="300" spans="1:166" s="4" customFormat="1" ht="18.75">
      <c r="A300" s="160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  <c r="DT300" s="161"/>
      <c r="DU300" s="161"/>
      <c r="DV300" s="161"/>
      <c r="DW300" s="161"/>
      <c r="DX300" s="161"/>
      <c r="DY300" s="161"/>
      <c r="DZ300" s="161"/>
      <c r="EA300" s="161"/>
      <c r="EB300" s="161"/>
      <c r="EC300" s="161"/>
      <c r="ED300" s="161"/>
      <c r="EE300" s="161"/>
      <c r="EF300" s="161"/>
      <c r="EG300" s="161"/>
      <c r="EH300" s="161"/>
      <c r="EI300" s="161"/>
      <c r="EJ300" s="161"/>
      <c r="EK300" s="161"/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1"/>
      <c r="EV300" s="161"/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1"/>
      <c r="FH300" s="161"/>
      <c r="FI300" s="161"/>
      <c r="FJ300" s="162"/>
    </row>
    <row r="301" spans="1:166" s="4" customFormat="1" ht="18.75" customHeight="1">
      <c r="A301" s="279" t="s">
        <v>8</v>
      </c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79"/>
      <c r="AE301" s="279"/>
      <c r="AF301" s="279"/>
      <c r="AG301" s="279"/>
      <c r="AH301" s="279"/>
      <c r="AI301" s="279"/>
      <c r="AJ301" s="279"/>
      <c r="AK301" s="279"/>
      <c r="AL301" s="279"/>
      <c r="AM301" s="279"/>
      <c r="AN301" s="279"/>
      <c r="AO301" s="279"/>
      <c r="AP301" s="81" t="s">
        <v>23</v>
      </c>
      <c r="AQ301" s="81"/>
      <c r="AR301" s="81"/>
      <c r="AS301" s="81"/>
      <c r="AT301" s="81"/>
      <c r="AU301" s="81"/>
      <c r="AV301" s="173">
        <v>0</v>
      </c>
      <c r="AW301" s="174"/>
      <c r="AX301" s="174"/>
      <c r="AY301" s="174"/>
      <c r="AZ301" s="174"/>
      <c r="BA301" s="174"/>
      <c r="BB301" s="174"/>
      <c r="BC301" s="174"/>
      <c r="BD301" s="174"/>
      <c r="BE301" s="174"/>
      <c r="BF301" s="174"/>
      <c r="BG301" s="174"/>
      <c r="BH301" s="174"/>
      <c r="BI301" s="174"/>
      <c r="BJ301" s="174"/>
      <c r="BK301" s="175"/>
      <c r="BL301" s="173" t="s">
        <v>48</v>
      </c>
      <c r="BM301" s="174"/>
      <c r="BN301" s="174"/>
      <c r="BO301" s="174"/>
      <c r="BP301" s="174"/>
      <c r="BQ301" s="174"/>
      <c r="BR301" s="174"/>
      <c r="BS301" s="174"/>
      <c r="BT301" s="174"/>
      <c r="BU301" s="174"/>
      <c r="BV301" s="174"/>
      <c r="BW301" s="174"/>
      <c r="BX301" s="174"/>
      <c r="BY301" s="174"/>
      <c r="BZ301" s="174"/>
      <c r="CA301" s="174"/>
      <c r="CB301" s="174"/>
      <c r="CC301" s="174"/>
      <c r="CD301" s="174"/>
      <c r="CE301" s="175"/>
      <c r="CF301" s="81" t="s">
        <v>24</v>
      </c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173" t="s">
        <v>29</v>
      </c>
      <c r="EU301" s="174"/>
      <c r="EV301" s="174"/>
      <c r="EW301" s="174"/>
      <c r="EX301" s="174"/>
      <c r="EY301" s="174"/>
      <c r="EZ301" s="174"/>
      <c r="FA301" s="174"/>
      <c r="FB301" s="174"/>
      <c r="FC301" s="174"/>
      <c r="FD301" s="174"/>
      <c r="FE301" s="174"/>
      <c r="FF301" s="174"/>
      <c r="FG301" s="174"/>
      <c r="FH301" s="174"/>
      <c r="FI301" s="174"/>
      <c r="FJ301" s="175"/>
    </row>
    <row r="302" spans="1:166" s="4" customFormat="1" ht="97.5" customHeight="1">
      <c r="A302" s="279"/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9"/>
      <c r="AC302" s="279"/>
      <c r="AD302" s="279"/>
      <c r="AE302" s="279"/>
      <c r="AF302" s="279"/>
      <c r="AG302" s="279"/>
      <c r="AH302" s="279"/>
      <c r="AI302" s="279"/>
      <c r="AJ302" s="279"/>
      <c r="AK302" s="279"/>
      <c r="AL302" s="279"/>
      <c r="AM302" s="279"/>
      <c r="AN302" s="279"/>
      <c r="AO302" s="279"/>
      <c r="AP302" s="81"/>
      <c r="AQ302" s="81"/>
      <c r="AR302" s="81"/>
      <c r="AS302" s="81"/>
      <c r="AT302" s="81"/>
      <c r="AU302" s="81"/>
      <c r="AV302" s="176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8"/>
      <c r="BL302" s="176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8"/>
      <c r="CF302" s="81" t="s">
        <v>220</v>
      </c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 t="s">
        <v>25</v>
      </c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 t="s">
        <v>26</v>
      </c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 t="s">
        <v>27</v>
      </c>
      <c r="EF302" s="81"/>
      <c r="EG302" s="81"/>
      <c r="EH302" s="81"/>
      <c r="EI302" s="81"/>
      <c r="EJ302" s="81"/>
      <c r="EK302" s="81"/>
      <c r="EL302" s="81"/>
      <c r="EM302" s="81"/>
      <c r="EN302" s="81"/>
      <c r="EO302" s="81"/>
      <c r="EP302" s="81"/>
      <c r="EQ302" s="81"/>
      <c r="ER302" s="81"/>
      <c r="ES302" s="81"/>
      <c r="ET302" s="176"/>
      <c r="EU302" s="177"/>
      <c r="EV302" s="177"/>
      <c r="EW302" s="177"/>
      <c r="EX302" s="177"/>
      <c r="EY302" s="177"/>
      <c r="EZ302" s="177"/>
      <c r="FA302" s="177"/>
      <c r="FB302" s="177"/>
      <c r="FC302" s="177"/>
      <c r="FD302" s="177"/>
      <c r="FE302" s="177"/>
      <c r="FF302" s="177"/>
      <c r="FG302" s="177"/>
      <c r="FH302" s="177"/>
      <c r="FI302" s="177"/>
      <c r="FJ302" s="178"/>
    </row>
    <row r="303" spans="1:166" s="4" customFormat="1" ht="18.75">
      <c r="A303" s="79">
        <v>1</v>
      </c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>
        <v>2</v>
      </c>
      <c r="AQ303" s="79"/>
      <c r="AR303" s="79"/>
      <c r="AS303" s="79"/>
      <c r="AT303" s="79"/>
      <c r="AU303" s="79"/>
      <c r="AV303" s="157">
        <v>3</v>
      </c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9"/>
      <c r="BL303" s="157">
        <v>4</v>
      </c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  <c r="BX303" s="158"/>
      <c r="BY303" s="158"/>
      <c r="BZ303" s="158"/>
      <c r="CA303" s="158"/>
      <c r="CB303" s="158"/>
      <c r="CC303" s="158"/>
      <c r="CD303" s="158"/>
      <c r="CE303" s="159"/>
      <c r="CF303" s="79">
        <v>5</v>
      </c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>
        <v>6</v>
      </c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>
        <v>7</v>
      </c>
      <c r="DO303" s="79"/>
      <c r="DP303" s="79"/>
      <c r="DQ303" s="79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>
        <v>8</v>
      </c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157">
        <v>9</v>
      </c>
      <c r="EU303" s="158"/>
      <c r="EV303" s="158"/>
      <c r="EW303" s="158"/>
      <c r="EX303" s="158"/>
      <c r="EY303" s="158"/>
      <c r="EZ303" s="158"/>
      <c r="FA303" s="158"/>
      <c r="FB303" s="158"/>
      <c r="FC303" s="158"/>
      <c r="FD303" s="158"/>
      <c r="FE303" s="158"/>
      <c r="FF303" s="158"/>
      <c r="FG303" s="158"/>
      <c r="FH303" s="158"/>
      <c r="FI303" s="158"/>
      <c r="FJ303" s="159"/>
    </row>
    <row r="304" spans="1:166" s="4" customFormat="1" ht="42" customHeight="1">
      <c r="A304" s="278" t="s">
        <v>44</v>
      </c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  <c r="AA304" s="278"/>
      <c r="AB304" s="278"/>
      <c r="AC304" s="278"/>
      <c r="AD304" s="278"/>
      <c r="AE304" s="278"/>
      <c r="AF304" s="278"/>
      <c r="AG304" s="278"/>
      <c r="AH304" s="278"/>
      <c r="AI304" s="278"/>
      <c r="AJ304" s="278"/>
      <c r="AK304" s="278"/>
      <c r="AL304" s="278"/>
      <c r="AM304" s="278"/>
      <c r="AN304" s="278"/>
      <c r="AO304" s="278"/>
      <c r="AP304" s="146" t="s">
        <v>69</v>
      </c>
      <c r="AQ304" s="146"/>
      <c r="AR304" s="146"/>
      <c r="AS304" s="146"/>
      <c r="AT304" s="146"/>
      <c r="AU304" s="146"/>
      <c r="AV304" s="110" t="s">
        <v>219</v>
      </c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112"/>
      <c r="BL304" s="110">
        <v>0</v>
      </c>
      <c r="BM304" s="111"/>
      <c r="BN304" s="111"/>
      <c r="BO304" s="111"/>
      <c r="BP304" s="111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2"/>
      <c r="CF304" s="107">
        <f>CF312+CF308</f>
        <v>-321521.0000000001</v>
      </c>
      <c r="CG304" s="107"/>
      <c r="CH304" s="107"/>
      <c r="CI304" s="107"/>
      <c r="CJ304" s="107"/>
      <c r="CK304" s="107"/>
      <c r="CL304" s="107"/>
      <c r="CM304" s="107"/>
      <c r="CN304" s="107"/>
      <c r="CO304" s="107"/>
      <c r="CP304" s="107"/>
      <c r="CQ304" s="107"/>
      <c r="CR304" s="107"/>
      <c r="CS304" s="107"/>
      <c r="CT304" s="107"/>
      <c r="CU304" s="107"/>
      <c r="CV304" s="107"/>
      <c r="CW304" s="107"/>
      <c r="CX304" s="107"/>
      <c r="CY304" s="107"/>
      <c r="CZ304" s="107"/>
      <c r="DA304" s="107"/>
      <c r="DB304" s="107"/>
      <c r="DC304" s="107"/>
      <c r="DD304" s="107"/>
      <c r="DE304" s="107"/>
      <c r="DF304" s="107"/>
      <c r="DG304" s="107"/>
      <c r="DH304" s="107"/>
      <c r="DI304" s="107"/>
      <c r="DJ304" s="107"/>
      <c r="DK304" s="107"/>
      <c r="DL304" s="107"/>
      <c r="DM304" s="107"/>
      <c r="DN304" s="107"/>
      <c r="DO304" s="107"/>
      <c r="DP304" s="107"/>
      <c r="DQ304" s="107"/>
      <c r="DR304" s="107"/>
      <c r="DS304" s="107"/>
      <c r="DT304" s="107"/>
      <c r="DU304" s="107"/>
      <c r="DV304" s="107"/>
      <c r="DW304" s="107"/>
      <c r="DX304" s="107"/>
      <c r="DY304" s="107"/>
      <c r="DZ304" s="107"/>
      <c r="EA304" s="107"/>
      <c r="EB304" s="107"/>
      <c r="EC304" s="107"/>
      <c r="ED304" s="107"/>
      <c r="EE304" s="107">
        <f>CF304</f>
        <v>-321521.0000000001</v>
      </c>
      <c r="EF304" s="107"/>
      <c r="EG304" s="107"/>
      <c r="EH304" s="107"/>
      <c r="EI304" s="107"/>
      <c r="EJ304" s="107"/>
      <c r="EK304" s="107"/>
      <c r="EL304" s="107"/>
      <c r="EM304" s="107"/>
      <c r="EN304" s="107"/>
      <c r="EO304" s="107"/>
      <c r="EP304" s="107"/>
      <c r="EQ304" s="107"/>
      <c r="ER304" s="107"/>
      <c r="ES304" s="107"/>
      <c r="ET304" s="110">
        <f>ET312+ET306</f>
        <v>331421</v>
      </c>
      <c r="EU304" s="111"/>
      <c r="EV304" s="111"/>
      <c r="EW304" s="111"/>
      <c r="EX304" s="111"/>
      <c r="EY304" s="111"/>
      <c r="EZ304" s="111"/>
      <c r="FA304" s="111"/>
      <c r="FB304" s="111"/>
      <c r="FC304" s="111"/>
      <c r="FD304" s="111"/>
      <c r="FE304" s="111"/>
      <c r="FF304" s="111"/>
      <c r="FG304" s="111"/>
      <c r="FH304" s="111"/>
      <c r="FI304" s="111"/>
      <c r="FJ304" s="112"/>
    </row>
    <row r="305" spans="1:166" s="4" customFormat="1" ht="26.25">
      <c r="A305" s="145" t="s">
        <v>22</v>
      </c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6" t="s">
        <v>68</v>
      </c>
      <c r="AQ305" s="146"/>
      <c r="AR305" s="146"/>
      <c r="AS305" s="146"/>
      <c r="AT305" s="146"/>
      <c r="AU305" s="146"/>
      <c r="AV305" s="110" t="s">
        <v>219</v>
      </c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111"/>
      <c r="BG305" s="111"/>
      <c r="BH305" s="111"/>
      <c r="BI305" s="111"/>
      <c r="BJ305" s="111"/>
      <c r="BK305" s="112"/>
      <c r="BL305" s="110"/>
      <c r="BM305" s="111"/>
      <c r="BN305" s="111"/>
      <c r="BO305" s="111"/>
      <c r="BP305" s="111"/>
      <c r="BQ305" s="111"/>
      <c r="BR305" s="111"/>
      <c r="BS305" s="111"/>
      <c r="BT305" s="111"/>
      <c r="BU305" s="111"/>
      <c r="BV305" s="111"/>
      <c r="BW305" s="111"/>
      <c r="BX305" s="111"/>
      <c r="BY305" s="111"/>
      <c r="BZ305" s="111"/>
      <c r="CA305" s="111"/>
      <c r="CB305" s="111"/>
      <c r="CC305" s="111"/>
      <c r="CD305" s="111"/>
      <c r="CE305" s="112"/>
      <c r="CF305" s="107"/>
      <c r="CG305" s="107"/>
      <c r="CH305" s="107"/>
      <c r="CI305" s="107"/>
      <c r="CJ305" s="107"/>
      <c r="CK305" s="107"/>
      <c r="CL305" s="107"/>
      <c r="CM305" s="107"/>
      <c r="CN305" s="107"/>
      <c r="CO305" s="107"/>
      <c r="CP305" s="107"/>
      <c r="CQ305" s="107"/>
      <c r="CR305" s="107"/>
      <c r="CS305" s="107"/>
      <c r="CT305" s="107"/>
      <c r="CU305" s="107"/>
      <c r="CV305" s="107"/>
      <c r="CW305" s="107"/>
      <c r="CX305" s="107"/>
      <c r="CY305" s="107"/>
      <c r="CZ305" s="107"/>
      <c r="DA305" s="107"/>
      <c r="DB305" s="107"/>
      <c r="DC305" s="107"/>
      <c r="DD305" s="107"/>
      <c r="DE305" s="107"/>
      <c r="DF305" s="107"/>
      <c r="DG305" s="107"/>
      <c r="DH305" s="107"/>
      <c r="DI305" s="107"/>
      <c r="DJ305" s="107"/>
      <c r="DK305" s="107"/>
      <c r="DL305" s="107"/>
      <c r="DM305" s="107"/>
      <c r="DN305" s="107"/>
      <c r="DO305" s="107"/>
      <c r="DP305" s="107"/>
      <c r="DQ305" s="107"/>
      <c r="DR305" s="107"/>
      <c r="DS305" s="107"/>
      <c r="DT305" s="107"/>
      <c r="DU305" s="107"/>
      <c r="DV305" s="107"/>
      <c r="DW305" s="107"/>
      <c r="DX305" s="107"/>
      <c r="DY305" s="107"/>
      <c r="DZ305" s="107"/>
      <c r="EA305" s="107"/>
      <c r="EB305" s="107"/>
      <c r="EC305" s="107"/>
      <c r="ED305" s="107"/>
      <c r="EE305" s="107"/>
      <c r="EF305" s="107"/>
      <c r="EG305" s="107"/>
      <c r="EH305" s="107"/>
      <c r="EI305" s="107"/>
      <c r="EJ305" s="107"/>
      <c r="EK305" s="107"/>
      <c r="EL305" s="107"/>
      <c r="EM305" s="107"/>
      <c r="EN305" s="107"/>
      <c r="EO305" s="107"/>
      <c r="EP305" s="107"/>
      <c r="EQ305" s="107"/>
      <c r="ER305" s="107"/>
      <c r="ES305" s="107"/>
      <c r="ET305" s="110"/>
      <c r="EU305" s="111"/>
      <c r="EV305" s="111"/>
      <c r="EW305" s="111"/>
      <c r="EX305" s="111"/>
      <c r="EY305" s="111"/>
      <c r="EZ305" s="111"/>
      <c r="FA305" s="111"/>
      <c r="FB305" s="111"/>
      <c r="FC305" s="111"/>
      <c r="FD305" s="111"/>
      <c r="FE305" s="111"/>
      <c r="FF305" s="111"/>
      <c r="FG305" s="111"/>
      <c r="FH305" s="111"/>
      <c r="FI305" s="111"/>
      <c r="FJ305" s="112"/>
    </row>
    <row r="306" spans="1:166" s="4" customFormat="1" ht="26.25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05"/>
      <c r="AQ306" s="105"/>
      <c r="AR306" s="105"/>
      <c r="AS306" s="105"/>
      <c r="AT306" s="105"/>
      <c r="AU306" s="105"/>
      <c r="AV306" s="110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11"/>
      <c r="BG306" s="111"/>
      <c r="BH306" s="111"/>
      <c r="BI306" s="111"/>
      <c r="BJ306" s="111"/>
      <c r="BK306" s="112"/>
      <c r="BL306" s="110"/>
      <c r="BM306" s="111"/>
      <c r="BN306" s="111"/>
      <c r="BO306" s="111"/>
      <c r="BP306" s="111"/>
      <c r="BQ306" s="111"/>
      <c r="BR306" s="111"/>
      <c r="BS306" s="111"/>
      <c r="BT306" s="111"/>
      <c r="BU306" s="111"/>
      <c r="BV306" s="111"/>
      <c r="BW306" s="111"/>
      <c r="BX306" s="111"/>
      <c r="BY306" s="111"/>
      <c r="BZ306" s="111"/>
      <c r="CA306" s="111"/>
      <c r="CB306" s="111"/>
      <c r="CC306" s="111"/>
      <c r="CD306" s="111"/>
      <c r="CE306" s="112"/>
      <c r="CF306" s="107"/>
      <c r="CG306" s="107"/>
      <c r="CH306" s="107"/>
      <c r="CI306" s="107"/>
      <c r="CJ306" s="107"/>
      <c r="CK306" s="107"/>
      <c r="CL306" s="107"/>
      <c r="CM306" s="107"/>
      <c r="CN306" s="107"/>
      <c r="CO306" s="107"/>
      <c r="CP306" s="107"/>
      <c r="CQ306" s="107"/>
      <c r="CR306" s="107"/>
      <c r="CS306" s="107"/>
      <c r="CT306" s="107"/>
      <c r="CU306" s="107"/>
      <c r="CV306" s="107"/>
      <c r="CW306" s="107"/>
      <c r="CX306" s="107"/>
      <c r="CY306" s="107"/>
      <c r="CZ306" s="107"/>
      <c r="DA306" s="107"/>
      <c r="DB306" s="107"/>
      <c r="DC306" s="107"/>
      <c r="DD306" s="107"/>
      <c r="DE306" s="107"/>
      <c r="DF306" s="107"/>
      <c r="DG306" s="107"/>
      <c r="DH306" s="107"/>
      <c r="DI306" s="107"/>
      <c r="DJ306" s="107"/>
      <c r="DK306" s="107"/>
      <c r="DL306" s="107"/>
      <c r="DM306" s="107"/>
      <c r="DN306" s="107"/>
      <c r="DO306" s="107"/>
      <c r="DP306" s="107"/>
      <c r="DQ306" s="107"/>
      <c r="DR306" s="107"/>
      <c r="DS306" s="107"/>
      <c r="DT306" s="107"/>
      <c r="DU306" s="107"/>
      <c r="DV306" s="107"/>
      <c r="DW306" s="107"/>
      <c r="DX306" s="107"/>
      <c r="DY306" s="107"/>
      <c r="DZ306" s="107"/>
      <c r="EA306" s="107"/>
      <c r="EB306" s="107"/>
      <c r="EC306" s="107"/>
      <c r="ED306" s="107"/>
      <c r="EE306" s="107"/>
      <c r="EF306" s="107"/>
      <c r="EG306" s="107"/>
      <c r="EH306" s="107"/>
      <c r="EI306" s="107"/>
      <c r="EJ306" s="107"/>
      <c r="EK306" s="107"/>
      <c r="EL306" s="107"/>
      <c r="EM306" s="107"/>
      <c r="EN306" s="107"/>
      <c r="EO306" s="107"/>
      <c r="EP306" s="107"/>
      <c r="EQ306" s="107"/>
      <c r="ER306" s="107"/>
      <c r="ES306" s="107"/>
      <c r="ET306" s="110"/>
      <c r="EU306" s="111"/>
      <c r="EV306" s="111"/>
      <c r="EW306" s="111"/>
      <c r="EX306" s="111"/>
      <c r="EY306" s="111"/>
      <c r="EZ306" s="111"/>
      <c r="FA306" s="111"/>
      <c r="FB306" s="111"/>
      <c r="FC306" s="111"/>
      <c r="FD306" s="111"/>
      <c r="FE306" s="111"/>
      <c r="FF306" s="111"/>
      <c r="FG306" s="111"/>
      <c r="FH306" s="111"/>
      <c r="FI306" s="111"/>
      <c r="FJ306" s="112"/>
    </row>
    <row r="307" spans="1:166" s="4" customFormat="1" ht="17.25" customHeight="1">
      <c r="A307" s="195" t="s">
        <v>70</v>
      </c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05" t="s">
        <v>71</v>
      </c>
      <c r="AQ307" s="105"/>
      <c r="AR307" s="105"/>
      <c r="AS307" s="105"/>
      <c r="AT307" s="105"/>
      <c r="AU307" s="105"/>
      <c r="AV307" s="110" t="s">
        <v>219</v>
      </c>
      <c r="AW307" s="111"/>
      <c r="AX307" s="111"/>
      <c r="AY307" s="111"/>
      <c r="AZ307" s="111"/>
      <c r="BA307" s="111"/>
      <c r="BB307" s="111"/>
      <c r="BC307" s="111"/>
      <c r="BD307" s="111"/>
      <c r="BE307" s="111"/>
      <c r="BF307" s="111"/>
      <c r="BG307" s="111"/>
      <c r="BH307" s="111"/>
      <c r="BI307" s="111"/>
      <c r="BJ307" s="111"/>
      <c r="BK307" s="112"/>
      <c r="BL307" s="110"/>
      <c r="BM307" s="111"/>
      <c r="BN307" s="111"/>
      <c r="BO307" s="111"/>
      <c r="BP307" s="111"/>
      <c r="BQ307" s="111"/>
      <c r="BR307" s="111"/>
      <c r="BS307" s="111"/>
      <c r="BT307" s="111"/>
      <c r="BU307" s="111"/>
      <c r="BV307" s="111"/>
      <c r="BW307" s="111"/>
      <c r="BX307" s="111"/>
      <c r="BY307" s="111"/>
      <c r="BZ307" s="111"/>
      <c r="CA307" s="111"/>
      <c r="CB307" s="111"/>
      <c r="CC307" s="111"/>
      <c r="CD307" s="111"/>
      <c r="CE307" s="112"/>
      <c r="CF307" s="107"/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/>
      <c r="CX307" s="107"/>
      <c r="CY307" s="107"/>
      <c r="CZ307" s="107"/>
      <c r="DA307" s="107"/>
      <c r="DB307" s="107"/>
      <c r="DC307" s="107"/>
      <c r="DD307" s="107"/>
      <c r="DE307" s="107"/>
      <c r="DF307" s="107"/>
      <c r="DG307" s="107"/>
      <c r="DH307" s="107"/>
      <c r="DI307" s="107"/>
      <c r="DJ307" s="107"/>
      <c r="DK307" s="107"/>
      <c r="DL307" s="107"/>
      <c r="DM307" s="107"/>
      <c r="DN307" s="107"/>
      <c r="DO307" s="107"/>
      <c r="DP307" s="107"/>
      <c r="DQ307" s="107"/>
      <c r="DR307" s="107"/>
      <c r="DS307" s="107"/>
      <c r="DT307" s="107"/>
      <c r="DU307" s="107"/>
      <c r="DV307" s="107"/>
      <c r="DW307" s="107"/>
      <c r="DX307" s="107"/>
      <c r="DY307" s="107"/>
      <c r="DZ307" s="107"/>
      <c r="EA307" s="107"/>
      <c r="EB307" s="107"/>
      <c r="EC307" s="107"/>
      <c r="ED307" s="107"/>
      <c r="EE307" s="107"/>
      <c r="EF307" s="107"/>
      <c r="EG307" s="107"/>
      <c r="EH307" s="107"/>
      <c r="EI307" s="107"/>
      <c r="EJ307" s="107"/>
      <c r="EK307" s="107"/>
      <c r="EL307" s="107"/>
      <c r="EM307" s="107"/>
      <c r="EN307" s="107"/>
      <c r="EO307" s="107"/>
      <c r="EP307" s="107"/>
      <c r="EQ307" s="107"/>
      <c r="ER307" s="107"/>
      <c r="ES307" s="107"/>
      <c r="ET307" s="110"/>
      <c r="EU307" s="111"/>
      <c r="EV307" s="111"/>
      <c r="EW307" s="111"/>
      <c r="EX307" s="111"/>
      <c r="EY307" s="111"/>
      <c r="EZ307" s="111"/>
      <c r="FA307" s="111"/>
      <c r="FB307" s="111"/>
      <c r="FC307" s="111"/>
      <c r="FD307" s="111"/>
      <c r="FE307" s="111"/>
      <c r="FF307" s="111"/>
      <c r="FG307" s="111"/>
      <c r="FH307" s="111"/>
      <c r="FI307" s="111"/>
      <c r="FJ307" s="112"/>
    </row>
    <row r="308" spans="1:166" s="4" customFormat="1" ht="18.75" customHeight="1" hidden="1">
      <c r="A308" s="268"/>
      <c r="B308" s="269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69"/>
      <c r="AJ308" s="269"/>
      <c r="AK308" s="269"/>
      <c r="AL308" s="269"/>
      <c r="AM308" s="269"/>
      <c r="AN308" s="269"/>
      <c r="AO308" s="270"/>
      <c r="AP308" s="271"/>
      <c r="AQ308" s="251"/>
      <c r="AR308" s="251"/>
      <c r="AS308" s="251"/>
      <c r="AT308" s="251"/>
      <c r="AU308" s="252"/>
      <c r="AV308" s="272"/>
      <c r="AW308" s="273"/>
      <c r="AX308" s="273"/>
      <c r="AY308" s="273"/>
      <c r="AZ308" s="273"/>
      <c r="BA308" s="273"/>
      <c r="BB308" s="273"/>
      <c r="BC308" s="273"/>
      <c r="BD308" s="273"/>
      <c r="BE308" s="273"/>
      <c r="BF308" s="273"/>
      <c r="BG308" s="273"/>
      <c r="BH308" s="273"/>
      <c r="BI308" s="273"/>
      <c r="BJ308" s="273"/>
      <c r="BK308" s="274"/>
      <c r="BL308" s="110"/>
      <c r="BM308" s="273"/>
      <c r="BN308" s="273"/>
      <c r="BO308" s="273"/>
      <c r="BP308" s="273"/>
      <c r="BQ308" s="273"/>
      <c r="BR308" s="273"/>
      <c r="BS308" s="273"/>
      <c r="BT308" s="273"/>
      <c r="BU308" s="273"/>
      <c r="BV308" s="273"/>
      <c r="BW308" s="273"/>
      <c r="BX308" s="273"/>
      <c r="BY308" s="273"/>
      <c r="BZ308" s="273"/>
      <c r="CA308" s="273"/>
      <c r="CB308" s="273"/>
      <c r="CC308" s="273"/>
      <c r="CD308" s="273"/>
      <c r="CE308" s="274"/>
      <c r="CF308" s="110"/>
      <c r="CG308" s="111"/>
      <c r="CH308" s="111"/>
      <c r="CI308" s="111"/>
      <c r="CJ308" s="111"/>
      <c r="CK308" s="111"/>
      <c r="CL308" s="111"/>
      <c r="CM308" s="111"/>
      <c r="CN308" s="111"/>
      <c r="CO308" s="111"/>
      <c r="CP308" s="111"/>
      <c r="CQ308" s="111"/>
      <c r="CR308" s="111"/>
      <c r="CS308" s="111"/>
      <c r="CT308" s="111"/>
      <c r="CU308" s="111"/>
      <c r="CV308" s="112"/>
      <c r="CW308" s="110"/>
      <c r="CX308" s="111"/>
      <c r="CY308" s="111"/>
      <c r="CZ308" s="111"/>
      <c r="DA308" s="111"/>
      <c r="DB308" s="111"/>
      <c r="DC308" s="111"/>
      <c r="DD308" s="111"/>
      <c r="DE308" s="111"/>
      <c r="DF308" s="111"/>
      <c r="DG308" s="111"/>
      <c r="DH308" s="111"/>
      <c r="DI308" s="111"/>
      <c r="DJ308" s="111"/>
      <c r="DK308" s="111"/>
      <c r="DL308" s="111"/>
      <c r="DM308" s="112"/>
      <c r="DN308" s="110"/>
      <c r="DO308" s="111"/>
      <c r="DP308" s="111"/>
      <c r="DQ308" s="111"/>
      <c r="DR308" s="111"/>
      <c r="DS308" s="111"/>
      <c r="DT308" s="111"/>
      <c r="DU308" s="111"/>
      <c r="DV308" s="111"/>
      <c r="DW308" s="111"/>
      <c r="DX308" s="111"/>
      <c r="DY308" s="111"/>
      <c r="DZ308" s="111"/>
      <c r="EA308" s="111"/>
      <c r="EB308" s="111"/>
      <c r="EC308" s="111"/>
      <c r="ED308" s="112"/>
      <c r="EE308" s="110"/>
      <c r="EF308" s="111"/>
      <c r="EG308" s="111"/>
      <c r="EH308" s="111"/>
      <c r="EI308" s="111"/>
      <c r="EJ308" s="111"/>
      <c r="EK308" s="111"/>
      <c r="EL308" s="111"/>
      <c r="EM308" s="111"/>
      <c r="EN308" s="111"/>
      <c r="EO308" s="111"/>
      <c r="EP308" s="111"/>
      <c r="EQ308" s="111"/>
      <c r="ER308" s="111"/>
      <c r="ES308" s="112"/>
      <c r="ET308" s="110"/>
      <c r="EU308" s="111"/>
      <c r="EV308" s="111"/>
      <c r="EW308" s="111"/>
      <c r="EX308" s="111"/>
      <c r="EY308" s="111"/>
      <c r="EZ308" s="111"/>
      <c r="FA308" s="111"/>
      <c r="FB308" s="111"/>
      <c r="FC308" s="111"/>
      <c r="FD308" s="111"/>
      <c r="FE308" s="111"/>
      <c r="FF308" s="111"/>
      <c r="FG308" s="111"/>
      <c r="FH308" s="111"/>
      <c r="FI308" s="111"/>
      <c r="FJ308" s="112"/>
    </row>
    <row r="309" spans="1:166" s="4" customFormat="1" ht="26.2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5"/>
      <c r="AQ309" s="105"/>
      <c r="AR309" s="105"/>
      <c r="AS309" s="105"/>
      <c r="AT309" s="105"/>
      <c r="AU309" s="105"/>
      <c r="AV309" s="110"/>
      <c r="AW309" s="111"/>
      <c r="AX309" s="111"/>
      <c r="AY309" s="111"/>
      <c r="AZ309" s="111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112"/>
      <c r="BL309" s="110"/>
      <c r="BM309" s="111"/>
      <c r="BN309" s="111"/>
      <c r="BO309" s="111"/>
      <c r="BP309" s="111"/>
      <c r="BQ309" s="111"/>
      <c r="BR309" s="111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112"/>
      <c r="CF309" s="107"/>
      <c r="CG309" s="107"/>
      <c r="CH309" s="107"/>
      <c r="CI309" s="107"/>
      <c r="CJ309" s="107"/>
      <c r="CK309" s="107"/>
      <c r="CL309" s="107"/>
      <c r="CM309" s="107"/>
      <c r="CN309" s="107"/>
      <c r="CO309" s="107"/>
      <c r="CP309" s="107"/>
      <c r="CQ309" s="107"/>
      <c r="CR309" s="107"/>
      <c r="CS309" s="107"/>
      <c r="CT309" s="107"/>
      <c r="CU309" s="107"/>
      <c r="CV309" s="107"/>
      <c r="CW309" s="107"/>
      <c r="CX309" s="107"/>
      <c r="CY309" s="107"/>
      <c r="CZ309" s="107"/>
      <c r="DA309" s="107"/>
      <c r="DB309" s="107"/>
      <c r="DC309" s="107"/>
      <c r="DD309" s="107"/>
      <c r="DE309" s="107"/>
      <c r="DF309" s="107"/>
      <c r="DG309" s="107"/>
      <c r="DH309" s="107"/>
      <c r="DI309" s="107"/>
      <c r="DJ309" s="107"/>
      <c r="DK309" s="107"/>
      <c r="DL309" s="107"/>
      <c r="DM309" s="107"/>
      <c r="DN309" s="107"/>
      <c r="DO309" s="107"/>
      <c r="DP309" s="107"/>
      <c r="DQ309" s="107"/>
      <c r="DR309" s="107"/>
      <c r="DS309" s="107"/>
      <c r="DT309" s="107"/>
      <c r="DU309" s="107"/>
      <c r="DV309" s="107"/>
      <c r="DW309" s="107"/>
      <c r="DX309" s="107"/>
      <c r="DY309" s="107"/>
      <c r="DZ309" s="107"/>
      <c r="EA309" s="107"/>
      <c r="EB309" s="107"/>
      <c r="EC309" s="107"/>
      <c r="ED309" s="107"/>
      <c r="EE309" s="107"/>
      <c r="EF309" s="107"/>
      <c r="EG309" s="107"/>
      <c r="EH309" s="107"/>
      <c r="EI309" s="107"/>
      <c r="EJ309" s="107"/>
      <c r="EK309" s="107"/>
      <c r="EL309" s="107"/>
      <c r="EM309" s="107"/>
      <c r="EN309" s="107"/>
      <c r="EO309" s="107"/>
      <c r="EP309" s="107"/>
      <c r="EQ309" s="107"/>
      <c r="ER309" s="107"/>
      <c r="ES309" s="107"/>
      <c r="ET309" s="110"/>
      <c r="EU309" s="111"/>
      <c r="EV309" s="111"/>
      <c r="EW309" s="111"/>
      <c r="EX309" s="111"/>
      <c r="EY309" s="111"/>
      <c r="EZ309" s="111"/>
      <c r="FA309" s="111"/>
      <c r="FB309" s="111"/>
      <c r="FC309" s="111"/>
      <c r="FD309" s="111"/>
      <c r="FE309" s="111"/>
      <c r="FF309" s="111"/>
      <c r="FG309" s="111"/>
      <c r="FH309" s="111"/>
      <c r="FI309" s="111"/>
      <c r="FJ309" s="112"/>
    </row>
    <row r="310" spans="1:166" s="4" customFormat="1" ht="26.25">
      <c r="A310" s="195" t="s">
        <v>72</v>
      </c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05" t="s">
        <v>73</v>
      </c>
      <c r="AQ310" s="105"/>
      <c r="AR310" s="105"/>
      <c r="AS310" s="105"/>
      <c r="AT310" s="105"/>
      <c r="AU310" s="105"/>
      <c r="AV310" s="110" t="s">
        <v>219</v>
      </c>
      <c r="AW310" s="111"/>
      <c r="AX310" s="111"/>
      <c r="AY310" s="111"/>
      <c r="AZ310" s="111"/>
      <c r="BA310" s="111"/>
      <c r="BB310" s="111"/>
      <c r="BC310" s="111"/>
      <c r="BD310" s="111"/>
      <c r="BE310" s="111"/>
      <c r="BF310" s="111"/>
      <c r="BG310" s="111"/>
      <c r="BH310" s="111"/>
      <c r="BI310" s="111"/>
      <c r="BJ310" s="111"/>
      <c r="BK310" s="112"/>
      <c r="BL310" s="110"/>
      <c r="BM310" s="111"/>
      <c r="BN310" s="111"/>
      <c r="BO310" s="111"/>
      <c r="BP310" s="111"/>
      <c r="BQ310" s="111"/>
      <c r="BR310" s="111"/>
      <c r="BS310" s="111"/>
      <c r="BT310" s="111"/>
      <c r="BU310" s="111"/>
      <c r="BV310" s="111"/>
      <c r="BW310" s="111"/>
      <c r="BX310" s="111"/>
      <c r="BY310" s="111"/>
      <c r="BZ310" s="111"/>
      <c r="CA310" s="111"/>
      <c r="CB310" s="111"/>
      <c r="CC310" s="111"/>
      <c r="CD310" s="111"/>
      <c r="CE310" s="112"/>
      <c r="CF310" s="107"/>
      <c r="CG310" s="107"/>
      <c r="CH310" s="107"/>
      <c r="CI310" s="107"/>
      <c r="CJ310" s="107"/>
      <c r="CK310" s="107"/>
      <c r="CL310" s="107"/>
      <c r="CM310" s="107"/>
      <c r="CN310" s="107"/>
      <c r="CO310" s="107"/>
      <c r="CP310" s="107"/>
      <c r="CQ310" s="107"/>
      <c r="CR310" s="107"/>
      <c r="CS310" s="107"/>
      <c r="CT310" s="107"/>
      <c r="CU310" s="107"/>
      <c r="CV310" s="107"/>
      <c r="CW310" s="107"/>
      <c r="CX310" s="107"/>
      <c r="CY310" s="107"/>
      <c r="CZ310" s="107"/>
      <c r="DA310" s="107"/>
      <c r="DB310" s="107"/>
      <c r="DC310" s="107"/>
      <c r="DD310" s="107"/>
      <c r="DE310" s="107"/>
      <c r="DF310" s="107"/>
      <c r="DG310" s="107"/>
      <c r="DH310" s="107"/>
      <c r="DI310" s="107"/>
      <c r="DJ310" s="107"/>
      <c r="DK310" s="107"/>
      <c r="DL310" s="107"/>
      <c r="DM310" s="107"/>
      <c r="DN310" s="107"/>
      <c r="DO310" s="107"/>
      <c r="DP310" s="107"/>
      <c r="DQ310" s="107"/>
      <c r="DR310" s="107"/>
      <c r="DS310" s="107"/>
      <c r="DT310" s="107"/>
      <c r="DU310" s="107"/>
      <c r="DV310" s="107"/>
      <c r="DW310" s="107"/>
      <c r="DX310" s="107"/>
      <c r="DY310" s="107"/>
      <c r="DZ310" s="107"/>
      <c r="EA310" s="107"/>
      <c r="EB310" s="107"/>
      <c r="EC310" s="107"/>
      <c r="ED310" s="107"/>
      <c r="EE310" s="107"/>
      <c r="EF310" s="107"/>
      <c r="EG310" s="107"/>
      <c r="EH310" s="107"/>
      <c r="EI310" s="107"/>
      <c r="EJ310" s="107"/>
      <c r="EK310" s="107"/>
      <c r="EL310" s="107"/>
      <c r="EM310" s="107"/>
      <c r="EN310" s="107"/>
      <c r="EO310" s="107"/>
      <c r="EP310" s="107"/>
      <c r="EQ310" s="107"/>
      <c r="ER310" s="107"/>
      <c r="ES310" s="107"/>
      <c r="ET310" s="110"/>
      <c r="EU310" s="111"/>
      <c r="EV310" s="111"/>
      <c r="EW310" s="111"/>
      <c r="EX310" s="111"/>
      <c r="EY310" s="111"/>
      <c r="EZ310" s="111"/>
      <c r="FA310" s="111"/>
      <c r="FB310" s="111"/>
      <c r="FC310" s="111"/>
      <c r="FD310" s="111"/>
      <c r="FE310" s="111"/>
      <c r="FF310" s="111"/>
      <c r="FG310" s="111"/>
      <c r="FH310" s="111"/>
      <c r="FI310" s="111"/>
      <c r="FJ310" s="112"/>
    </row>
    <row r="311" spans="1:166" s="4" customFormat="1" ht="26.2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5"/>
      <c r="AQ311" s="105"/>
      <c r="AR311" s="105"/>
      <c r="AS311" s="105"/>
      <c r="AT311" s="105"/>
      <c r="AU311" s="105"/>
      <c r="AV311" s="110"/>
      <c r="AW311" s="111"/>
      <c r="AX311" s="111"/>
      <c r="AY311" s="111"/>
      <c r="AZ311" s="111"/>
      <c r="BA311" s="111"/>
      <c r="BB311" s="111"/>
      <c r="BC311" s="111"/>
      <c r="BD311" s="111"/>
      <c r="BE311" s="111"/>
      <c r="BF311" s="111"/>
      <c r="BG311" s="111"/>
      <c r="BH311" s="111"/>
      <c r="BI311" s="111"/>
      <c r="BJ311" s="111"/>
      <c r="BK311" s="112"/>
      <c r="BL311" s="110"/>
      <c r="BM311" s="111"/>
      <c r="BN311" s="111"/>
      <c r="BO311" s="111"/>
      <c r="BP311" s="111"/>
      <c r="BQ311" s="111"/>
      <c r="BR311" s="111"/>
      <c r="BS311" s="111"/>
      <c r="BT311" s="111"/>
      <c r="BU311" s="111"/>
      <c r="BV311" s="111"/>
      <c r="BW311" s="111"/>
      <c r="BX311" s="111"/>
      <c r="BY311" s="111"/>
      <c r="BZ311" s="111"/>
      <c r="CA311" s="111"/>
      <c r="CB311" s="111"/>
      <c r="CC311" s="111"/>
      <c r="CD311" s="111"/>
      <c r="CE311" s="112"/>
      <c r="CF311" s="107"/>
      <c r="CG311" s="107"/>
      <c r="CH311" s="107"/>
      <c r="CI311" s="107"/>
      <c r="CJ311" s="107"/>
      <c r="CK311" s="107"/>
      <c r="CL311" s="107"/>
      <c r="CM311" s="107"/>
      <c r="CN311" s="107"/>
      <c r="CO311" s="107"/>
      <c r="CP311" s="107"/>
      <c r="CQ311" s="107"/>
      <c r="CR311" s="107"/>
      <c r="CS311" s="107"/>
      <c r="CT311" s="107"/>
      <c r="CU311" s="107"/>
      <c r="CV311" s="107"/>
      <c r="CW311" s="107"/>
      <c r="CX311" s="107"/>
      <c r="CY311" s="107"/>
      <c r="CZ311" s="107"/>
      <c r="DA311" s="107"/>
      <c r="DB311" s="107"/>
      <c r="DC311" s="107"/>
      <c r="DD311" s="107"/>
      <c r="DE311" s="107"/>
      <c r="DF311" s="107"/>
      <c r="DG311" s="107"/>
      <c r="DH311" s="107"/>
      <c r="DI311" s="107"/>
      <c r="DJ311" s="107"/>
      <c r="DK311" s="107"/>
      <c r="DL311" s="107"/>
      <c r="DM311" s="107"/>
      <c r="DN311" s="107"/>
      <c r="DO311" s="107"/>
      <c r="DP311" s="107"/>
      <c r="DQ311" s="107"/>
      <c r="DR311" s="107"/>
      <c r="DS311" s="107"/>
      <c r="DT311" s="107"/>
      <c r="DU311" s="107"/>
      <c r="DV311" s="107"/>
      <c r="DW311" s="107"/>
      <c r="DX311" s="107"/>
      <c r="DY311" s="107"/>
      <c r="DZ311" s="107"/>
      <c r="EA311" s="107"/>
      <c r="EB311" s="107"/>
      <c r="EC311" s="107"/>
      <c r="ED311" s="107"/>
      <c r="EE311" s="107"/>
      <c r="EF311" s="107"/>
      <c r="EG311" s="107"/>
      <c r="EH311" s="107"/>
      <c r="EI311" s="107"/>
      <c r="EJ311" s="107"/>
      <c r="EK311" s="107"/>
      <c r="EL311" s="107"/>
      <c r="EM311" s="107"/>
      <c r="EN311" s="107"/>
      <c r="EO311" s="107"/>
      <c r="EP311" s="107"/>
      <c r="EQ311" s="107"/>
      <c r="ER311" s="107"/>
      <c r="ES311" s="107"/>
      <c r="ET311" s="110"/>
      <c r="EU311" s="111"/>
      <c r="EV311" s="111"/>
      <c r="EW311" s="111"/>
      <c r="EX311" s="111"/>
      <c r="EY311" s="111"/>
      <c r="EZ311" s="111"/>
      <c r="FA311" s="111"/>
      <c r="FB311" s="111"/>
      <c r="FC311" s="111"/>
      <c r="FD311" s="111"/>
      <c r="FE311" s="111"/>
      <c r="FF311" s="111"/>
      <c r="FG311" s="111"/>
      <c r="FH311" s="111"/>
      <c r="FI311" s="111"/>
      <c r="FJ311" s="112"/>
    </row>
    <row r="312" spans="1:166" s="4" customFormat="1" ht="26.25">
      <c r="A312" s="104" t="s">
        <v>74</v>
      </c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5" t="s">
        <v>75</v>
      </c>
      <c r="AQ312" s="105"/>
      <c r="AR312" s="105"/>
      <c r="AS312" s="105"/>
      <c r="AT312" s="105"/>
      <c r="AU312" s="105"/>
      <c r="AV312" s="110"/>
      <c r="AW312" s="111"/>
      <c r="AX312" s="111"/>
      <c r="AY312" s="111"/>
      <c r="AZ312" s="111"/>
      <c r="BA312" s="111"/>
      <c r="BB312" s="111"/>
      <c r="BC312" s="111"/>
      <c r="BD312" s="111"/>
      <c r="BE312" s="111"/>
      <c r="BF312" s="111"/>
      <c r="BG312" s="111"/>
      <c r="BH312" s="111"/>
      <c r="BI312" s="111"/>
      <c r="BJ312" s="111"/>
      <c r="BK312" s="112"/>
      <c r="BL312" s="110">
        <v>0</v>
      </c>
      <c r="BM312" s="111"/>
      <c r="BN312" s="111"/>
      <c r="BO312" s="111"/>
      <c r="BP312" s="111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2"/>
      <c r="CF312" s="107">
        <f>CF313+CF314</f>
        <v>-321521.0000000001</v>
      </c>
      <c r="CG312" s="107"/>
      <c r="CH312" s="107"/>
      <c r="CI312" s="107"/>
      <c r="CJ312" s="107"/>
      <c r="CK312" s="107"/>
      <c r="CL312" s="107"/>
      <c r="CM312" s="107"/>
      <c r="CN312" s="107"/>
      <c r="CO312" s="107"/>
      <c r="CP312" s="107"/>
      <c r="CQ312" s="107"/>
      <c r="CR312" s="107"/>
      <c r="CS312" s="107"/>
      <c r="CT312" s="107"/>
      <c r="CU312" s="107"/>
      <c r="CV312" s="107"/>
      <c r="CW312" s="107"/>
      <c r="CX312" s="107"/>
      <c r="CY312" s="107"/>
      <c r="CZ312" s="107"/>
      <c r="DA312" s="107"/>
      <c r="DB312" s="107"/>
      <c r="DC312" s="107"/>
      <c r="DD312" s="107"/>
      <c r="DE312" s="107"/>
      <c r="DF312" s="107"/>
      <c r="DG312" s="107"/>
      <c r="DH312" s="107"/>
      <c r="DI312" s="107"/>
      <c r="DJ312" s="107"/>
      <c r="DK312" s="107"/>
      <c r="DL312" s="107"/>
      <c r="DM312" s="107"/>
      <c r="DN312" s="107"/>
      <c r="DO312" s="107"/>
      <c r="DP312" s="107"/>
      <c r="DQ312" s="107"/>
      <c r="DR312" s="107"/>
      <c r="DS312" s="107"/>
      <c r="DT312" s="107"/>
      <c r="DU312" s="107"/>
      <c r="DV312" s="107"/>
      <c r="DW312" s="107"/>
      <c r="DX312" s="107"/>
      <c r="DY312" s="107"/>
      <c r="DZ312" s="107"/>
      <c r="EA312" s="107"/>
      <c r="EB312" s="107"/>
      <c r="EC312" s="107"/>
      <c r="ED312" s="107"/>
      <c r="EE312" s="107">
        <f>CF312</f>
        <v>-321521.0000000001</v>
      </c>
      <c r="EF312" s="107"/>
      <c r="EG312" s="107"/>
      <c r="EH312" s="107"/>
      <c r="EI312" s="107"/>
      <c r="EJ312" s="107"/>
      <c r="EK312" s="107"/>
      <c r="EL312" s="107"/>
      <c r="EM312" s="107"/>
      <c r="EN312" s="107"/>
      <c r="EO312" s="107"/>
      <c r="EP312" s="107"/>
      <c r="EQ312" s="107"/>
      <c r="ER312" s="107"/>
      <c r="ES312" s="107"/>
      <c r="ET312" s="110">
        <f>ET314+ET313</f>
        <v>331421</v>
      </c>
      <c r="EU312" s="111"/>
      <c r="EV312" s="111"/>
      <c r="EW312" s="111"/>
      <c r="EX312" s="111"/>
      <c r="EY312" s="111"/>
      <c r="EZ312" s="111"/>
      <c r="FA312" s="111"/>
      <c r="FB312" s="111"/>
      <c r="FC312" s="111"/>
      <c r="FD312" s="111"/>
      <c r="FE312" s="111"/>
      <c r="FF312" s="111"/>
      <c r="FG312" s="111"/>
      <c r="FH312" s="111"/>
      <c r="FI312" s="111"/>
      <c r="FJ312" s="112"/>
    </row>
    <row r="313" spans="1:166" s="4" customFormat="1" ht="26.25">
      <c r="A313" s="104" t="s">
        <v>82</v>
      </c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5" t="s">
        <v>217</v>
      </c>
      <c r="AQ313" s="105"/>
      <c r="AR313" s="105"/>
      <c r="AS313" s="105"/>
      <c r="AT313" s="105"/>
      <c r="AU313" s="105"/>
      <c r="AV313" s="110" t="s">
        <v>83</v>
      </c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2"/>
      <c r="BL313" s="110">
        <f>-BJ13</f>
        <v>-8009200</v>
      </c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2"/>
      <c r="CF313" s="107">
        <f>-CF13</f>
        <v>-1158211.12</v>
      </c>
      <c r="CG313" s="107"/>
      <c r="CH313" s="107"/>
      <c r="CI313" s="107"/>
      <c r="CJ313" s="107"/>
      <c r="CK313" s="107"/>
      <c r="CL313" s="107"/>
      <c r="CM313" s="107"/>
      <c r="CN313" s="107"/>
      <c r="CO313" s="107"/>
      <c r="CP313" s="107"/>
      <c r="CQ313" s="107"/>
      <c r="CR313" s="107"/>
      <c r="CS313" s="107"/>
      <c r="CT313" s="107"/>
      <c r="CU313" s="107"/>
      <c r="CV313" s="107"/>
      <c r="CW313" s="107"/>
      <c r="CX313" s="107"/>
      <c r="CY313" s="107"/>
      <c r="CZ313" s="107"/>
      <c r="DA313" s="107"/>
      <c r="DB313" s="107"/>
      <c r="DC313" s="107"/>
      <c r="DD313" s="107"/>
      <c r="DE313" s="107"/>
      <c r="DF313" s="107"/>
      <c r="DG313" s="107"/>
      <c r="DH313" s="107"/>
      <c r="DI313" s="107"/>
      <c r="DJ313" s="107"/>
      <c r="DK313" s="107"/>
      <c r="DL313" s="107"/>
      <c r="DM313" s="107"/>
      <c r="DN313" s="107"/>
      <c r="DO313" s="107"/>
      <c r="DP313" s="107"/>
      <c r="DQ313" s="107"/>
      <c r="DR313" s="107"/>
      <c r="DS313" s="107"/>
      <c r="DT313" s="107"/>
      <c r="DU313" s="107"/>
      <c r="DV313" s="107"/>
      <c r="DW313" s="107"/>
      <c r="DX313" s="107"/>
      <c r="DY313" s="107"/>
      <c r="DZ313" s="107"/>
      <c r="EA313" s="107"/>
      <c r="EB313" s="107"/>
      <c r="EC313" s="107"/>
      <c r="ED313" s="107"/>
      <c r="EE313" s="107">
        <f>CF313</f>
        <v>-1158211.12</v>
      </c>
      <c r="EF313" s="107"/>
      <c r="EG313" s="107"/>
      <c r="EH313" s="107"/>
      <c r="EI313" s="107"/>
      <c r="EJ313" s="107"/>
      <c r="EK313" s="107"/>
      <c r="EL313" s="107"/>
      <c r="EM313" s="107"/>
      <c r="EN313" s="107"/>
      <c r="EO313" s="107"/>
      <c r="EP313" s="107"/>
      <c r="EQ313" s="107"/>
      <c r="ER313" s="107"/>
      <c r="ES313" s="107"/>
      <c r="ET313" s="110">
        <f>BL313-CF313</f>
        <v>-6850988.88</v>
      </c>
      <c r="EU313" s="111"/>
      <c r="EV313" s="111"/>
      <c r="EW313" s="111"/>
      <c r="EX313" s="111"/>
      <c r="EY313" s="111"/>
      <c r="EZ313" s="111"/>
      <c r="FA313" s="111"/>
      <c r="FB313" s="111"/>
      <c r="FC313" s="111"/>
      <c r="FD313" s="111"/>
      <c r="FE313" s="111"/>
      <c r="FF313" s="111"/>
      <c r="FG313" s="111"/>
      <c r="FH313" s="111"/>
      <c r="FI313" s="111"/>
      <c r="FJ313" s="112"/>
    </row>
    <row r="314" spans="1:166" s="4" customFormat="1" ht="26.25">
      <c r="A314" s="104" t="s">
        <v>84</v>
      </c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5" t="s">
        <v>218</v>
      </c>
      <c r="AQ314" s="105"/>
      <c r="AR314" s="105"/>
      <c r="AS314" s="105"/>
      <c r="AT314" s="105"/>
      <c r="AU314" s="105"/>
      <c r="AV314" s="110" t="s">
        <v>85</v>
      </c>
      <c r="AW314" s="111"/>
      <c r="AX314" s="111"/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111"/>
      <c r="BI314" s="111"/>
      <c r="BJ314" s="111"/>
      <c r="BK314" s="112"/>
      <c r="BL314" s="110">
        <f>BC298</f>
        <v>8019100</v>
      </c>
      <c r="BM314" s="111"/>
      <c r="BN314" s="111"/>
      <c r="BO314" s="111"/>
      <c r="BP314" s="111"/>
      <c r="BQ314" s="111"/>
      <c r="BR314" s="111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112"/>
      <c r="CF314" s="107">
        <f>CH298</f>
        <v>836690.12</v>
      </c>
      <c r="CG314" s="107"/>
      <c r="CH314" s="107"/>
      <c r="CI314" s="107"/>
      <c r="CJ314" s="107"/>
      <c r="CK314" s="107"/>
      <c r="CL314" s="107"/>
      <c r="CM314" s="107"/>
      <c r="CN314" s="107"/>
      <c r="CO314" s="107"/>
      <c r="CP314" s="107"/>
      <c r="CQ314" s="107"/>
      <c r="CR314" s="107"/>
      <c r="CS314" s="107"/>
      <c r="CT314" s="107"/>
      <c r="CU314" s="107"/>
      <c r="CV314" s="107"/>
      <c r="CW314" s="107"/>
      <c r="CX314" s="107"/>
      <c r="CY314" s="107"/>
      <c r="CZ314" s="107"/>
      <c r="DA314" s="107"/>
      <c r="DB314" s="107"/>
      <c r="DC314" s="107"/>
      <c r="DD314" s="107"/>
      <c r="DE314" s="107"/>
      <c r="DF314" s="107"/>
      <c r="DG314" s="107"/>
      <c r="DH314" s="107"/>
      <c r="DI314" s="107"/>
      <c r="DJ314" s="107"/>
      <c r="DK314" s="107"/>
      <c r="DL314" s="107"/>
      <c r="DM314" s="107"/>
      <c r="DN314" s="107"/>
      <c r="DO314" s="107"/>
      <c r="DP314" s="107"/>
      <c r="DQ314" s="107"/>
      <c r="DR314" s="107"/>
      <c r="DS314" s="107"/>
      <c r="DT314" s="107"/>
      <c r="DU314" s="107"/>
      <c r="DV314" s="107"/>
      <c r="DW314" s="107"/>
      <c r="DX314" s="107"/>
      <c r="DY314" s="107"/>
      <c r="DZ314" s="107"/>
      <c r="EA314" s="107"/>
      <c r="EB314" s="107"/>
      <c r="EC314" s="107"/>
      <c r="ED314" s="107"/>
      <c r="EE314" s="107">
        <f>CF314</f>
        <v>836690.12</v>
      </c>
      <c r="EF314" s="107"/>
      <c r="EG314" s="107"/>
      <c r="EH314" s="107"/>
      <c r="EI314" s="107"/>
      <c r="EJ314" s="107"/>
      <c r="EK314" s="107"/>
      <c r="EL314" s="107"/>
      <c r="EM314" s="107"/>
      <c r="EN314" s="107"/>
      <c r="EO314" s="107"/>
      <c r="EP314" s="107"/>
      <c r="EQ314" s="107"/>
      <c r="ER314" s="107"/>
      <c r="ES314" s="107"/>
      <c r="ET314" s="110">
        <f>+BL314-CF314</f>
        <v>7182409.88</v>
      </c>
      <c r="EU314" s="111"/>
      <c r="EV314" s="111"/>
      <c r="EW314" s="111"/>
      <c r="EX314" s="111"/>
      <c r="EY314" s="111"/>
      <c r="EZ314" s="111"/>
      <c r="FA314" s="111"/>
      <c r="FB314" s="111"/>
      <c r="FC314" s="111"/>
      <c r="FD314" s="111"/>
      <c r="FE314" s="111"/>
      <c r="FF314" s="111"/>
      <c r="FG314" s="111"/>
      <c r="FH314" s="111"/>
      <c r="FI314" s="111"/>
      <c r="FJ314" s="112"/>
    </row>
    <row r="315" s="4" customFormat="1" ht="18.75"/>
    <row r="316" spans="1:84" s="4" customFormat="1" ht="18.75">
      <c r="A316" s="4" t="s">
        <v>9</v>
      </c>
      <c r="N316" s="275"/>
      <c r="O316" s="275"/>
      <c r="P316" s="275"/>
      <c r="Q316" s="275"/>
      <c r="R316" s="275"/>
      <c r="S316" s="275"/>
      <c r="T316" s="275"/>
      <c r="U316" s="275"/>
      <c r="V316" s="275"/>
      <c r="W316" s="275"/>
      <c r="X316" s="275"/>
      <c r="Y316" s="275"/>
      <c r="Z316" s="275"/>
      <c r="AA316" s="275"/>
      <c r="AB316" s="275"/>
      <c r="AC316" s="275"/>
      <c r="AD316" s="275"/>
      <c r="AE316" s="275"/>
      <c r="AH316" s="275" t="s">
        <v>65</v>
      </c>
      <c r="AI316" s="275"/>
      <c r="AJ316" s="275"/>
      <c r="AK316" s="275"/>
      <c r="AL316" s="275"/>
      <c r="AM316" s="275"/>
      <c r="AN316" s="275"/>
      <c r="AO316" s="275"/>
      <c r="AP316" s="275"/>
      <c r="AQ316" s="275"/>
      <c r="AR316" s="275"/>
      <c r="AS316" s="275"/>
      <c r="AT316" s="275"/>
      <c r="AU316" s="275"/>
      <c r="AV316" s="275"/>
      <c r="AW316" s="275"/>
      <c r="AX316" s="275"/>
      <c r="AY316" s="275"/>
      <c r="AZ316" s="275"/>
      <c r="BA316" s="275"/>
      <c r="BB316" s="275"/>
      <c r="BC316" s="275"/>
      <c r="BD316" s="275"/>
      <c r="BE316" s="275"/>
      <c r="BF316" s="275"/>
      <c r="BG316" s="275"/>
      <c r="BH316" s="275"/>
      <c r="CF316" s="4" t="s">
        <v>41</v>
      </c>
    </row>
    <row r="317" spans="14:149" s="4" customFormat="1" ht="18.75">
      <c r="N317" s="244" t="s">
        <v>11</v>
      </c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H317" s="244" t="s">
        <v>12</v>
      </c>
      <c r="AI317" s="244"/>
      <c r="AJ317" s="244"/>
      <c r="AK317" s="244"/>
      <c r="AL317" s="244"/>
      <c r="AM317" s="244"/>
      <c r="AN317" s="244"/>
      <c r="AO317" s="244"/>
      <c r="AP317" s="244"/>
      <c r="AQ317" s="244"/>
      <c r="AR317" s="244"/>
      <c r="AS317" s="244"/>
      <c r="AT317" s="244"/>
      <c r="AU317" s="244"/>
      <c r="AV317" s="244"/>
      <c r="AW317" s="244"/>
      <c r="AX317" s="244"/>
      <c r="AY317" s="244"/>
      <c r="AZ317" s="244"/>
      <c r="BA317" s="244"/>
      <c r="BB317" s="244"/>
      <c r="BC317" s="244"/>
      <c r="BD317" s="244"/>
      <c r="BE317" s="244"/>
      <c r="BF317" s="244"/>
      <c r="BG317" s="244"/>
      <c r="BH317" s="244"/>
      <c r="CF317" s="4" t="s">
        <v>42</v>
      </c>
      <c r="DC317" s="275"/>
      <c r="DD317" s="275"/>
      <c r="DE317" s="275"/>
      <c r="DF317" s="275"/>
      <c r="DG317" s="275"/>
      <c r="DH317" s="275"/>
      <c r="DI317" s="275"/>
      <c r="DJ317" s="275"/>
      <c r="DK317" s="275"/>
      <c r="DL317" s="275"/>
      <c r="DM317" s="275"/>
      <c r="DN317" s="275"/>
      <c r="DO317" s="275"/>
      <c r="DP317" s="275"/>
      <c r="DS317" s="275" t="s">
        <v>157</v>
      </c>
      <c r="DT317" s="275"/>
      <c r="DU317" s="275"/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5"/>
      <c r="EJ317" s="275"/>
      <c r="EK317" s="275"/>
      <c r="EL317" s="275"/>
      <c r="EM317" s="275"/>
      <c r="EN317" s="275"/>
      <c r="EO317" s="275"/>
      <c r="EP317" s="275"/>
      <c r="EQ317" s="275"/>
      <c r="ER317" s="275"/>
      <c r="ES317" s="275"/>
    </row>
    <row r="318" spans="1:149" s="4" customFormat="1" ht="18.75">
      <c r="A318" s="4" t="s">
        <v>10</v>
      </c>
      <c r="R318" s="275"/>
      <c r="S318" s="275"/>
      <c r="T318" s="275"/>
      <c r="U318" s="275"/>
      <c r="V318" s="275"/>
      <c r="W318" s="275"/>
      <c r="X318" s="275"/>
      <c r="Y318" s="275"/>
      <c r="Z318" s="275"/>
      <c r="AA318" s="275"/>
      <c r="AB318" s="275"/>
      <c r="AC318" s="275"/>
      <c r="AD318" s="275"/>
      <c r="AE318" s="275"/>
      <c r="AH318" s="275" t="s">
        <v>80</v>
      </c>
      <c r="AI318" s="275"/>
      <c r="AJ318" s="275"/>
      <c r="AK318" s="275"/>
      <c r="AL318" s="275"/>
      <c r="AM318" s="275"/>
      <c r="AN318" s="275"/>
      <c r="AO318" s="275"/>
      <c r="AP318" s="275"/>
      <c r="AQ318" s="275"/>
      <c r="AR318" s="275"/>
      <c r="AS318" s="275"/>
      <c r="AT318" s="275"/>
      <c r="AU318" s="275"/>
      <c r="AV318" s="275"/>
      <c r="AW318" s="275"/>
      <c r="AX318" s="275"/>
      <c r="AY318" s="275"/>
      <c r="AZ318" s="275"/>
      <c r="BA318" s="275"/>
      <c r="BB318" s="275"/>
      <c r="BC318" s="275"/>
      <c r="BD318" s="275"/>
      <c r="BE318" s="275"/>
      <c r="BF318" s="275"/>
      <c r="BG318" s="275"/>
      <c r="BH318" s="275"/>
      <c r="DC318" s="244" t="s">
        <v>11</v>
      </c>
      <c r="DD318" s="244"/>
      <c r="DE318" s="244"/>
      <c r="DF318" s="244"/>
      <c r="DG318" s="244"/>
      <c r="DH318" s="244"/>
      <c r="DI318" s="244"/>
      <c r="DJ318" s="244"/>
      <c r="DK318" s="244"/>
      <c r="DL318" s="244"/>
      <c r="DM318" s="244"/>
      <c r="DN318" s="244"/>
      <c r="DO318" s="244"/>
      <c r="DP318" s="244"/>
      <c r="DS318" s="244" t="s">
        <v>12</v>
      </c>
      <c r="DT318" s="244"/>
      <c r="DU318" s="244"/>
      <c r="DV318" s="244"/>
      <c r="DW318" s="244"/>
      <c r="DX318" s="244"/>
      <c r="DY318" s="244"/>
      <c r="DZ318" s="244"/>
      <c r="EA318" s="244"/>
      <c r="EB318" s="244"/>
      <c r="EC318" s="244"/>
      <c r="ED318" s="244"/>
      <c r="EE318" s="244"/>
      <c r="EF318" s="244"/>
      <c r="EG318" s="244"/>
      <c r="EH318" s="244"/>
      <c r="EI318" s="244"/>
      <c r="EJ318" s="244"/>
      <c r="EK318" s="244"/>
      <c r="EL318" s="244"/>
      <c r="EM318" s="244"/>
      <c r="EN318" s="244"/>
      <c r="EO318" s="244"/>
      <c r="EP318" s="244"/>
      <c r="EQ318" s="244"/>
      <c r="ER318" s="244"/>
      <c r="ES318" s="244"/>
    </row>
    <row r="319" spans="18:60" s="4" customFormat="1" ht="18.75">
      <c r="R319" s="244" t="s">
        <v>11</v>
      </c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H319" s="244" t="s">
        <v>12</v>
      </c>
      <c r="AI319" s="244"/>
      <c r="AJ319" s="244"/>
      <c r="AK319" s="244"/>
      <c r="AL319" s="244"/>
      <c r="AM319" s="244"/>
      <c r="AN319" s="244"/>
      <c r="AO319" s="244"/>
      <c r="AP319" s="244"/>
      <c r="AQ319" s="244"/>
      <c r="AR319" s="244"/>
      <c r="AS319" s="244"/>
      <c r="AT319" s="244"/>
      <c r="AU319" s="244"/>
      <c r="AV319" s="244"/>
      <c r="AW319" s="244"/>
      <c r="AX319" s="244"/>
      <c r="AY319" s="244"/>
      <c r="AZ319" s="244"/>
      <c r="BA319" s="244"/>
      <c r="BB319" s="244"/>
      <c r="BC319" s="244"/>
      <c r="BD319" s="244"/>
      <c r="BE319" s="244"/>
      <c r="BF319" s="244"/>
      <c r="BG319" s="244"/>
      <c r="BH319" s="244"/>
    </row>
    <row r="320" spans="64:166" s="4" customFormat="1" ht="18.75">
      <c r="BL320" s="21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3"/>
    </row>
    <row r="321" spans="1:166" s="4" customFormat="1" ht="18.75">
      <c r="A321" s="276" t="s">
        <v>13</v>
      </c>
      <c r="B321" s="276"/>
      <c r="C321" s="277" t="s">
        <v>326</v>
      </c>
      <c r="D321" s="277"/>
      <c r="E321" s="277"/>
      <c r="F321" s="4" t="s">
        <v>13</v>
      </c>
      <c r="I321" s="275" t="s">
        <v>314</v>
      </c>
      <c r="J321" s="275"/>
      <c r="K321" s="275"/>
      <c r="L321" s="275"/>
      <c r="M321" s="275"/>
      <c r="N321" s="275"/>
      <c r="O321" s="275"/>
      <c r="P321" s="275"/>
      <c r="Q321" s="275"/>
      <c r="R321" s="275"/>
      <c r="S321" s="275"/>
      <c r="T321" s="275"/>
      <c r="U321" s="275"/>
      <c r="V321" s="275"/>
      <c r="W321" s="275"/>
      <c r="X321" s="275"/>
      <c r="Y321" s="276">
        <v>20</v>
      </c>
      <c r="Z321" s="276"/>
      <c r="AA321" s="276"/>
      <c r="AB321" s="276"/>
      <c r="AC321" s="276"/>
      <c r="AD321" s="242">
        <v>15</v>
      </c>
      <c r="AE321" s="242"/>
      <c r="AF321" s="242"/>
      <c r="BL321" s="24"/>
      <c r="BM321" s="5" t="s">
        <v>43</v>
      </c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25"/>
    </row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26" customFormat="1" ht="20.25"/>
    <row r="408" s="26" customFormat="1" ht="20.25"/>
    <row r="409" s="26" customFormat="1" ht="20.25"/>
    <row r="410" s="26" customFormat="1" ht="20.25"/>
    <row r="411" s="26" customFormat="1" ht="20.25"/>
    <row r="412" s="26" customFormat="1" ht="20.25"/>
    <row r="413" s="26" customFormat="1" ht="20.25"/>
    <row r="414" s="26" customFormat="1" ht="20.25"/>
    <row r="415" s="26" customFormat="1" ht="20.25"/>
    <row r="416" s="26" customFormat="1" ht="20.2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</sheetData>
  <sheetProtection/>
  <mergeCells count="2836">
    <mergeCell ref="EX143:FJ143"/>
    <mergeCell ref="CH143:CW143"/>
    <mergeCell ref="CX143:DJ143"/>
    <mergeCell ref="DK143:DW143"/>
    <mergeCell ref="DX143:EJ143"/>
    <mergeCell ref="A143:AJ143"/>
    <mergeCell ref="AK143:AP143"/>
    <mergeCell ref="AQ143:BB143"/>
    <mergeCell ref="BC143:BT143"/>
    <mergeCell ref="A126:AJ126"/>
    <mergeCell ref="AK126:AP126"/>
    <mergeCell ref="AQ126:BB126"/>
    <mergeCell ref="BC126:BT126"/>
    <mergeCell ref="CW62:DM62"/>
    <mergeCell ref="DN62:ED62"/>
    <mergeCell ref="A104:AM104"/>
    <mergeCell ref="AN104:AS104"/>
    <mergeCell ref="AT104:BI104"/>
    <mergeCell ref="BJ104:CE104"/>
    <mergeCell ref="CF104:CV104"/>
    <mergeCell ref="CW104:DM104"/>
    <mergeCell ref="DN104:ED104"/>
    <mergeCell ref="A62:AM62"/>
    <mergeCell ref="AN62:AS62"/>
    <mergeCell ref="AT62:BI62"/>
    <mergeCell ref="BJ62:CE62"/>
    <mergeCell ref="AN61:AS61"/>
    <mergeCell ref="AT61:BI61"/>
    <mergeCell ref="BJ61:CE61"/>
    <mergeCell ref="CF61:CV61"/>
    <mergeCell ref="EX224:FG224"/>
    <mergeCell ref="EX225:FG225"/>
    <mergeCell ref="EX226:FG226"/>
    <mergeCell ref="DX213:EJ213"/>
    <mergeCell ref="CX206:DJ206"/>
    <mergeCell ref="DK207:DW207"/>
    <mergeCell ref="DK208:DW208"/>
    <mergeCell ref="EX190:FJ190"/>
    <mergeCell ref="DK192:DW192"/>
    <mergeCell ref="EX227:FG227"/>
    <mergeCell ref="A226:AJ226"/>
    <mergeCell ref="AQ224:BB224"/>
    <mergeCell ref="AK225:AP225"/>
    <mergeCell ref="CX226:DJ226"/>
    <mergeCell ref="EK225:EW225"/>
    <mergeCell ref="DK226:DW226"/>
    <mergeCell ref="DX225:EJ225"/>
    <mergeCell ref="DX226:EJ226"/>
    <mergeCell ref="EK226:EW226"/>
    <mergeCell ref="CH229:CW229"/>
    <mergeCell ref="CX229:DJ229"/>
    <mergeCell ref="AQ229:BB229"/>
    <mergeCell ref="EX228:FG228"/>
    <mergeCell ref="BU228:CG228"/>
    <mergeCell ref="CH228:CW228"/>
    <mergeCell ref="EK228:EW228"/>
    <mergeCell ref="DX228:EJ228"/>
    <mergeCell ref="A229:AJ229"/>
    <mergeCell ref="AK229:AP229"/>
    <mergeCell ref="BC229:BT229"/>
    <mergeCell ref="EK238:EW238"/>
    <mergeCell ref="DX236:EJ236"/>
    <mergeCell ref="CH236:CW236"/>
    <mergeCell ref="BU232:CG233"/>
    <mergeCell ref="BU235:CG235"/>
    <mergeCell ref="BC238:BT238"/>
    <mergeCell ref="A238:AJ238"/>
    <mergeCell ref="A261:AJ261"/>
    <mergeCell ref="AK261:AP261"/>
    <mergeCell ref="AQ261:BB261"/>
    <mergeCell ref="BC261:BT261"/>
    <mergeCell ref="EX250:FG250"/>
    <mergeCell ref="EX248:FG248"/>
    <mergeCell ref="EK247:EW247"/>
    <mergeCell ref="EX247:FG247"/>
    <mergeCell ref="EK248:EW248"/>
    <mergeCell ref="DX238:EJ238"/>
    <mergeCell ref="DK237:DW237"/>
    <mergeCell ref="BU248:CG248"/>
    <mergeCell ref="CH248:CW248"/>
    <mergeCell ref="CX239:DJ239"/>
    <mergeCell ref="CX238:DJ238"/>
    <mergeCell ref="DX239:EJ239"/>
    <mergeCell ref="CH247:CW247"/>
    <mergeCell ref="CX247:DJ247"/>
    <mergeCell ref="BU247:CG247"/>
    <mergeCell ref="EX191:FJ191"/>
    <mergeCell ref="DX191:EJ191"/>
    <mergeCell ref="DX190:EJ190"/>
    <mergeCell ref="DX245:EJ245"/>
    <mergeCell ref="CR240:FG240"/>
    <mergeCell ref="DK213:DW213"/>
    <mergeCell ref="EK209:EW209"/>
    <mergeCell ref="EX209:FJ209"/>
    <mergeCell ref="CH237:CW237"/>
    <mergeCell ref="CX237:DJ237"/>
    <mergeCell ref="BC262:BT262"/>
    <mergeCell ref="CH216:CW216"/>
    <mergeCell ref="A249:AJ249"/>
    <mergeCell ref="AK249:AP249"/>
    <mergeCell ref="BU249:CG249"/>
    <mergeCell ref="CH249:CW249"/>
    <mergeCell ref="A232:AJ233"/>
    <mergeCell ref="BU236:CG236"/>
    <mergeCell ref="A234:AJ234"/>
    <mergeCell ref="CH232:EJ232"/>
    <mergeCell ref="BU285:CG285"/>
    <mergeCell ref="CH285:CW285"/>
    <mergeCell ref="BU275:CG275"/>
    <mergeCell ref="CH277:CW277"/>
    <mergeCell ref="CH280:CW280"/>
    <mergeCell ref="CH279:CW279"/>
    <mergeCell ref="CH278:CW278"/>
    <mergeCell ref="CX262:DJ262"/>
    <mergeCell ref="BU267:CG268"/>
    <mergeCell ref="CH271:CW271"/>
    <mergeCell ref="CH269:CW269"/>
    <mergeCell ref="CI270:CW270"/>
    <mergeCell ref="BU269:CG269"/>
    <mergeCell ref="CX263:DJ263"/>
    <mergeCell ref="CX264:DJ264"/>
    <mergeCell ref="CH263:CW263"/>
    <mergeCell ref="BU264:CG264"/>
    <mergeCell ref="BU250:CG250"/>
    <mergeCell ref="CH250:CW250"/>
    <mergeCell ref="CX260:DJ260"/>
    <mergeCell ref="CH258:CW258"/>
    <mergeCell ref="CX251:DJ251"/>
    <mergeCell ref="CX255:DJ255"/>
    <mergeCell ref="CH256:CW256"/>
    <mergeCell ref="CX256:DJ256"/>
    <mergeCell ref="BI252:CQ252"/>
    <mergeCell ref="BC254:BT255"/>
    <mergeCell ref="EX257:FJ257"/>
    <mergeCell ref="CX258:DJ258"/>
    <mergeCell ref="CX259:DJ259"/>
    <mergeCell ref="BU261:CG261"/>
    <mergeCell ref="CH261:CW261"/>
    <mergeCell ref="CX261:DJ261"/>
    <mergeCell ref="DK258:DW258"/>
    <mergeCell ref="CX257:DJ257"/>
    <mergeCell ref="CH257:CW257"/>
    <mergeCell ref="DK259:DW259"/>
    <mergeCell ref="EX256:FJ256"/>
    <mergeCell ref="DX250:EJ250"/>
    <mergeCell ref="DX246:EJ246"/>
    <mergeCell ref="DX247:EJ247"/>
    <mergeCell ref="DX251:EJ251"/>
    <mergeCell ref="DX248:EJ248"/>
    <mergeCell ref="EK251:EW251"/>
    <mergeCell ref="EX251:FG251"/>
    <mergeCell ref="EK249:EW249"/>
    <mergeCell ref="EX249:FG249"/>
    <mergeCell ref="DX249:EJ249"/>
    <mergeCell ref="DK248:DW248"/>
    <mergeCell ref="EK255:EW255"/>
    <mergeCell ref="EK257:EW257"/>
    <mergeCell ref="DK251:DW251"/>
    <mergeCell ref="BU246:CG246"/>
    <mergeCell ref="CH245:CW245"/>
    <mergeCell ref="AQ245:BB245"/>
    <mergeCell ref="AQ246:BB246"/>
    <mergeCell ref="BC246:BT246"/>
    <mergeCell ref="BC245:BT245"/>
    <mergeCell ref="EK245:EW245"/>
    <mergeCell ref="DX244:EJ244"/>
    <mergeCell ref="DK247:DW247"/>
    <mergeCell ref="EX246:FJ246"/>
    <mergeCell ref="EK246:EW246"/>
    <mergeCell ref="EX245:FJ245"/>
    <mergeCell ref="CH243:CW243"/>
    <mergeCell ref="DK243:DW243"/>
    <mergeCell ref="DK256:DW256"/>
    <mergeCell ref="DK246:DW246"/>
    <mergeCell ref="DK250:DW250"/>
    <mergeCell ref="CH246:CW246"/>
    <mergeCell ref="DK249:DW249"/>
    <mergeCell ref="CX250:DJ250"/>
    <mergeCell ref="CX249:DJ249"/>
    <mergeCell ref="CX248:DJ248"/>
    <mergeCell ref="A242:AJ243"/>
    <mergeCell ref="AK242:AP243"/>
    <mergeCell ref="AQ242:BB243"/>
    <mergeCell ref="BC242:BT243"/>
    <mergeCell ref="A239:AJ239"/>
    <mergeCell ref="AK239:AP239"/>
    <mergeCell ref="AQ239:BB239"/>
    <mergeCell ref="A240:BH240"/>
    <mergeCell ref="A237:AJ237"/>
    <mergeCell ref="AK237:AP237"/>
    <mergeCell ref="AQ237:BB237"/>
    <mergeCell ref="DX270:EJ270"/>
    <mergeCell ref="DX269:EJ269"/>
    <mergeCell ref="DX268:EJ268"/>
    <mergeCell ref="DX262:EJ262"/>
    <mergeCell ref="CX244:DJ244"/>
    <mergeCell ref="DK244:DW244"/>
    <mergeCell ref="CX246:DJ246"/>
    <mergeCell ref="EX272:FJ272"/>
    <mergeCell ref="EK254:FJ254"/>
    <mergeCell ref="EX244:FJ244"/>
    <mergeCell ref="CR252:FG252"/>
    <mergeCell ref="EX255:FJ255"/>
    <mergeCell ref="EK256:EW256"/>
    <mergeCell ref="CH251:CW251"/>
    <mergeCell ref="DK255:DW255"/>
    <mergeCell ref="CH255:CW255"/>
    <mergeCell ref="CH265:CW265"/>
    <mergeCell ref="EK272:EW272"/>
    <mergeCell ref="EX273:FJ273"/>
    <mergeCell ref="EX279:FG279"/>
    <mergeCell ref="EX281:FJ281"/>
    <mergeCell ref="EK281:EW281"/>
    <mergeCell ref="EK280:EW280"/>
    <mergeCell ref="EK279:EW279"/>
    <mergeCell ref="EX274:FJ274"/>
    <mergeCell ref="EK275:EW275"/>
    <mergeCell ref="EK274:EW274"/>
    <mergeCell ref="EK273:EW273"/>
    <mergeCell ref="EX286:FG286"/>
    <mergeCell ref="EK283:EW283"/>
    <mergeCell ref="EX283:FJ283"/>
    <mergeCell ref="EX285:FJ285"/>
    <mergeCell ref="EK284:EW284"/>
    <mergeCell ref="EK285:EW285"/>
    <mergeCell ref="EX284:FJ284"/>
    <mergeCell ref="EX282:FJ282"/>
    <mergeCell ref="EX278:FJ278"/>
    <mergeCell ref="EK138:EW138"/>
    <mergeCell ref="EK139:EW139"/>
    <mergeCell ref="EK152:EW152"/>
    <mergeCell ref="EK142:EW142"/>
    <mergeCell ref="EK150:EW150"/>
    <mergeCell ref="EK147:EW147"/>
    <mergeCell ref="EK145:EW145"/>
    <mergeCell ref="EK140:EW140"/>
    <mergeCell ref="EK141:EW141"/>
    <mergeCell ref="EK143:EW143"/>
    <mergeCell ref="EX270:FJ270"/>
    <mergeCell ref="EK237:EW237"/>
    <mergeCell ref="EK229:EW229"/>
    <mergeCell ref="EK222:EW222"/>
    <mergeCell ref="A231:FJ231"/>
    <mergeCell ref="EK232:FJ232"/>
    <mergeCell ref="DX234:EJ234"/>
    <mergeCell ref="EK233:EW233"/>
    <mergeCell ref="EX263:FG263"/>
    <mergeCell ref="CH254:EJ254"/>
    <mergeCell ref="EK271:EW271"/>
    <mergeCell ref="EK239:EW239"/>
    <mergeCell ref="EK262:EW262"/>
    <mergeCell ref="EK261:EW261"/>
    <mergeCell ref="EK269:EW269"/>
    <mergeCell ref="EK270:EW270"/>
    <mergeCell ref="EK250:EW250"/>
    <mergeCell ref="EK260:EW260"/>
    <mergeCell ref="EK259:EW259"/>
    <mergeCell ref="A241:FJ241"/>
    <mergeCell ref="EX137:FJ137"/>
    <mergeCell ref="EX142:FJ142"/>
    <mergeCell ref="EX138:FJ138"/>
    <mergeCell ref="EX140:FJ140"/>
    <mergeCell ref="EX141:FJ141"/>
    <mergeCell ref="EX139:FJ139"/>
    <mergeCell ref="DN107:ED107"/>
    <mergeCell ref="ET108:FJ108"/>
    <mergeCell ref="EK118:EW118"/>
    <mergeCell ref="EX118:FJ118"/>
    <mergeCell ref="DK118:DW118"/>
    <mergeCell ref="DK117:DW117"/>
    <mergeCell ref="DN108:ED108"/>
    <mergeCell ref="DX113:EJ113"/>
    <mergeCell ref="EK113:EW113"/>
    <mergeCell ref="EX114:FJ114"/>
    <mergeCell ref="EX121:FG121"/>
    <mergeCell ref="DX118:EJ118"/>
    <mergeCell ref="DX117:EJ117"/>
    <mergeCell ref="DX119:EJ119"/>
    <mergeCell ref="DX121:EJ121"/>
    <mergeCell ref="EK121:EW121"/>
    <mergeCell ref="EK120:EW120"/>
    <mergeCell ref="DX120:EJ120"/>
    <mergeCell ref="EX120:FJ120"/>
    <mergeCell ref="EX113:FJ113"/>
    <mergeCell ref="EK119:EW119"/>
    <mergeCell ref="EX119:FJ119"/>
    <mergeCell ref="EX117:FJ117"/>
    <mergeCell ref="EX115:FJ115"/>
    <mergeCell ref="EK114:EW114"/>
    <mergeCell ref="EK115:EW115"/>
    <mergeCell ref="EX116:FJ116"/>
    <mergeCell ref="EK116:EW116"/>
    <mergeCell ref="DK112:DW112"/>
    <mergeCell ref="CH117:CW117"/>
    <mergeCell ref="CH115:CW115"/>
    <mergeCell ref="DK115:DW115"/>
    <mergeCell ref="CX117:DJ117"/>
    <mergeCell ref="CH114:CW114"/>
    <mergeCell ref="CW105:DM105"/>
    <mergeCell ref="DK114:DW114"/>
    <mergeCell ref="DK116:DW116"/>
    <mergeCell ref="CX114:DJ114"/>
    <mergeCell ref="CH116:CW116"/>
    <mergeCell ref="CX113:DJ113"/>
    <mergeCell ref="DN106:ED106"/>
    <mergeCell ref="DN105:ED105"/>
    <mergeCell ref="DX116:EJ116"/>
    <mergeCell ref="DX114:EJ114"/>
    <mergeCell ref="BU123:CG123"/>
    <mergeCell ref="CH123:CW123"/>
    <mergeCell ref="CH125:CW125"/>
    <mergeCell ref="BU119:CG119"/>
    <mergeCell ref="BU124:CG124"/>
    <mergeCell ref="CH119:CW119"/>
    <mergeCell ref="CH121:CW121"/>
    <mergeCell ref="BU120:CG120"/>
    <mergeCell ref="BU121:CG121"/>
    <mergeCell ref="BU122:CG122"/>
    <mergeCell ref="BU132:CG132"/>
    <mergeCell ref="BU130:CG130"/>
    <mergeCell ref="CH130:CW130"/>
    <mergeCell ref="BU125:CG125"/>
    <mergeCell ref="CH132:CW132"/>
    <mergeCell ref="CG127:CX127"/>
    <mergeCell ref="CX131:DJ131"/>
    <mergeCell ref="BU126:CG126"/>
    <mergeCell ref="CH126:CW126"/>
    <mergeCell ref="CX126:DJ126"/>
    <mergeCell ref="CH120:CW120"/>
    <mergeCell ref="CH122:CW122"/>
    <mergeCell ref="BC132:BT132"/>
    <mergeCell ref="BC134:BT134"/>
    <mergeCell ref="CH129:CW129"/>
    <mergeCell ref="BC122:BT122"/>
    <mergeCell ref="BC121:BR121"/>
    <mergeCell ref="BC125:BT125"/>
    <mergeCell ref="BC123:BT123"/>
    <mergeCell ref="BC120:BT120"/>
    <mergeCell ref="DK131:DW131"/>
    <mergeCell ref="CH131:CW131"/>
    <mergeCell ref="BC133:BT133"/>
    <mergeCell ref="BU128:CG129"/>
    <mergeCell ref="CH133:CW133"/>
    <mergeCell ref="BC128:BT129"/>
    <mergeCell ref="BC130:BT130"/>
    <mergeCell ref="BC131:BT131"/>
    <mergeCell ref="BU131:CG131"/>
    <mergeCell ref="BU133:CG133"/>
    <mergeCell ref="BU153:CG153"/>
    <mergeCell ref="CX159:DJ159"/>
    <mergeCell ref="BU154:CG154"/>
    <mergeCell ref="BU134:CG134"/>
    <mergeCell ref="BU137:CG137"/>
    <mergeCell ref="CX136:DJ136"/>
    <mergeCell ref="BU152:CG152"/>
    <mergeCell ref="CI147:CW147"/>
    <mergeCell ref="BU147:CG147"/>
    <mergeCell ref="CH146:CW146"/>
    <mergeCell ref="DX152:EJ152"/>
    <mergeCell ref="DX154:EJ154"/>
    <mergeCell ref="CX153:DJ153"/>
    <mergeCell ref="EX153:FG153"/>
    <mergeCell ref="EK154:EW154"/>
    <mergeCell ref="EX154:FG154"/>
    <mergeCell ref="DK152:DW152"/>
    <mergeCell ref="CX154:DJ154"/>
    <mergeCell ref="DK154:DW154"/>
    <mergeCell ref="DX158:EJ158"/>
    <mergeCell ref="DK148:DW148"/>
    <mergeCell ref="CX149:DJ149"/>
    <mergeCell ref="DK149:DW149"/>
    <mergeCell ref="CX151:DJ151"/>
    <mergeCell ref="DK151:DW151"/>
    <mergeCell ref="CX155:DJ155"/>
    <mergeCell ref="CY156:FG156"/>
    <mergeCell ref="EX155:FG155"/>
    <mergeCell ref="EX152:FG152"/>
    <mergeCell ref="DX138:EJ138"/>
    <mergeCell ref="DX139:EJ139"/>
    <mergeCell ref="DX164:EJ164"/>
    <mergeCell ref="DK162:DW162"/>
    <mergeCell ref="DK160:DW160"/>
    <mergeCell ref="DK164:DW164"/>
    <mergeCell ref="DK161:DW161"/>
    <mergeCell ref="DK163:DW163"/>
    <mergeCell ref="DX163:EJ163"/>
    <mergeCell ref="DX162:EJ162"/>
    <mergeCell ref="EX144:FJ144"/>
    <mergeCell ref="EX145:FG145"/>
    <mergeCell ref="DX151:EJ151"/>
    <mergeCell ref="EK144:EW144"/>
    <mergeCell ref="EX151:FG151"/>
    <mergeCell ref="EX150:FG150"/>
    <mergeCell ref="DX145:EJ145"/>
    <mergeCell ref="DX149:EJ149"/>
    <mergeCell ref="EX147:FE147"/>
    <mergeCell ref="EK151:EW151"/>
    <mergeCell ref="EK159:EW159"/>
    <mergeCell ref="EK168:EW168"/>
    <mergeCell ref="EK166:FJ166"/>
    <mergeCell ref="EX167:FJ167"/>
    <mergeCell ref="EX160:FH160"/>
    <mergeCell ref="EX162:FG162"/>
    <mergeCell ref="EK162:EW162"/>
    <mergeCell ref="EX161:FG161"/>
    <mergeCell ref="EK202:FJ202"/>
    <mergeCell ref="EX163:FJ163"/>
    <mergeCell ref="EK175:EW175"/>
    <mergeCell ref="EX189:FJ189"/>
    <mergeCell ref="EX172:FG172"/>
    <mergeCell ref="EX186:FJ186"/>
    <mergeCell ref="EX177:FG177"/>
    <mergeCell ref="EX185:FJ185"/>
    <mergeCell ref="EX193:FJ193"/>
    <mergeCell ref="EX197:FG197"/>
    <mergeCell ref="EK216:EW216"/>
    <mergeCell ref="EK217:EW217"/>
    <mergeCell ref="CM218:FG218"/>
    <mergeCell ref="DX159:EJ159"/>
    <mergeCell ref="DX160:EJ160"/>
    <mergeCell ref="DX161:EJ161"/>
    <mergeCell ref="EK160:EW160"/>
    <mergeCell ref="CX168:DJ168"/>
    <mergeCell ref="CX213:DJ213"/>
    <mergeCell ref="CX214:DJ214"/>
    <mergeCell ref="EX212:FG212"/>
    <mergeCell ref="EK211:EW211"/>
    <mergeCell ref="EK215:EW215"/>
    <mergeCell ref="EX220:FJ220"/>
    <mergeCell ref="EK219:FJ219"/>
    <mergeCell ref="EK214:EW214"/>
    <mergeCell ref="EK212:EW212"/>
    <mergeCell ref="EX213:FG213"/>
    <mergeCell ref="EX217:FJ217"/>
    <mergeCell ref="EX216:FJ216"/>
    <mergeCell ref="EK220:EW220"/>
    <mergeCell ref="EX176:FG176"/>
    <mergeCell ref="EK157:FJ157"/>
    <mergeCell ref="EX159:FJ159"/>
    <mergeCell ref="EK158:EW158"/>
    <mergeCell ref="EX158:FJ158"/>
    <mergeCell ref="EX175:FG175"/>
    <mergeCell ref="EX164:FJ164"/>
    <mergeCell ref="EK161:EW161"/>
    <mergeCell ref="EK213:EW213"/>
    <mergeCell ref="EK221:EW221"/>
    <mergeCell ref="EX223:FJ223"/>
    <mergeCell ref="DX223:EJ223"/>
    <mergeCell ref="EX221:FJ221"/>
    <mergeCell ref="DX221:EJ221"/>
    <mergeCell ref="EX222:FJ222"/>
    <mergeCell ref="DX222:EJ222"/>
    <mergeCell ref="EX234:FJ234"/>
    <mergeCell ref="EX238:FG238"/>
    <mergeCell ref="EX235:FJ235"/>
    <mergeCell ref="EK234:EW234"/>
    <mergeCell ref="EK236:EW236"/>
    <mergeCell ref="EX236:FJ236"/>
    <mergeCell ref="EX237:FG237"/>
    <mergeCell ref="EK235:EW235"/>
    <mergeCell ref="CX245:DJ245"/>
    <mergeCell ref="DK233:DW233"/>
    <mergeCell ref="DK239:DW239"/>
    <mergeCell ref="DK225:DW225"/>
    <mergeCell ref="DK227:DW227"/>
    <mergeCell ref="DK228:DW228"/>
    <mergeCell ref="CX243:DJ243"/>
    <mergeCell ref="DK238:DW238"/>
    <mergeCell ref="CX227:DJ227"/>
    <mergeCell ref="CX235:DJ235"/>
    <mergeCell ref="DX235:EJ235"/>
    <mergeCell ref="DK236:DW236"/>
    <mergeCell ref="CX234:DJ234"/>
    <mergeCell ref="CH235:CW235"/>
    <mergeCell ref="CX236:DJ236"/>
    <mergeCell ref="CH234:CW234"/>
    <mergeCell ref="DK235:DW235"/>
    <mergeCell ref="DK234:DW234"/>
    <mergeCell ref="EK227:EW227"/>
    <mergeCell ref="EX233:FJ233"/>
    <mergeCell ref="EX229:FG229"/>
    <mergeCell ref="CR230:FG230"/>
    <mergeCell ref="DX227:EJ227"/>
    <mergeCell ref="DX229:EJ229"/>
    <mergeCell ref="CX233:DJ233"/>
    <mergeCell ref="CX228:DJ228"/>
    <mergeCell ref="DX233:EJ233"/>
    <mergeCell ref="DK229:DW229"/>
    <mergeCell ref="DX264:EJ264"/>
    <mergeCell ref="DK262:DW262"/>
    <mergeCell ref="DX237:EJ237"/>
    <mergeCell ref="EX239:FG239"/>
    <mergeCell ref="DK245:DW245"/>
    <mergeCell ref="EK242:FJ242"/>
    <mergeCell ref="DX243:EJ243"/>
    <mergeCell ref="EX243:FJ243"/>
    <mergeCell ref="EK243:EW243"/>
    <mergeCell ref="EK244:EW244"/>
    <mergeCell ref="EK265:EW265"/>
    <mergeCell ref="EK258:EW258"/>
    <mergeCell ref="DK271:DW271"/>
    <mergeCell ref="DK265:DW265"/>
    <mergeCell ref="DX265:EJ265"/>
    <mergeCell ref="DX258:EJ258"/>
    <mergeCell ref="DX259:EJ259"/>
    <mergeCell ref="DX260:EJ260"/>
    <mergeCell ref="DK261:DW261"/>
    <mergeCell ref="DX261:EJ261"/>
    <mergeCell ref="DX271:EJ271"/>
    <mergeCell ref="CX271:DJ271"/>
    <mergeCell ref="DK268:DW268"/>
    <mergeCell ref="CH268:CW268"/>
    <mergeCell ref="CH204:CW204"/>
    <mergeCell ref="CX203:DJ203"/>
    <mergeCell ref="CX205:DJ205"/>
    <mergeCell ref="CX270:DJ270"/>
    <mergeCell ref="CX269:DJ269"/>
    <mergeCell ref="CH267:EJ267"/>
    <mergeCell ref="CX265:DJ265"/>
    <mergeCell ref="DX256:EJ256"/>
    <mergeCell ref="DK257:DW257"/>
    <mergeCell ref="DX257:EJ257"/>
    <mergeCell ref="DK223:DW223"/>
    <mergeCell ref="DK222:DW222"/>
    <mergeCell ref="DK221:DW221"/>
    <mergeCell ref="CX225:DJ225"/>
    <mergeCell ref="CX224:DJ224"/>
    <mergeCell ref="CX221:DJ221"/>
    <mergeCell ref="CX223:DJ223"/>
    <mergeCell ref="DX224:EJ224"/>
    <mergeCell ref="DK224:DW224"/>
    <mergeCell ref="EX207:FG207"/>
    <mergeCell ref="EK207:EW207"/>
    <mergeCell ref="DX208:EJ208"/>
    <mergeCell ref="EX208:FJ208"/>
    <mergeCell ref="EK208:EW208"/>
    <mergeCell ref="EK224:EW224"/>
    <mergeCell ref="EK223:EW223"/>
    <mergeCell ref="EX215:FJ215"/>
    <mergeCell ref="EK188:EW188"/>
    <mergeCell ref="EK187:EW187"/>
    <mergeCell ref="EK185:EW185"/>
    <mergeCell ref="DX185:EJ185"/>
    <mergeCell ref="DX187:EJ187"/>
    <mergeCell ref="EK186:EW186"/>
    <mergeCell ref="EX198:FJ198"/>
    <mergeCell ref="EX180:FG180"/>
    <mergeCell ref="EX195:FG195"/>
    <mergeCell ref="EX196:FG196"/>
    <mergeCell ref="EX188:FJ188"/>
    <mergeCell ref="EX187:FJ187"/>
    <mergeCell ref="EK184:FJ184"/>
    <mergeCell ref="EK194:EW194"/>
    <mergeCell ref="EK193:EW193"/>
    <mergeCell ref="EK181:EW181"/>
    <mergeCell ref="EK180:EW180"/>
    <mergeCell ref="CH164:CW164"/>
    <mergeCell ref="DX168:EJ168"/>
    <mergeCell ref="CY165:FG165"/>
    <mergeCell ref="EX170:FG170"/>
    <mergeCell ref="EK167:EW167"/>
    <mergeCell ref="EX168:FJ168"/>
    <mergeCell ref="EK164:EW164"/>
    <mergeCell ref="CX171:DJ171"/>
    <mergeCell ref="CX170:DJ170"/>
    <mergeCell ref="EK155:EW155"/>
    <mergeCell ref="EK153:EW153"/>
    <mergeCell ref="DK153:DW153"/>
    <mergeCell ref="DX153:EJ153"/>
    <mergeCell ref="DK145:DW145"/>
    <mergeCell ref="EK146:EW146"/>
    <mergeCell ref="CX147:DR147"/>
    <mergeCell ref="DX146:EJ146"/>
    <mergeCell ref="DK146:DW146"/>
    <mergeCell ref="CX145:DJ145"/>
    <mergeCell ref="BC145:BR145"/>
    <mergeCell ref="BC139:BT139"/>
    <mergeCell ref="BU139:CG139"/>
    <mergeCell ref="BU138:CG138"/>
    <mergeCell ref="BU140:CG140"/>
    <mergeCell ref="BC144:BT144"/>
    <mergeCell ref="BU145:CG145"/>
    <mergeCell ref="BU144:CG144"/>
    <mergeCell ref="BU141:CG141"/>
    <mergeCell ref="BU143:CG143"/>
    <mergeCell ref="A142:AJ142"/>
    <mergeCell ref="AQ142:BB142"/>
    <mergeCell ref="A141:AJ141"/>
    <mergeCell ref="BC140:BT140"/>
    <mergeCell ref="BC142:BT142"/>
    <mergeCell ref="BC141:BT141"/>
    <mergeCell ref="AK140:AP140"/>
    <mergeCell ref="AK142:AP142"/>
    <mergeCell ref="AQ141:BB141"/>
    <mergeCell ref="AK141:AP141"/>
    <mergeCell ref="AK139:AP139"/>
    <mergeCell ref="A138:AJ138"/>
    <mergeCell ref="A139:AJ139"/>
    <mergeCell ref="A140:AJ140"/>
    <mergeCell ref="AQ132:BB132"/>
    <mergeCell ref="AK137:AP137"/>
    <mergeCell ref="AK136:AP136"/>
    <mergeCell ref="AQ140:BB140"/>
    <mergeCell ref="AQ135:BB135"/>
    <mergeCell ref="AQ134:BB134"/>
    <mergeCell ref="AQ133:BB133"/>
    <mergeCell ref="AQ139:BB139"/>
    <mergeCell ref="AQ138:BB138"/>
    <mergeCell ref="AK138:AP138"/>
    <mergeCell ref="A132:AJ132"/>
    <mergeCell ref="AK132:AP132"/>
    <mergeCell ref="A135:AJ135"/>
    <mergeCell ref="A133:AJ133"/>
    <mergeCell ref="AK135:AP135"/>
    <mergeCell ref="AK133:AP133"/>
    <mergeCell ref="AK134:AP134"/>
    <mergeCell ref="A137:AJ137"/>
    <mergeCell ref="AN18:AS18"/>
    <mergeCell ref="A17:AM17"/>
    <mergeCell ref="A18:AM18"/>
    <mergeCell ref="A34:AM34"/>
    <mergeCell ref="A113:AJ113"/>
    <mergeCell ref="AK116:AP116"/>
    <mergeCell ref="AK114:AP114"/>
    <mergeCell ref="AN35:AS35"/>
    <mergeCell ref="A32:AM32"/>
    <mergeCell ref="A16:AM16"/>
    <mergeCell ref="AN16:AS16"/>
    <mergeCell ref="AN17:AS17"/>
    <mergeCell ref="A20:AM20"/>
    <mergeCell ref="AN20:AS20"/>
    <mergeCell ref="A15:AM15"/>
    <mergeCell ref="AK111:AP112"/>
    <mergeCell ref="A111:AJ112"/>
    <mergeCell ref="A21:AM21"/>
    <mergeCell ref="AN21:AS21"/>
    <mergeCell ref="A47:AM47"/>
    <mergeCell ref="AN15:AS15"/>
    <mergeCell ref="A19:AM19"/>
    <mergeCell ref="AN19:AS19"/>
    <mergeCell ref="AN33:AS33"/>
    <mergeCell ref="A35:AM35"/>
    <mergeCell ref="A33:AM33"/>
    <mergeCell ref="AN34:AS34"/>
    <mergeCell ref="A116:AJ116"/>
    <mergeCell ref="AN78:AS78"/>
    <mergeCell ref="A69:AM69"/>
    <mergeCell ref="AN74:AS74"/>
    <mergeCell ref="AN75:AS75"/>
    <mergeCell ref="AN76:AS76"/>
    <mergeCell ref="AN80:AS80"/>
    <mergeCell ref="A117:AJ117"/>
    <mergeCell ref="A115:AJ115"/>
    <mergeCell ref="A122:AJ122"/>
    <mergeCell ref="A121:AJ121"/>
    <mergeCell ref="A120:AJ120"/>
    <mergeCell ref="A119:AJ119"/>
    <mergeCell ref="A118:AJ118"/>
    <mergeCell ref="AK119:AP119"/>
    <mergeCell ref="CF101:CV101"/>
    <mergeCell ref="AQ117:BB117"/>
    <mergeCell ref="BC117:BT117"/>
    <mergeCell ref="AT107:BI107"/>
    <mergeCell ref="BJ107:CE107"/>
    <mergeCell ref="AT106:BI106"/>
    <mergeCell ref="AT111:BB112"/>
    <mergeCell ref="CH118:CW118"/>
    <mergeCell ref="BC116:BT116"/>
    <mergeCell ref="CF100:CV100"/>
    <mergeCell ref="CF94:CV94"/>
    <mergeCell ref="AK117:AP117"/>
    <mergeCell ref="AK118:AP118"/>
    <mergeCell ref="BC115:BT115"/>
    <mergeCell ref="BC114:BT114"/>
    <mergeCell ref="BC118:BT118"/>
    <mergeCell ref="BU117:CG117"/>
    <mergeCell ref="BU116:CG116"/>
    <mergeCell ref="BU115:CG115"/>
    <mergeCell ref="AT70:BI70"/>
    <mergeCell ref="AN66:AS66"/>
    <mergeCell ref="CF26:CV26"/>
    <mergeCell ref="CF29:CV29"/>
    <mergeCell ref="CF40:CV40"/>
    <mergeCell ref="CF42:CV42"/>
    <mergeCell ref="CF48:CV48"/>
    <mergeCell ref="AN69:AS69"/>
    <mergeCell ref="AN70:AS70"/>
    <mergeCell ref="BJ68:CE68"/>
    <mergeCell ref="AT71:BI71"/>
    <mergeCell ref="AT69:BI69"/>
    <mergeCell ref="BU281:CG281"/>
    <mergeCell ref="BU282:CG282"/>
    <mergeCell ref="BU159:CG159"/>
    <mergeCell ref="AQ149:BB149"/>
    <mergeCell ref="AQ151:BB151"/>
    <mergeCell ref="AQ152:BB152"/>
    <mergeCell ref="AQ150:BB150"/>
    <mergeCell ref="BC147:BI147"/>
    <mergeCell ref="BJ69:CE69"/>
    <mergeCell ref="BJ47:CE47"/>
    <mergeCell ref="BJ48:CE48"/>
    <mergeCell ref="AN68:AS68"/>
    <mergeCell ref="AN60:AS60"/>
    <mergeCell ref="BJ55:CE55"/>
    <mergeCell ref="BJ51:CE51"/>
    <mergeCell ref="BJ54:CE54"/>
    <mergeCell ref="BJ52:CE52"/>
    <mergeCell ref="BJ53:CE53"/>
    <mergeCell ref="BJ70:CE70"/>
    <mergeCell ref="BC152:BR152"/>
    <mergeCell ref="AP306:AU306"/>
    <mergeCell ref="AV304:BK304"/>
    <mergeCell ref="BL303:CE303"/>
    <mergeCell ref="AV303:BK303"/>
    <mergeCell ref="BL304:CE304"/>
    <mergeCell ref="AQ295:BB295"/>
    <mergeCell ref="AQ294:BB294"/>
    <mergeCell ref="AK295:AP295"/>
    <mergeCell ref="A305:AO305"/>
    <mergeCell ref="AP305:AU305"/>
    <mergeCell ref="AP301:AU302"/>
    <mergeCell ref="A301:AO302"/>
    <mergeCell ref="A306:AO306"/>
    <mergeCell ref="CW304:DM304"/>
    <mergeCell ref="CW305:DM305"/>
    <mergeCell ref="AP303:AU303"/>
    <mergeCell ref="A304:AO304"/>
    <mergeCell ref="AP304:AU304"/>
    <mergeCell ref="A303:AO303"/>
    <mergeCell ref="AV306:BK306"/>
    <mergeCell ref="BL305:CE305"/>
    <mergeCell ref="CF304:CV304"/>
    <mergeCell ref="CF305:CV305"/>
    <mergeCell ref="AV305:BK305"/>
    <mergeCell ref="DN311:ED311"/>
    <mergeCell ref="A307:AO307"/>
    <mergeCell ref="AP307:AU307"/>
    <mergeCell ref="CF310:CV310"/>
    <mergeCell ref="CW310:DM310"/>
    <mergeCell ref="A310:AO310"/>
    <mergeCell ref="AP310:AU310"/>
    <mergeCell ref="CW307:DM307"/>
    <mergeCell ref="A314:AO314"/>
    <mergeCell ref="AP314:AU314"/>
    <mergeCell ref="AV314:BK314"/>
    <mergeCell ref="A311:AO311"/>
    <mergeCell ref="AP311:AU311"/>
    <mergeCell ref="A309:AO309"/>
    <mergeCell ref="AV311:BK311"/>
    <mergeCell ref="A313:AO313"/>
    <mergeCell ref="AP312:AU312"/>
    <mergeCell ref="AV312:BK312"/>
    <mergeCell ref="AP309:AU309"/>
    <mergeCell ref="AV309:BK309"/>
    <mergeCell ref="AV310:BK310"/>
    <mergeCell ref="CF314:CV314"/>
    <mergeCell ref="CF311:CV311"/>
    <mergeCell ref="BL313:CE313"/>
    <mergeCell ref="AP313:AU313"/>
    <mergeCell ref="AV313:BK313"/>
    <mergeCell ref="BL311:CE311"/>
    <mergeCell ref="CW314:DM314"/>
    <mergeCell ref="CW311:DM311"/>
    <mergeCell ref="AD321:AF321"/>
    <mergeCell ref="R318:AE318"/>
    <mergeCell ref="R319:AE319"/>
    <mergeCell ref="AH319:BH319"/>
    <mergeCell ref="AH318:BH318"/>
    <mergeCell ref="AH317:BH317"/>
    <mergeCell ref="BL312:CE312"/>
    <mergeCell ref="A312:AO312"/>
    <mergeCell ref="A321:B321"/>
    <mergeCell ref="C321:E321"/>
    <mergeCell ref="I321:X321"/>
    <mergeCell ref="Y321:AC321"/>
    <mergeCell ref="DS318:ES318"/>
    <mergeCell ref="DC318:DP318"/>
    <mergeCell ref="N317:AE317"/>
    <mergeCell ref="BL314:CE314"/>
    <mergeCell ref="DS317:ES317"/>
    <mergeCell ref="EE314:ES314"/>
    <mergeCell ref="DC317:DP317"/>
    <mergeCell ref="DN314:ED314"/>
    <mergeCell ref="AH316:BH316"/>
    <mergeCell ref="N316:AE316"/>
    <mergeCell ref="DN313:ED313"/>
    <mergeCell ref="CF313:CV313"/>
    <mergeCell ref="CF312:CV312"/>
    <mergeCell ref="CW312:DM312"/>
    <mergeCell ref="DN312:ED312"/>
    <mergeCell ref="CW313:DM313"/>
    <mergeCell ref="ET314:FJ314"/>
    <mergeCell ref="ET311:FJ311"/>
    <mergeCell ref="ET313:FJ313"/>
    <mergeCell ref="EE313:ES313"/>
    <mergeCell ref="ET312:FJ312"/>
    <mergeCell ref="EE311:ES311"/>
    <mergeCell ref="EE312:ES312"/>
    <mergeCell ref="CW309:DM309"/>
    <mergeCell ref="BL308:CE308"/>
    <mergeCell ref="BL310:CE310"/>
    <mergeCell ref="BL309:CE309"/>
    <mergeCell ref="CF309:CV309"/>
    <mergeCell ref="A308:AO308"/>
    <mergeCell ref="AP308:AU308"/>
    <mergeCell ref="EE307:ES307"/>
    <mergeCell ref="AV308:BK308"/>
    <mergeCell ref="BL307:CE307"/>
    <mergeCell ref="EE308:ES308"/>
    <mergeCell ref="DN307:ED307"/>
    <mergeCell ref="CW308:DM308"/>
    <mergeCell ref="CF308:CV308"/>
    <mergeCell ref="AV307:BK307"/>
    <mergeCell ref="EE303:ES303"/>
    <mergeCell ref="BL301:CE302"/>
    <mergeCell ref="CF307:CV307"/>
    <mergeCell ref="CW306:DM306"/>
    <mergeCell ref="BL306:CE306"/>
    <mergeCell ref="CF306:CV306"/>
    <mergeCell ref="CF301:ES301"/>
    <mergeCell ref="CF303:CV303"/>
    <mergeCell ref="CW303:DM303"/>
    <mergeCell ref="DN302:ED302"/>
    <mergeCell ref="A296:AJ296"/>
    <mergeCell ref="AK293:AP293"/>
    <mergeCell ref="DK295:DW295"/>
    <mergeCell ref="BU296:CG296"/>
    <mergeCell ref="AQ296:BB296"/>
    <mergeCell ref="CH296:CW296"/>
    <mergeCell ref="DK296:DW296"/>
    <mergeCell ref="CX296:DJ296"/>
    <mergeCell ref="AQ293:BB293"/>
    <mergeCell ref="A293:AJ293"/>
    <mergeCell ref="A282:AJ282"/>
    <mergeCell ref="A283:AJ283"/>
    <mergeCell ref="AK284:AP284"/>
    <mergeCell ref="DX291:EJ291"/>
    <mergeCell ref="CX285:DJ285"/>
    <mergeCell ref="DK285:DW285"/>
    <mergeCell ref="DX285:EJ285"/>
    <mergeCell ref="A285:AJ285"/>
    <mergeCell ref="AK285:AP285"/>
    <mergeCell ref="A286:AJ286"/>
    <mergeCell ref="CT299:FG299"/>
    <mergeCell ref="DK298:DW298"/>
    <mergeCell ref="CH298:CW298"/>
    <mergeCell ref="CF302:CV302"/>
    <mergeCell ref="CW302:DM302"/>
    <mergeCell ref="EK298:EW298"/>
    <mergeCell ref="EX298:FJ298"/>
    <mergeCell ref="EE302:ES302"/>
    <mergeCell ref="CX298:DJ298"/>
    <mergeCell ref="DX298:EJ298"/>
    <mergeCell ref="DX294:EJ294"/>
    <mergeCell ref="BC292:BT292"/>
    <mergeCell ref="BC296:BT296"/>
    <mergeCell ref="DX293:EJ293"/>
    <mergeCell ref="DX296:EJ296"/>
    <mergeCell ref="BU295:CG295"/>
    <mergeCell ref="CX295:DJ295"/>
    <mergeCell ref="CH294:CW294"/>
    <mergeCell ref="BC294:BT294"/>
    <mergeCell ref="BC295:BT295"/>
    <mergeCell ref="A294:AJ294"/>
    <mergeCell ref="DK291:DW291"/>
    <mergeCell ref="CX292:DJ292"/>
    <mergeCell ref="CX291:DJ291"/>
    <mergeCell ref="BU293:CG293"/>
    <mergeCell ref="BC293:BT293"/>
    <mergeCell ref="DK294:DW294"/>
    <mergeCell ref="CX294:DJ294"/>
    <mergeCell ref="AK294:AP294"/>
    <mergeCell ref="BU294:CG294"/>
    <mergeCell ref="EX293:FJ293"/>
    <mergeCell ref="DK293:DW293"/>
    <mergeCell ref="CH295:CW295"/>
    <mergeCell ref="DX290:EJ290"/>
    <mergeCell ref="EK293:EW293"/>
    <mergeCell ref="EK295:EW295"/>
    <mergeCell ref="EK294:EW294"/>
    <mergeCell ref="DX295:EJ295"/>
    <mergeCell ref="CX293:DJ293"/>
    <mergeCell ref="CH293:CW293"/>
    <mergeCell ref="AQ285:BB285"/>
    <mergeCell ref="AK286:AP286"/>
    <mergeCell ref="CX290:DJ290"/>
    <mergeCell ref="A287:FG287"/>
    <mergeCell ref="AQ289:BB290"/>
    <mergeCell ref="A289:AJ290"/>
    <mergeCell ref="BC285:BT285"/>
    <mergeCell ref="BU286:CG286"/>
    <mergeCell ref="DK290:DW290"/>
    <mergeCell ref="EK286:EW286"/>
    <mergeCell ref="AK283:AP283"/>
    <mergeCell ref="A284:AJ284"/>
    <mergeCell ref="BU284:CG284"/>
    <mergeCell ref="CH283:CW283"/>
    <mergeCell ref="AQ284:BB284"/>
    <mergeCell ref="BC284:BT284"/>
    <mergeCell ref="CH284:CW284"/>
    <mergeCell ref="BC283:BT283"/>
    <mergeCell ref="AQ283:BB283"/>
    <mergeCell ref="BU283:CG283"/>
    <mergeCell ref="EX214:FJ214"/>
    <mergeCell ref="DK272:DW272"/>
    <mergeCell ref="DK283:DW283"/>
    <mergeCell ref="DK263:DW263"/>
    <mergeCell ref="DK274:DW274"/>
    <mergeCell ref="DK279:DW279"/>
    <mergeCell ref="DK264:DW264"/>
    <mergeCell ref="DK269:DW269"/>
    <mergeCell ref="DK270:DW270"/>
    <mergeCell ref="DK215:DW215"/>
    <mergeCell ref="DX212:EJ212"/>
    <mergeCell ref="DX220:EJ220"/>
    <mergeCell ref="DK220:DW220"/>
    <mergeCell ref="A253:FJ253"/>
    <mergeCell ref="A250:AJ250"/>
    <mergeCell ref="DX214:EJ214"/>
    <mergeCell ref="DX215:EJ215"/>
    <mergeCell ref="DX216:EJ216"/>
    <mergeCell ref="DK217:DW217"/>
    <mergeCell ref="DX217:EJ217"/>
    <mergeCell ref="CX198:DJ198"/>
    <mergeCell ref="CX200:DJ200"/>
    <mergeCell ref="DK200:DW200"/>
    <mergeCell ref="DK198:DW198"/>
    <mergeCell ref="CX210:DJ210"/>
    <mergeCell ref="DK210:DW210"/>
    <mergeCell ref="DK211:DW211"/>
    <mergeCell ref="CX211:DJ211"/>
    <mergeCell ref="DK216:DW216"/>
    <mergeCell ref="DK212:DW212"/>
    <mergeCell ref="CX207:DJ207"/>
    <mergeCell ref="DK199:DW199"/>
    <mergeCell ref="DK206:DW206"/>
    <mergeCell ref="DK214:DW214"/>
    <mergeCell ref="DK209:DW209"/>
    <mergeCell ref="DK204:DW204"/>
    <mergeCell ref="DK203:DW203"/>
    <mergeCell ref="DK205:DW205"/>
    <mergeCell ref="DX203:EJ203"/>
    <mergeCell ref="DX204:EJ204"/>
    <mergeCell ref="DX200:EJ200"/>
    <mergeCell ref="DX209:EJ209"/>
    <mergeCell ref="DX198:EJ198"/>
    <mergeCell ref="CH202:EJ202"/>
    <mergeCell ref="CX196:DJ196"/>
    <mergeCell ref="DK196:DW196"/>
    <mergeCell ref="DK197:DW197"/>
    <mergeCell ref="DX196:EJ196"/>
    <mergeCell ref="DX197:EJ197"/>
    <mergeCell ref="CX197:DJ197"/>
    <mergeCell ref="CX199:DJ199"/>
    <mergeCell ref="DX199:EJ199"/>
    <mergeCell ref="EX211:FJ211"/>
    <mergeCell ref="DX210:EJ210"/>
    <mergeCell ref="DX211:EJ211"/>
    <mergeCell ref="EK210:EW210"/>
    <mergeCell ref="EX206:FJ206"/>
    <mergeCell ref="DX195:EJ195"/>
    <mergeCell ref="DX207:EJ207"/>
    <mergeCell ref="DX206:EJ206"/>
    <mergeCell ref="EX204:FJ204"/>
    <mergeCell ref="EX200:FJ200"/>
    <mergeCell ref="EX205:FJ205"/>
    <mergeCell ref="EK204:EW204"/>
    <mergeCell ref="EK203:EW203"/>
    <mergeCell ref="EK200:EW200"/>
    <mergeCell ref="DK189:DW189"/>
    <mergeCell ref="EX210:FG210"/>
    <mergeCell ref="EK192:EW192"/>
    <mergeCell ref="EK190:EW190"/>
    <mergeCell ref="EK199:EW199"/>
    <mergeCell ref="EX194:FJ194"/>
    <mergeCell ref="EX203:FJ203"/>
    <mergeCell ref="EK206:EW206"/>
    <mergeCell ref="EK197:EW197"/>
    <mergeCell ref="EX192:FJ192"/>
    <mergeCell ref="CH187:CW187"/>
    <mergeCell ref="BU189:CG189"/>
    <mergeCell ref="DK188:DW188"/>
    <mergeCell ref="DK195:DW195"/>
    <mergeCell ref="CX189:DJ189"/>
    <mergeCell ref="CH192:CW192"/>
    <mergeCell ref="CX192:DJ192"/>
    <mergeCell ref="CX191:DJ191"/>
    <mergeCell ref="CH195:CW195"/>
    <mergeCell ref="CX193:DJ193"/>
    <mergeCell ref="DX194:EJ194"/>
    <mergeCell ref="CX190:DJ190"/>
    <mergeCell ref="DK194:DW194"/>
    <mergeCell ref="CX194:DJ194"/>
    <mergeCell ref="DX193:EJ193"/>
    <mergeCell ref="DK191:DW191"/>
    <mergeCell ref="DX192:EJ192"/>
    <mergeCell ref="A149:AJ149"/>
    <mergeCell ref="A151:AJ151"/>
    <mergeCell ref="AK149:AP149"/>
    <mergeCell ref="A150:AJ150"/>
    <mergeCell ref="AK150:AP150"/>
    <mergeCell ref="BC151:BR151"/>
    <mergeCell ref="CH175:CW175"/>
    <mergeCell ref="BC153:BP153"/>
    <mergeCell ref="A156:CF156"/>
    <mergeCell ref="BC157:BT158"/>
    <mergeCell ref="BU157:CG158"/>
    <mergeCell ref="BC160:BR160"/>
    <mergeCell ref="BC159:BT159"/>
    <mergeCell ref="AQ173:BB173"/>
    <mergeCell ref="CH157:EJ157"/>
    <mergeCell ref="BC148:BR148"/>
    <mergeCell ref="ET100:FJ100"/>
    <mergeCell ref="EE100:ES100"/>
    <mergeCell ref="EX122:FJ122"/>
    <mergeCell ref="EK122:EW122"/>
    <mergeCell ref="A109:FG109"/>
    <mergeCell ref="CW107:DM107"/>
    <mergeCell ref="CF108:CV108"/>
    <mergeCell ref="DX115:EJ115"/>
    <mergeCell ref="A148:AJ148"/>
    <mergeCell ref="A114:AJ114"/>
    <mergeCell ref="DN98:ED98"/>
    <mergeCell ref="DN94:ED94"/>
    <mergeCell ref="DN88:ED88"/>
    <mergeCell ref="DN93:ED93"/>
    <mergeCell ref="DN89:ED89"/>
    <mergeCell ref="DN97:ED97"/>
    <mergeCell ref="DN99:ED99"/>
    <mergeCell ref="DN92:ED92"/>
    <mergeCell ref="CW92:DM92"/>
    <mergeCell ref="EE98:ES98"/>
    <mergeCell ref="EE90:ES90"/>
    <mergeCell ref="EE94:ES94"/>
    <mergeCell ref="EE96:ES96"/>
    <mergeCell ref="EE95:ES95"/>
    <mergeCell ref="EE91:ES91"/>
    <mergeCell ref="ET98:FJ98"/>
    <mergeCell ref="EE99:ES99"/>
    <mergeCell ref="ET91:FG91"/>
    <mergeCell ref="ET96:FJ96"/>
    <mergeCell ref="ET97:FJ97"/>
    <mergeCell ref="ET94:FJ94"/>
    <mergeCell ref="ET93:FJ93"/>
    <mergeCell ref="ET92:FJ92"/>
    <mergeCell ref="ET95:FJ95"/>
    <mergeCell ref="EE92:ES92"/>
    <mergeCell ref="CW37:DM37"/>
    <mergeCell ref="ET38:FG38"/>
    <mergeCell ref="EE38:ES38"/>
    <mergeCell ref="EE39:ES39"/>
    <mergeCell ref="DN39:ED39"/>
    <mergeCell ref="DN81:ED81"/>
    <mergeCell ref="CW81:DM81"/>
    <mergeCell ref="CW61:DM61"/>
    <mergeCell ref="DN61:ED61"/>
    <mergeCell ref="DN77:ED77"/>
    <mergeCell ref="CW76:DM76"/>
    <mergeCell ref="CW77:DM77"/>
    <mergeCell ref="CW79:DM79"/>
    <mergeCell ref="DN73:ED73"/>
    <mergeCell ref="DN72:ED72"/>
    <mergeCell ref="ET63:FJ63"/>
    <mergeCell ref="DN65:ED65"/>
    <mergeCell ref="EE43:ES43"/>
    <mergeCell ref="EE46:ES46"/>
    <mergeCell ref="EE62:ES62"/>
    <mergeCell ref="ET62:FJ62"/>
    <mergeCell ref="EE61:ES61"/>
    <mergeCell ref="ET61:FJ61"/>
    <mergeCell ref="EE56:ES56"/>
    <mergeCell ref="EE59:ES59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BJ19:CE19"/>
    <mergeCell ref="BJ18:CE18"/>
    <mergeCell ref="BJ17:CE17"/>
    <mergeCell ref="CF19:CV19"/>
    <mergeCell ref="CF18:CV18"/>
    <mergeCell ref="CF17:CV17"/>
    <mergeCell ref="DN19:ED19"/>
    <mergeCell ref="DN17:ED17"/>
    <mergeCell ref="DN18:ED18"/>
    <mergeCell ref="DN15:ED15"/>
    <mergeCell ref="DN16:ED16"/>
    <mergeCell ref="CF16:CV16"/>
    <mergeCell ref="CF15:CV15"/>
    <mergeCell ref="DN13:ED13"/>
    <mergeCell ref="CW15:DM15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CU4:DZ4"/>
    <mergeCell ref="BJ14:CE14"/>
    <mergeCell ref="AN10:AS11"/>
    <mergeCell ref="CF10:ES10"/>
    <mergeCell ref="BJ12:CE12"/>
    <mergeCell ref="DN12:ED12"/>
    <mergeCell ref="AN13:AS13"/>
    <mergeCell ref="AT13:BI13"/>
    <mergeCell ref="EE13:ES13"/>
    <mergeCell ref="DN14:ED14"/>
    <mergeCell ref="CF25:CV25"/>
    <mergeCell ref="BJ20:CE20"/>
    <mergeCell ref="CF23:CV23"/>
    <mergeCell ref="A1:EQ1"/>
    <mergeCell ref="A2:EQ2"/>
    <mergeCell ref="BI4:CD4"/>
    <mergeCell ref="BE5:EB5"/>
    <mergeCell ref="CE4:CI4"/>
    <mergeCell ref="CJ4:CK4"/>
    <mergeCell ref="AK3:DI3"/>
    <mergeCell ref="CW19:DM19"/>
    <mergeCell ref="CW17:DM17"/>
    <mergeCell ref="CF22:CV22"/>
    <mergeCell ref="CF24:CV24"/>
    <mergeCell ref="CF20:CV20"/>
    <mergeCell ref="CF21:CV21"/>
    <mergeCell ref="AT18:BI18"/>
    <mergeCell ref="CF14:CV14"/>
    <mergeCell ref="CW12:DM12"/>
    <mergeCell ref="CF12:CV12"/>
    <mergeCell ref="CW18:DM18"/>
    <mergeCell ref="BJ15:CE15"/>
    <mergeCell ref="CW14:DM14"/>
    <mergeCell ref="BJ13:CE13"/>
    <mergeCell ref="CW13:DM13"/>
    <mergeCell ref="CF13:CV13"/>
    <mergeCell ref="AT15:BI15"/>
    <mergeCell ref="AT16:BI16"/>
    <mergeCell ref="AT17:BI17"/>
    <mergeCell ref="ET12:FJ12"/>
    <mergeCell ref="EE12:ES12"/>
    <mergeCell ref="BJ16:CE16"/>
    <mergeCell ref="ET13:FJ13"/>
    <mergeCell ref="ET14:FJ14"/>
    <mergeCell ref="EE14:ES14"/>
    <mergeCell ref="CW16:DM16"/>
    <mergeCell ref="CW11:DM11"/>
    <mergeCell ref="CF11:CV11"/>
    <mergeCell ref="DN11:ED11"/>
    <mergeCell ref="EE11:ES11"/>
    <mergeCell ref="AN32:AS32"/>
    <mergeCell ref="BJ36:CE36"/>
    <mergeCell ref="AT35:BI35"/>
    <mergeCell ref="AT19:BI19"/>
    <mergeCell ref="BJ35:CE35"/>
    <mergeCell ref="AN25:AS25"/>
    <mergeCell ref="AN22:AS22"/>
    <mergeCell ref="AN24:AS24"/>
    <mergeCell ref="BJ25:CE25"/>
    <mergeCell ref="AT25:BI25"/>
    <mergeCell ref="BJ23:CE23"/>
    <mergeCell ref="BJ24:CE24"/>
    <mergeCell ref="BJ21:CE21"/>
    <mergeCell ref="BJ22:CE22"/>
    <mergeCell ref="DN21:ED21"/>
    <mergeCell ref="CW24:DM24"/>
    <mergeCell ref="DN69:ED69"/>
    <mergeCell ref="DN70:ED70"/>
    <mergeCell ref="DN37:ED37"/>
    <mergeCell ref="DN22:ED22"/>
    <mergeCell ref="DN34:ED34"/>
    <mergeCell ref="DN23:ED23"/>
    <mergeCell ref="DN25:ED25"/>
    <mergeCell ref="DN26:ED26"/>
    <mergeCell ref="DN20:ED20"/>
    <mergeCell ref="DN24:ED24"/>
    <mergeCell ref="DN46:ED46"/>
    <mergeCell ref="ET69:FJ69"/>
    <mergeCell ref="EE69:ES69"/>
    <mergeCell ref="ET60:FJ60"/>
    <mergeCell ref="EE60:ES60"/>
    <mergeCell ref="EE66:ES66"/>
    <mergeCell ref="ET66:FJ66"/>
    <mergeCell ref="EE63:ES63"/>
    <mergeCell ref="EE72:ES72"/>
    <mergeCell ref="EE70:ES70"/>
    <mergeCell ref="ET70:FJ70"/>
    <mergeCell ref="ET71:FJ71"/>
    <mergeCell ref="ET72:FJ72"/>
    <mergeCell ref="EE71:ES71"/>
    <mergeCell ref="ET73:FH73"/>
    <mergeCell ref="CW75:DM75"/>
    <mergeCell ref="DN75:ED75"/>
    <mergeCell ref="EE74:ES74"/>
    <mergeCell ref="ET74:FH74"/>
    <mergeCell ref="EE73:ES73"/>
    <mergeCell ref="EE58:ES58"/>
    <mergeCell ref="ET57:FG57"/>
    <mergeCell ref="EE57:ES57"/>
    <mergeCell ref="ET59:FJ59"/>
    <mergeCell ref="ET58:FJ58"/>
    <mergeCell ref="ET56:FG56"/>
    <mergeCell ref="ET54:FG54"/>
    <mergeCell ref="ET53:FG53"/>
    <mergeCell ref="ET46:FJ46"/>
    <mergeCell ref="ET47:FJ47"/>
    <mergeCell ref="ET50:FJ50"/>
    <mergeCell ref="ET52:FJ52"/>
    <mergeCell ref="ET55:FG55"/>
    <mergeCell ref="ET49:FJ49"/>
    <mergeCell ref="ET48:FJ48"/>
    <mergeCell ref="ET43:FJ43"/>
    <mergeCell ref="DN43:ED43"/>
    <mergeCell ref="ET37:FG37"/>
    <mergeCell ref="ET39:FG39"/>
    <mergeCell ref="EE37:ES37"/>
    <mergeCell ref="ET41:FJ41"/>
    <mergeCell ref="DN38:ED38"/>
    <mergeCell ref="DN32:ED32"/>
    <mergeCell ref="EE33:ES33"/>
    <mergeCell ref="EE35:ES35"/>
    <mergeCell ref="DN52:ED52"/>
    <mergeCell ref="DN33:ED33"/>
    <mergeCell ref="DN36:ED36"/>
    <mergeCell ref="DN35:ED35"/>
    <mergeCell ref="EE49:ES49"/>
    <mergeCell ref="EE40:ES40"/>
    <mergeCell ref="DN48:ED48"/>
    <mergeCell ref="EE47:ES47"/>
    <mergeCell ref="EE41:ES41"/>
    <mergeCell ref="DN49:ED49"/>
    <mergeCell ref="EE48:ES48"/>
    <mergeCell ref="DN41:ED41"/>
    <mergeCell ref="EE42:ES42"/>
    <mergeCell ref="DN44:ED44"/>
    <mergeCell ref="EE44:ES44"/>
    <mergeCell ref="DN51:ED51"/>
    <mergeCell ref="EE51:ES51"/>
    <mergeCell ref="DN50:ED50"/>
    <mergeCell ref="ET51:FJ51"/>
    <mergeCell ref="EE50:ES50"/>
    <mergeCell ref="EE52:ES52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EE30:ES30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CF36:CV36"/>
    <mergeCell ref="CF35:CV35"/>
    <mergeCell ref="EE31:ES31"/>
    <mergeCell ref="ET31:FJ31"/>
    <mergeCell ref="CF31:CV31"/>
    <mergeCell ref="EE36:ES36"/>
    <mergeCell ref="ET32:FH32"/>
    <mergeCell ref="EE32:ES32"/>
    <mergeCell ref="CW31:DM31"/>
    <mergeCell ref="DN31:ED31"/>
    <mergeCell ref="CW25:DM25"/>
    <mergeCell ref="CW23:DM23"/>
    <mergeCell ref="CW20:DM20"/>
    <mergeCell ref="CW21:DM21"/>
    <mergeCell ref="CW22:DM22"/>
    <mergeCell ref="CH207:CW207"/>
    <mergeCell ref="BU192:CG192"/>
    <mergeCell ref="BU195:CG195"/>
    <mergeCell ref="BU206:CG206"/>
    <mergeCell ref="BU204:CG204"/>
    <mergeCell ref="BU193:CG193"/>
    <mergeCell ref="CH206:CW206"/>
    <mergeCell ref="CH199:CW199"/>
    <mergeCell ref="CH203:CW203"/>
    <mergeCell ref="CH205:CW205"/>
    <mergeCell ref="EX268:FJ268"/>
    <mergeCell ref="CW26:DM26"/>
    <mergeCell ref="CH210:CW210"/>
    <mergeCell ref="CF38:CV38"/>
    <mergeCell ref="CF39:CV39"/>
    <mergeCell ref="EE29:ES29"/>
    <mergeCell ref="ET29:FJ29"/>
    <mergeCell ref="CF37:CV37"/>
    <mergeCell ref="EX264:FJ264"/>
    <mergeCell ref="EK264:EW264"/>
    <mergeCell ref="A273:AJ273"/>
    <mergeCell ref="BU270:CG270"/>
    <mergeCell ref="BC271:BT271"/>
    <mergeCell ref="BU271:CG271"/>
    <mergeCell ref="BC270:BT270"/>
    <mergeCell ref="A272:AJ272"/>
    <mergeCell ref="AK272:AP272"/>
    <mergeCell ref="A271:AJ271"/>
    <mergeCell ref="A270:AJ270"/>
    <mergeCell ref="AK270:AP270"/>
    <mergeCell ref="CX272:DJ272"/>
    <mergeCell ref="EX265:FJ265"/>
    <mergeCell ref="EK268:EW268"/>
    <mergeCell ref="EX269:FJ269"/>
    <mergeCell ref="A266:FJ266"/>
    <mergeCell ref="A267:AJ268"/>
    <mergeCell ref="CX268:DJ268"/>
    <mergeCell ref="EK267:FJ267"/>
    <mergeCell ref="BC265:BT265"/>
    <mergeCell ref="BU265:CG265"/>
    <mergeCell ref="BU274:CG274"/>
    <mergeCell ref="DX274:EJ274"/>
    <mergeCell ref="CX274:DJ274"/>
    <mergeCell ref="BU273:CG273"/>
    <mergeCell ref="CX273:DJ273"/>
    <mergeCell ref="A274:AJ274"/>
    <mergeCell ref="DX272:EJ272"/>
    <mergeCell ref="DX273:EJ273"/>
    <mergeCell ref="AK273:AP273"/>
    <mergeCell ref="CH273:CW273"/>
    <mergeCell ref="BU272:CG272"/>
    <mergeCell ref="CH272:CW272"/>
    <mergeCell ref="DK273:DW273"/>
    <mergeCell ref="BC274:BT274"/>
    <mergeCell ref="BC273:BT273"/>
    <mergeCell ref="A281:AJ281"/>
    <mergeCell ref="A280:AJ280"/>
    <mergeCell ref="AQ273:BB273"/>
    <mergeCell ref="AQ272:BB272"/>
    <mergeCell ref="A279:AJ279"/>
    <mergeCell ref="AK277:AP277"/>
    <mergeCell ref="A276:AJ276"/>
    <mergeCell ref="AK279:AP279"/>
    <mergeCell ref="A275:AJ275"/>
    <mergeCell ref="AQ281:BB281"/>
    <mergeCell ref="A292:AJ292"/>
    <mergeCell ref="DX292:EJ292"/>
    <mergeCell ref="DK292:DW292"/>
    <mergeCell ref="CH292:CW292"/>
    <mergeCell ref="AK292:AP292"/>
    <mergeCell ref="AQ292:BB292"/>
    <mergeCell ref="BU292:CG292"/>
    <mergeCell ref="EX292:FJ292"/>
    <mergeCell ref="EK291:EW291"/>
    <mergeCell ref="EX291:FJ291"/>
    <mergeCell ref="EX290:FJ290"/>
    <mergeCell ref="EK290:EW290"/>
    <mergeCell ref="A291:AJ291"/>
    <mergeCell ref="AK291:AP291"/>
    <mergeCell ref="BU289:CG290"/>
    <mergeCell ref="BC291:BT291"/>
    <mergeCell ref="AQ291:BB291"/>
    <mergeCell ref="BU291:CG291"/>
    <mergeCell ref="BC289:BT290"/>
    <mergeCell ref="AK289:AP290"/>
    <mergeCell ref="CH291:CW291"/>
    <mergeCell ref="CH286:CW286"/>
    <mergeCell ref="CH289:EJ289"/>
    <mergeCell ref="CH290:CW290"/>
    <mergeCell ref="A288:FJ288"/>
    <mergeCell ref="AQ286:BB286"/>
    <mergeCell ref="DX286:EJ286"/>
    <mergeCell ref="BC286:BR286"/>
    <mergeCell ref="CX286:DJ286"/>
    <mergeCell ref="DK286:DW286"/>
    <mergeCell ref="EK282:EW282"/>
    <mergeCell ref="CX282:DJ282"/>
    <mergeCell ref="CH281:CW281"/>
    <mergeCell ref="DK281:DW281"/>
    <mergeCell ref="DK282:DW282"/>
    <mergeCell ref="DX281:EJ281"/>
    <mergeCell ref="CH282:CW282"/>
    <mergeCell ref="AK282:AP282"/>
    <mergeCell ref="AQ277:BB277"/>
    <mergeCell ref="BC282:BT282"/>
    <mergeCell ref="AQ282:BB282"/>
    <mergeCell ref="AQ280:BB280"/>
    <mergeCell ref="BC277:BT277"/>
    <mergeCell ref="AK281:AP281"/>
    <mergeCell ref="AK280:AP280"/>
    <mergeCell ref="BC281:BT281"/>
    <mergeCell ref="AQ275:BB275"/>
    <mergeCell ref="AK276:AP276"/>
    <mergeCell ref="AK274:AP274"/>
    <mergeCell ref="AQ276:BB276"/>
    <mergeCell ref="AK275:AP275"/>
    <mergeCell ref="AQ274:BB274"/>
    <mergeCell ref="A277:AJ277"/>
    <mergeCell ref="AQ279:BB279"/>
    <mergeCell ref="BU280:CG280"/>
    <mergeCell ref="BC280:BT280"/>
    <mergeCell ref="AQ278:BB278"/>
    <mergeCell ref="AK278:AP278"/>
    <mergeCell ref="A278:AJ278"/>
    <mergeCell ref="CH264:CW264"/>
    <mergeCell ref="BU263:CG263"/>
    <mergeCell ref="BU262:CG262"/>
    <mergeCell ref="CH262:CW262"/>
    <mergeCell ref="BU259:CG259"/>
    <mergeCell ref="CH259:CW259"/>
    <mergeCell ref="BC260:BT260"/>
    <mergeCell ref="CH260:CW260"/>
    <mergeCell ref="BU260:CG260"/>
    <mergeCell ref="BC259:BT259"/>
    <mergeCell ref="BU258:CG258"/>
    <mergeCell ref="BU207:CG207"/>
    <mergeCell ref="BU210:CG210"/>
    <mergeCell ref="BU251:CG251"/>
    <mergeCell ref="BU223:CG223"/>
    <mergeCell ref="BU209:CG209"/>
    <mergeCell ref="BU208:CG208"/>
    <mergeCell ref="BU234:CG234"/>
    <mergeCell ref="BU242:CG243"/>
    <mergeCell ref="BU245:CG245"/>
    <mergeCell ref="AK181:AP181"/>
    <mergeCell ref="AQ181:BB181"/>
    <mergeCell ref="BU196:CG196"/>
    <mergeCell ref="BU199:CG199"/>
    <mergeCell ref="BU191:CG191"/>
    <mergeCell ref="BU186:CG186"/>
    <mergeCell ref="AK199:AP199"/>
    <mergeCell ref="AQ199:BB199"/>
    <mergeCell ref="BC195:BR195"/>
    <mergeCell ref="BC194:BT194"/>
    <mergeCell ref="CX188:DJ188"/>
    <mergeCell ref="BC191:BT191"/>
    <mergeCell ref="CH191:CW191"/>
    <mergeCell ref="CH190:CW190"/>
    <mergeCell ref="CH188:CW188"/>
    <mergeCell ref="BC190:BT190"/>
    <mergeCell ref="BC188:BT188"/>
    <mergeCell ref="BC189:BT189"/>
    <mergeCell ref="CH189:CW189"/>
    <mergeCell ref="DX189:EJ189"/>
    <mergeCell ref="CX172:DJ172"/>
    <mergeCell ref="CH174:CW174"/>
    <mergeCell ref="CX173:DJ173"/>
    <mergeCell ref="CX174:DJ174"/>
    <mergeCell ref="CH179:CW179"/>
    <mergeCell ref="CH177:CW177"/>
    <mergeCell ref="DK186:DW186"/>
    <mergeCell ref="DK185:DW185"/>
    <mergeCell ref="CX187:DJ187"/>
    <mergeCell ref="CH176:CW176"/>
    <mergeCell ref="BU175:CG175"/>
    <mergeCell ref="CH169:CW169"/>
    <mergeCell ref="BU169:CG169"/>
    <mergeCell ref="BU176:CG176"/>
    <mergeCell ref="CH173:CW173"/>
    <mergeCell ref="CH172:CW172"/>
    <mergeCell ref="CH171:CW171"/>
    <mergeCell ref="BU179:CG179"/>
    <mergeCell ref="CH181:CW181"/>
    <mergeCell ref="CX179:DJ179"/>
    <mergeCell ref="BU181:CG181"/>
    <mergeCell ref="CH180:CW180"/>
    <mergeCell ref="CX181:DJ181"/>
    <mergeCell ref="CX180:DJ180"/>
    <mergeCell ref="BU180:CG180"/>
    <mergeCell ref="BC166:BT167"/>
    <mergeCell ref="BC178:BR178"/>
    <mergeCell ref="BU177:CG177"/>
    <mergeCell ref="BC174:BT174"/>
    <mergeCell ref="BU171:CG171"/>
    <mergeCell ref="BC171:BR171"/>
    <mergeCell ref="BU174:CG174"/>
    <mergeCell ref="BU173:CG173"/>
    <mergeCell ref="BC173:BR173"/>
    <mergeCell ref="BU172:CG172"/>
    <mergeCell ref="BU163:CG163"/>
    <mergeCell ref="CH166:EJ166"/>
    <mergeCell ref="CH163:CW163"/>
    <mergeCell ref="CX164:DJ164"/>
    <mergeCell ref="AQ172:BB172"/>
    <mergeCell ref="BC172:BR172"/>
    <mergeCell ref="BC170:BT170"/>
    <mergeCell ref="CH170:CW170"/>
    <mergeCell ref="BU170:CG170"/>
    <mergeCell ref="AQ170:BB170"/>
    <mergeCell ref="AQ171:BB171"/>
    <mergeCell ref="BC162:BR162"/>
    <mergeCell ref="CX169:DJ169"/>
    <mergeCell ref="DK168:DW168"/>
    <mergeCell ref="CH167:CW167"/>
    <mergeCell ref="BU162:CG162"/>
    <mergeCell ref="CX162:DJ162"/>
    <mergeCell ref="CX167:DJ167"/>
    <mergeCell ref="CH162:CW162"/>
    <mergeCell ref="BU166:CG167"/>
    <mergeCell ref="CH168:CW168"/>
    <mergeCell ref="BC202:BT203"/>
    <mergeCell ref="EX181:FG181"/>
    <mergeCell ref="DX181:EJ181"/>
    <mergeCell ref="DK187:DW187"/>
    <mergeCell ref="EK189:EW189"/>
    <mergeCell ref="DK190:DW190"/>
    <mergeCell ref="DK193:DW193"/>
    <mergeCell ref="EK191:EW191"/>
    <mergeCell ref="BU194:CG194"/>
    <mergeCell ref="BU190:CG190"/>
    <mergeCell ref="BC192:BT192"/>
    <mergeCell ref="BC193:BT193"/>
    <mergeCell ref="BC205:BT205"/>
    <mergeCell ref="BU197:CG197"/>
    <mergeCell ref="BU198:CG198"/>
    <mergeCell ref="BU200:CG200"/>
    <mergeCell ref="BU202:CG203"/>
    <mergeCell ref="BC204:BT204"/>
    <mergeCell ref="BC199:BT199"/>
    <mergeCell ref="BC197:BR197"/>
    <mergeCell ref="DX180:EJ180"/>
    <mergeCell ref="CX176:DJ176"/>
    <mergeCell ref="BC180:BR180"/>
    <mergeCell ref="BU188:CG188"/>
    <mergeCell ref="CH185:CW185"/>
    <mergeCell ref="CH184:EJ184"/>
    <mergeCell ref="DX188:EJ188"/>
    <mergeCell ref="CH186:CW186"/>
    <mergeCell ref="BC179:BR179"/>
    <mergeCell ref="DK179:DW179"/>
    <mergeCell ref="BU146:CG146"/>
    <mergeCell ref="CX152:DJ152"/>
    <mergeCell ref="BU150:CG150"/>
    <mergeCell ref="CH150:CW150"/>
    <mergeCell ref="BU149:CG149"/>
    <mergeCell ref="CH149:CW149"/>
    <mergeCell ref="CH148:CW148"/>
    <mergeCell ref="BU148:CG148"/>
    <mergeCell ref="CH151:CW151"/>
    <mergeCell ref="DK180:DW180"/>
    <mergeCell ref="DX178:EJ178"/>
    <mergeCell ref="EX146:FG146"/>
    <mergeCell ref="EX148:FG148"/>
    <mergeCell ref="EX179:FG179"/>
    <mergeCell ref="DX179:EJ179"/>
    <mergeCell ref="EK179:EW179"/>
    <mergeCell ref="EX178:FG178"/>
    <mergeCell ref="EX173:FG173"/>
    <mergeCell ref="EK163:EW163"/>
    <mergeCell ref="DX167:EJ167"/>
    <mergeCell ref="CX150:DJ150"/>
    <mergeCell ref="DK150:DW150"/>
    <mergeCell ref="DX150:EJ150"/>
    <mergeCell ref="CX158:DJ158"/>
    <mergeCell ref="DK158:DW158"/>
    <mergeCell ref="CX163:DJ163"/>
    <mergeCell ref="CX161:DJ161"/>
    <mergeCell ref="CG165:CX165"/>
    <mergeCell ref="CH155:CW155"/>
    <mergeCell ref="ET103:FG103"/>
    <mergeCell ref="EE105:ES105"/>
    <mergeCell ref="EE107:ES107"/>
    <mergeCell ref="EE106:ES106"/>
    <mergeCell ref="EE103:ES103"/>
    <mergeCell ref="ET106:FJ106"/>
    <mergeCell ref="ET107:FJ107"/>
    <mergeCell ref="ET105:FJ105"/>
    <mergeCell ref="EE104:ES104"/>
    <mergeCell ref="ET104:FJ104"/>
    <mergeCell ref="CW83:DM83"/>
    <mergeCell ref="DN102:ED102"/>
    <mergeCell ref="DN101:ED101"/>
    <mergeCell ref="CW103:DM103"/>
    <mergeCell ref="CW101:DM101"/>
    <mergeCell ref="DN96:ED96"/>
    <mergeCell ref="DN87:ED87"/>
    <mergeCell ref="DN95:ED95"/>
    <mergeCell ref="CW89:DM89"/>
    <mergeCell ref="CW88:DM88"/>
    <mergeCell ref="CW91:DM91"/>
    <mergeCell ref="BJ91:CE91"/>
    <mergeCell ref="CF92:CV92"/>
    <mergeCell ref="BJ92:CE92"/>
    <mergeCell ref="CF91:CV91"/>
    <mergeCell ref="DN90:ED90"/>
    <mergeCell ref="DN91:ED91"/>
    <mergeCell ref="ET81:FJ81"/>
    <mergeCell ref="EE83:ES83"/>
    <mergeCell ref="DN82:ED82"/>
    <mergeCell ref="EE86:ES86"/>
    <mergeCell ref="DN86:ED86"/>
    <mergeCell ref="DN83:ED83"/>
    <mergeCell ref="ET90:FJ90"/>
    <mergeCell ref="ET83:FJ83"/>
    <mergeCell ref="ET80:FJ80"/>
    <mergeCell ref="EE81:ES81"/>
    <mergeCell ref="EE82:ES82"/>
    <mergeCell ref="EE80:ES80"/>
    <mergeCell ref="ET82:FJ82"/>
    <mergeCell ref="ET79:FG79"/>
    <mergeCell ref="ET77:FJ77"/>
    <mergeCell ref="EE75:ES75"/>
    <mergeCell ref="ET76:FG76"/>
    <mergeCell ref="ET75:FH75"/>
    <mergeCell ref="EE78:ES78"/>
    <mergeCell ref="ET78:FG78"/>
    <mergeCell ref="EE77:ES77"/>
    <mergeCell ref="EE79:ES79"/>
    <mergeCell ref="EE76:ES76"/>
    <mergeCell ref="CW93:DM93"/>
    <mergeCell ref="ET101:FJ101"/>
    <mergeCell ref="ET102:FG102"/>
    <mergeCell ref="CW102:DM102"/>
    <mergeCell ref="EE101:ES101"/>
    <mergeCell ref="EE102:ES102"/>
    <mergeCell ref="DN100:ED100"/>
    <mergeCell ref="ET99:FJ99"/>
    <mergeCell ref="EE93:ES93"/>
    <mergeCell ref="EE97:ES97"/>
    <mergeCell ref="ET87:FJ87"/>
    <mergeCell ref="BU161:CG161"/>
    <mergeCell ref="CX130:DJ130"/>
    <mergeCell ref="CX132:DJ132"/>
    <mergeCell ref="CH134:CW134"/>
    <mergeCell ref="CX133:DJ133"/>
    <mergeCell ref="CX134:DJ134"/>
    <mergeCell ref="BU136:CG136"/>
    <mergeCell ref="BU118:CG118"/>
    <mergeCell ref="BU142:CG142"/>
    <mergeCell ref="ET86:FJ86"/>
    <mergeCell ref="CX112:DJ112"/>
    <mergeCell ref="EE108:ES108"/>
    <mergeCell ref="EK111:FJ111"/>
    <mergeCell ref="CH111:EJ111"/>
    <mergeCell ref="EX112:FJ112"/>
    <mergeCell ref="EK112:EW112"/>
    <mergeCell ref="EE89:ES89"/>
    <mergeCell ref="EE87:ES87"/>
    <mergeCell ref="ET89:FJ89"/>
    <mergeCell ref="EE88:ES88"/>
    <mergeCell ref="ET88:FJ88"/>
    <mergeCell ref="EX131:FJ131"/>
    <mergeCell ref="DX130:EJ130"/>
    <mergeCell ref="EX130:FJ130"/>
    <mergeCell ref="EK124:EW124"/>
    <mergeCell ref="EK128:FJ128"/>
    <mergeCell ref="EX125:FJ125"/>
    <mergeCell ref="EX124:FG124"/>
    <mergeCell ref="EK129:EW129"/>
    <mergeCell ref="DK144:DW144"/>
    <mergeCell ref="DX144:EJ144"/>
    <mergeCell ref="DX137:EJ137"/>
    <mergeCell ref="DK142:DW142"/>
    <mergeCell ref="DK141:DW141"/>
    <mergeCell ref="DX140:EJ140"/>
    <mergeCell ref="DK140:DW140"/>
    <mergeCell ref="DK138:DW138"/>
    <mergeCell ref="DK137:DW137"/>
    <mergeCell ref="DX142:EJ142"/>
    <mergeCell ref="EX135:FJ135"/>
    <mergeCell ref="BU160:CG160"/>
    <mergeCell ref="CH161:CW161"/>
    <mergeCell ref="BU151:CG151"/>
    <mergeCell ref="CH154:CW154"/>
    <mergeCell ref="CG156:CX156"/>
    <mergeCell ref="CH152:CW152"/>
    <mergeCell ref="BU155:CG155"/>
    <mergeCell ref="CH160:CW160"/>
    <mergeCell ref="CH159:CW159"/>
    <mergeCell ref="EX136:FJ136"/>
    <mergeCell ref="DK167:DW167"/>
    <mergeCell ref="DK159:DW159"/>
    <mergeCell ref="DK155:DW155"/>
    <mergeCell ref="DX147:EJ147"/>
    <mergeCell ref="EK148:EW148"/>
    <mergeCell ref="DX148:EJ148"/>
    <mergeCell ref="EX149:FG149"/>
    <mergeCell ref="EK149:EW149"/>
    <mergeCell ref="DX155:EJ155"/>
    <mergeCell ref="EX132:FJ132"/>
    <mergeCell ref="CX148:DJ148"/>
    <mergeCell ref="CX146:DJ146"/>
    <mergeCell ref="EX133:FG133"/>
    <mergeCell ref="EX134:FJ134"/>
    <mergeCell ref="DX134:EJ134"/>
    <mergeCell ref="CX138:DJ138"/>
    <mergeCell ref="CX137:DJ137"/>
    <mergeCell ref="DX141:EJ141"/>
    <mergeCell ref="DX136:EJ136"/>
    <mergeCell ref="EK137:EW137"/>
    <mergeCell ref="DX132:EJ132"/>
    <mergeCell ref="DX133:EJ133"/>
    <mergeCell ref="EK136:EW136"/>
    <mergeCell ref="EK132:EW132"/>
    <mergeCell ref="EK133:EW133"/>
    <mergeCell ref="EK134:EW134"/>
    <mergeCell ref="DK134:DW134"/>
    <mergeCell ref="CH158:CW158"/>
    <mergeCell ref="CH140:CW140"/>
    <mergeCell ref="CH145:CW145"/>
    <mergeCell ref="CH142:CW142"/>
    <mergeCell ref="CH153:CW153"/>
    <mergeCell ref="CH144:CW144"/>
    <mergeCell ref="CH141:CW141"/>
    <mergeCell ref="CH135:CW135"/>
    <mergeCell ref="CX142:DJ142"/>
    <mergeCell ref="A163:AJ163"/>
    <mergeCell ref="A164:AJ164"/>
    <mergeCell ref="BC163:BT163"/>
    <mergeCell ref="AQ164:BB164"/>
    <mergeCell ref="AQ163:BB163"/>
    <mergeCell ref="AK164:AP164"/>
    <mergeCell ref="AK163:AP163"/>
    <mergeCell ref="BC164:BT164"/>
    <mergeCell ref="AK162:AP162"/>
    <mergeCell ref="CX186:DJ186"/>
    <mergeCell ref="BU184:CG185"/>
    <mergeCell ref="AK184:AP185"/>
    <mergeCell ref="AQ186:BB186"/>
    <mergeCell ref="AQ184:BB185"/>
    <mergeCell ref="CX185:DJ185"/>
    <mergeCell ref="BC168:BT168"/>
    <mergeCell ref="AQ169:BB169"/>
    <mergeCell ref="AQ168:BB168"/>
    <mergeCell ref="BU187:CG187"/>
    <mergeCell ref="AQ174:BB174"/>
    <mergeCell ref="BC181:BR181"/>
    <mergeCell ref="BC186:BT186"/>
    <mergeCell ref="A183:FJ183"/>
    <mergeCell ref="A181:AJ181"/>
    <mergeCell ref="A180:AJ180"/>
    <mergeCell ref="A184:AJ185"/>
    <mergeCell ref="AQ179:BB179"/>
    <mergeCell ref="DX186:EJ186"/>
    <mergeCell ref="A188:AJ188"/>
    <mergeCell ref="A187:AJ187"/>
    <mergeCell ref="A189:AJ189"/>
    <mergeCell ref="AK186:AP186"/>
    <mergeCell ref="A217:AJ217"/>
    <mergeCell ref="AK217:AP217"/>
    <mergeCell ref="A190:AJ190"/>
    <mergeCell ref="A216:AJ216"/>
    <mergeCell ref="AK216:AP216"/>
    <mergeCell ref="A198:AJ198"/>
    <mergeCell ref="A200:AJ200"/>
    <mergeCell ref="A192:AJ192"/>
    <mergeCell ref="A191:AJ191"/>
    <mergeCell ref="A193:AJ193"/>
    <mergeCell ref="AQ216:BB216"/>
    <mergeCell ref="AQ180:BB180"/>
    <mergeCell ref="AQ175:BB175"/>
    <mergeCell ref="BC177:BT177"/>
    <mergeCell ref="BC176:BT176"/>
    <mergeCell ref="BC175:BT175"/>
    <mergeCell ref="BC215:BT215"/>
    <mergeCell ref="AQ211:BB211"/>
    <mergeCell ref="AQ215:BB215"/>
    <mergeCell ref="BC200:BT200"/>
    <mergeCell ref="A170:AJ170"/>
    <mergeCell ref="AK170:AP170"/>
    <mergeCell ref="AK166:AP167"/>
    <mergeCell ref="AK169:AP169"/>
    <mergeCell ref="A168:AJ168"/>
    <mergeCell ref="A169:AJ169"/>
    <mergeCell ref="AK168:AP168"/>
    <mergeCell ref="AQ166:BB167"/>
    <mergeCell ref="BC169:BR169"/>
    <mergeCell ref="BC161:BT161"/>
    <mergeCell ref="AQ162:BB162"/>
    <mergeCell ref="A165:CD165"/>
    <mergeCell ref="BU164:CG164"/>
    <mergeCell ref="BU168:CG168"/>
    <mergeCell ref="A162:AJ162"/>
    <mergeCell ref="A166:AJ167"/>
    <mergeCell ref="A161:AJ161"/>
    <mergeCell ref="AK159:AP159"/>
    <mergeCell ref="AQ161:BB161"/>
    <mergeCell ref="A160:AJ160"/>
    <mergeCell ref="A159:AJ159"/>
    <mergeCell ref="AQ160:BB160"/>
    <mergeCell ref="AK161:AP161"/>
    <mergeCell ref="AK160:AP160"/>
    <mergeCell ref="AQ159:BB159"/>
    <mergeCell ref="A152:AJ152"/>
    <mergeCell ref="AK152:AP152"/>
    <mergeCell ref="AK157:AP158"/>
    <mergeCell ref="A154:AJ154"/>
    <mergeCell ref="AK154:AP154"/>
    <mergeCell ref="A155:AJ155"/>
    <mergeCell ref="A157:AJ158"/>
    <mergeCell ref="A153:AJ153"/>
    <mergeCell ref="AK153:AP153"/>
    <mergeCell ref="AK146:AP146"/>
    <mergeCell ref="AQ146:BB146"/>
    <mergeCell ref="AQ157:BB158"/>
    <mergeCell ref="AQ153:BB153"/>
    <mergeCell ref="AQ154:BB154"/>
    <mergeCell ref="AK148:AP148"/>
    <mergeCell ref="AK151:AP151"/>
    <mergeCell ref="AQ148:BB148"/>
    <mergeCell ref="AK147:BB147"/>
    <mergeCell ref="AQ155:BB155"/>
    <mergeCell ref="A144:AJ144"/>
    <mergeCell ref="A145:AJ145"/>
    <mergeCell ref="AK145:AP145"/>
    <mergeCell ref="AQ144:BB144"/>
    <mergeCell ref="AQ145:BB145"/>
    <mergeCell ref="AK144:AP144"/>
    <mergeCell ref="CH139:CW139"/>
    <mergeCell ref="CX139:DJ139"/>
    <mergeCell ref="CH137:CW137"/>
    <mergeCell ref="BC155:BP155"/>
    <mergeCell ref="CX141:DJ141"/>
    <mergeCell ref="CX144:DJ144"/>
    <mergeCell ref="BC154:BR154"/>
    <mergeCell ref="BC150:BT150"/>
    <mergeCell ref="BC146:BR146"/>
    <mergeCell ref="BC149:BR149"/>
    <mergeCell ref="CX135:DJ135"/>
    <mergeCell ref="CH136:CW136"/>
    <mergeCell ref="CH138:CW138"/>
    <mergeCell ref="BC135:BT135"/>
    <mergeCell ref="BC136:BT136"/>
    <mergeCell ref="BU135:CG135"/>
    <mergeCell ref="BC138:BT138"/>
    <mergeCell ref="AQ136:BB136"/>
    <mergeCell ref="BC137:BT137"/>
    <mergeCell ref="BJ100:CE100"/>
    <mergeCell ref="AQ114:BB114"/>
    <mergeCell ref="BU113:CG113"/>
    <mergeCell ref="BU114:CG114"/>
    <mergeCell ref="BJ106:CE106"/>
    <mergeCell ref="A110:FJ110"/>
    <mergeCell ref="A108:AM108"/>
    <mergeCell ref="DK124:DW124"/>
    <mergeCell ref="CW100:DM100"/>
    <mergeCell ref="CF97:CV97"/>
    <mergeCell ref="BJ99:CE99"/>
    <mergeCell ref="BJ98:CE98"/>
    <mergeCell ref="CW98:DM98"/>
    <mergeCell ref="CW99:DM99"/>
    <mergeCell ref="CW97:DM97"/>
    <mergeCell ref="BJ97:CE97"/>
    <mergeCell ref="CF99:CV99"/>
    <mergeCell ref="CF98:CV98"/>
    <mergeCell ref="BJ96:CE96"/>
    <mergeCell ref="CF96:CV96"/>
    <mergeCell ref="CW96:DM96"/>
    <mergeCell ref="BJ95:CE95"/>
    <mergeCell ref="BJ94:CE94"/>
    <mergeCell ref="CF95:CV95"/>
    <mergeCell ref="BJ87:CE87"/>
    <mergeCell ref="CF87:CV87"/>
    <mergeCell ref="CF93:CV93"/>
    <mergeCell ref="BJ90:CE90"/>
    <mergeCell ref="CF90:CV90"/>
    <mergeCell ref="BJ89:CE89"/>
    <mergeCell ref="BJ82:CE82"/>
    <mergeCell ref="BJ93:CE93"/>
    <mergeCell ref="BJ88:CE88"/>
    <mergeCell ref="CF89:CV89"/>
    <mergeCell ref="CF88:CV88"/>
    <mergeCell ref="BJ78:CE78"/>
    <mergeCell ref="BJ75:CE75"/>
    <mergeCell ref="CF83:CV83"/>
    <mergeCell ref="BJ86:CE86"/>
    <mergeCell ref="BJ83:CE83"/>
    <mergeCell ref="CF82:CV82"/>
    <mergeCell ref="CF80:CV80"/>
    <mergeCell ref="CF79:CV79"/>
    <mergeCell ref="CF76:CV76"/>
    <mergeCell ref="CF86:CV86"/>
    <mergeCell ref="AT80:BI80"/>
    <mergeCell ref="BJ80:CE80"/>
    <mergeCell ref="CF77:CV77"/>
    <mergeCell ref="BJ72:CE72"/>
    <mergeCell ref="BJ76:CE76"/>
    <mergeCell ref="BJ74:CE74"/>
    <mergeCell ref="BJ73:CE73"/>
    <mergeCell ref="AT76:BI76"/>
    <mergeCell ref="AT75:BI75"/>
    <mergeCell ref="BJ77:CE77"/>
    <mergeCell ref="AN79:AS79"/>
    <mergeCell ref="AT79:BI79"/>
    <mergeCell ref="BJ79:CE79"/>
    <mergeCell ref="AN63:AS63"/>
    <mergeCell ref="AN65:AS65"/>
    <mergeCell ref="AN64:AS64"/>
    <mergeCell ref="AN72:AS72"/>
    <mergeCell ref="BJ71:CE71"/>
    <mergeCell ref="BJ65:CE65"/>
    <mergeCell ref="BJ66:CE66"/>
    <mergeCell ref="AN57:AS57"/>
    <mergeCell ref="AN58:AS58"/>
    <mergeCell ref="AN59:AS59"/>
    <mergeCell ref="AN56:AS56"/>
    <mergeCell ref="A61:AM61"/>
    <mergeCell ref="A60:AM60"/>
    <mergeCell ref="A53:AM53"/>
    <mergeCell ref="A51:AM51"/>
    <mergeCell ref="A52:AM52"/>
    <mergeCell ref="A56:AM56"/>
    <mergeCell ref="A54:AM54"/>
    <mergeCell ref="A70:AM70"/>
    <mergeCell ref="A55:AM55"/>
    <mergeCell ref="A57:AM57"/>
    <mergeCell ref="A59:AM59"/>
    <mergeCell ref="A68:AM68"/>
    <mergeCell ref="A65:AM65"/>
    <mergeCell ref="A66:AM66"/>
    <mergeCell ref="A64:AM64"/>
    <mergeCell ref="A58:AM58"/>
    <mergeCell ref="A63:AM63"/>
    <mergeCell ref="A72:AM72"/>
    <mergeCell ref="A71:AM71"/>
    <mergeCell ref="AN77:AS77"/>
    <mergeCell ref="A74:AM74"/>
    <mergeCell ref="A77:AM77"/>
    <mergeCell ref="A73:AM73"/>
    <mergeCell ref="AN73:AS73"/>
    <mergeCell ref="AN71:AS71"/>
    <mergeCell ref="A79:AM79"/>
    <mergeCell ref="A75:AM75"/>
    <mergeCell ref="A76:AM76"/>
    <mergeCell ref="A78:AM78"/>
    <mergeCell ref="A80:AM80"/>
    <mergeCell ref="AN83:AS83"/>
    <mergeCell ref="AN82:AS82"/>
    <mergeCell ref="AN81:AS81"/>
    <mergeCell ref="A81:AM81"/>
    <mergeCell ref="A82:AM82"/>
    <mergeCell ref="A83:AM83"/>
    <mergeCell ref="AT98:BI98"/>
    <mergeCell ref="AN86:AS86"/>
    <mergeCell ref="A93:AM93"/>
    <mergeCell ref="A86:AM86"/>
    <mergeCell ref="A90:AM90"/>
    <mergeCell ref="A91:AM91"/>
    <mergeCell ref="A88:AM88"/>
    <mergeCell ref="AN91:AS91"/>
    <mergeCell ref="A87:AK87"/>
    <mergeCell ref="A89:AK89"/>
    <mergeCell ref="AN94:AS94"/>
    <mergeCell ref="AN90:AS90"/>
    <mergeCell ref="AT94:BI94"/>
    <mergeCell ref="AT101:BI101"/>
    <mergeCell ref="AN97:AS97"/>
    <mergeCell ref="AT95:BI95"/>
    <mergeCell ref="AN96:AS96"/>
    <mergeCell ref="AN95:AS95"/>
    <mergeCell ref="AT96:BI96"/>
    <mergeCell ref="AT97:BI97"/>
    <mergeCell ref="AT88:BI88"/>
    <mergeCell ref="AT90:BI90"/>
    <mergeCell ref="AN92:AS92"/>
    <mergeCell ref="AN93:AS93"/>
    <mergeCell ref="AN88:AS88"/>
    <mergeCell ref="AT89:BI89"/>
    <mergeCell ref="AT92:BI92"/>
    <mergeCell ref="AT91:BI91"/>
    <mergeCell ref="AT93:BI93"/>
    <mergeCell ref="A97:AM97"/>
    <mergeCell ref="A92:AM92"/>
    <mergeCell ref="A94:AM94"/>
    <mergeCell ref="A95:AM95"/>
    <mergeCell ref="A96:AM96"/>
    <mergeCell ref="AN101:AS101"/>
    <mergeCell ref="A102:AM102"/>
    <mergeCell ref="A100:AM100"/>
    <mergeCell ref="A101:AM101"/>
    <mergeCell ref="CW106:DM106"/>
    <mergeCell ref="CW108:DM108"/>
    <mergeCell ref="AN98:AS98"/>
    <mergeCell ref="A98:AM98"/>
    <mergeCell ref="A99:AM99"/>
    <mergeCell ref="AT105:BI105"/>
    <mergeCell ref="AN100:AS100"/>
    <mergeCell ref="AT99:BI99"/>
    <mergeCell ref="AN99:AS99"/>
    <mergeCell ref="AT100:BI100"/>
    <mergeCell ref="BJ102:CE102"/>
    <mergeCell ref="AT102:BI102"/>
    <mergeCell ref="AQ113:BB113"/>
    <mergeCell ref="BC113:BT113"/>
    <mergeCell ref="AN108:AS108"/>
    <mergeCell ref="BJ108:CE108"/>
    <mergeCell ref="BC111:BT112"/>
    <mergeCell ref="BU111:CG112"/>
    <mergeCell ref="CF103:CV103"/>
    <mergeCell ref="CF102:CV102"/>
    <mergeCell ref="AK113:AP113"/>
    <mergeCell ref="BJ103:CE103"/>
    <mergeCell ref="AT103:BI103"/>
    <mergeCell ref="BJ105:CE105"/>
    <mergeCell ref="AT108:BI108"/>
    <mergeCell ref="A107:AM107"/>
    <mergeCell ref="CF105:CV105"/>
    <mergeCell ref="CF107:CV107"/>
    <mergeCell ref="AN105:AS105"/>
    <mergeCell ref="A106:AM106"/>
    <mergeCell ref="AN106:AS106"/>
    <mergeCell ref="A105:AM105"/>
    <mergeCell ref="CF106:CV106"/>
    <mergeCell ref="AN107:AS107"/>
    <mergeCell ref="A123:AJ123"/>
    <mergeCell ref="BC124:BR124"/>
    <mergeCell ref="A124:AJ124"/>
    <mergeCell ref="AQ120:BB120"/>
    <mergeCell ref="AK122:AP122"/>
    <mergeCell ref="AQ123:BB123"/>
    <mergeCell ref="AS121:BB121"/>
    <mergeCell ref="AK123:AP123"/>
    <mergeCell ref="AK120:AP120"/>
    <mergeCell ref="AK124:AP124"/>
    <mergeCell ref="AK121:AP121"/>
    <mergeCell ref="AQ122:BB122"/>
    <mergeCell ref="AS124:BB124"/>
    <mergeCell ref="AK125:AP125"/>
    <mergeCell ref="AK128:AP129"/>
    <mergeCell ref="A130:AJ130"/>
    <mergeCell ref="A127:CF127"/>
    <mergeCell ref="AQ128:BB129"/>
    <mergeCell ref="AQ130:BB130"/>
    <mergeCell ref="AK130:AP130"/>
    <mergeCell ref="A128:AJ129"/>
    <mergeCell ref="A125:AJ125"/>
    <mergeCell ref="A171:AJ171"/>
    <mergeCell ref="AK171:AP171"/>
    <mergeCell ref="A131:AJ131"/>
    <mergeCell ref="A136:AJ136"/>
    <mergeCell ref="A134:AJ134"/>
    <mergeCell ref="AK131:AP131"/>
    <mergeCell ref="AK155:AP155"/>
    <mergeCell ref="A146:AJ146"/>
    <mergeCell ref="A147:AH147"/>
    <mergeCell ref="AK172:AP172"/>
    <mergeCell ref="A175:AJ175"/>
    <mergeCell ref="A174:AJ174"/>
    <mergeCell ref="AK175:AP175"/>
    <mergeCell ref="A173:AJ173"/>
    <mergeCell ref="AK173:AP173"/>
    <mergeCell ref="A172:AJ172"/>
    <mergeCell ref="AK174:AP174"/>
    <mergeCell ref="A194:AJ194"/>
    <mergeCell ref="A199:AJ199"/>
    <mergeCell ref="AK195:AP195"/>
    <mergeCell ref="BC196:BR196"/>
    <mergeCell ref="A195:AJ195"/>
    <mergeCell ref="A196:AJ196"/>
    <mergeCell ref="A197:AJ197"/>
    <mergeCell ref="BC198:BT198"/>
    <mergeCell ref="A206:AJ206"/>
    <mergeCell ref="A204:AJ204"/>
    <mergeCell ref="AK205:AP205"/>
    <mergeCell ref="AK202:AP203"/>
    <mergeCell ref="AK204:AP204"/>
    <mergeCell ref="A207:AJ207"/>
    <mergeCell ref="A202:AJ203"/>
    <mergeCell ref="A201:FJ201"/>
    <mergeCell ref="A205:AJ205"/>
    <mergeCell ref="CX204:DJ204"/>
    <mergeCell ref="BU205:CG205"/>
    <mergeCell ref="DX205:EJ205"/>
    <mergeCell ref="EK205:EW205"/>
    <mergeCell ref="AQ204:BB204"/>
    <mergeCell ref="BC206:BT206"/>
    <mergeCell ref="A212:AJ212"/>
    <mergeCell ref="A209:AJ209"/>
    <mergeCell ref="A208:AJ208"/>
    <mergeCell ref="A211:AJ211"/>
    <mergeCell ref="AK210:AP210"/>
    <mergeCell ref="AQ209:BB209"/>
    <mergeCell ref="AQ210:BB210"/>
    <mergeCell ref="A210:AJ210"/>
    <mergeCell ref="AK209:AP209"/>
    <mergeCell ref="AK208:AP208"/>
    <mergeCell ref="AQ205:BB205"/>
    <mergeCell ref="AK207:AP207"/>
    <mergeCell ref="AQ208:BB208"/>
    <mergeCell ref="AK206:AP206"/>
    <mergeCell ref="AQ207:BB207"/>
    <mergeCell ref="AK211:AP211"/>
    <mergeCell ref="A223:AJ223"/>
    <mergeCell ref="A224:AJ224"/>
    <mergeCell ref="A225:AJ225"/>
    <mergeCell ref="A215:AJ215"/>
    <mergeCell ref="A221:AJ221"/>
    <mergeCell ref="A218:BH218"/>
    <mergeCell ref="A219:AJ220"/>
    <mergeCell ref="AQ219:BB220"/>
    <mergeCell ref="AK215:AP215"/>
    <mergeCell ref="AK223:AP223"/>
    <mergeCell ref="CH225:CW225"/>
    <mergeCell ref="CH226:CW226"/>
    <mergeCell ref="CH224:CW224"/>
    <mergeCell ref="AK226:AP226"/>
    <mergeCell ref="AK224:AP224"/>
    <mergeCell ref="AQ225:BB225"/>
    <mergeCell ref="CH223:CW223"/>
    <mergeCell ref="AQ223:BB223"/>
    <mergeCell ref="AQ226:BB226"/>
    <mergeCell ref="BC221:BT221"/>
    <mergeCell ref="BC222:BT222"/>
    <mergeCell ref="BC226:BR226"/>
    <mergeCell ref="BC223:BT223"/>
    <mergeCell ref="BC225:BR225"/>
    <mergeCell ref="BC224:BR224"/>
    <mergeCell ref="AK200:AP200"/>
    <mergeCell ref="AQ202:BB203"/>
    <mergeCell ref="AK194:AP194"/>
    <mergeCell ref="AK193:AP193"/>
    <mergeCell ref="AK196:AP196"/>
    <mergeCell ref="AK197:AP197"/>
    <mergeCell ref="AQ196:BB196"/>
    <mergeCell ref="AK198:AP198"/>
    <mergeCell ref="AQ197:BB197"/>
    <mergeCell ref="AQ198:BB198"/>
    <mergeCell ref="AK176:AP176"/>
    <mergeCell ref="AK180:AP180"/>
    <mergeCell ref="A186:AJ186"/>
    <mergeCell ref="AK179:AP179"/>
    <mergeCell ref="A178:AJ178"/>
    <mergeCell ref="A177:AJ177"/>
    <mergeCell ref="A176:AJ176"/>
    <mergeCell ref="AK177:AP177"/>
    <mergeCell ref="AK178:AP178"/>
    <mergeCell ref="A179:AJ179"/>
    <mergeCell ref="AK191:AP191"/>
    <mergeCell ref="AK192:AP192"/>
    <mergeCell ref="AK187:AP187"/>
    <mergeCell ref="AK188:AP188"/>
    <mergeCell ref="AK189:AP189"/>
    <mergeCell ref="AK190:AP190"/>
    <mergeCell ref="BC187:BT187"/>
    <mergeCell ref="BC184:BT185"/>
    <mergeCell ref="AQ188:BB188"/>
    <mergeCell ref="AQ190:BB190"/>
    <mergeCell ref="AQ189:BB189"/>
    <mergeCell ref="AQ191:BB191"/>
    <mergeCell ref="AQ187:BB187"/>
    <mergeCell ref="AQ193:BB193"/>
    <mergeCell ref="AQ194:BB194"/>
    <mergeCell ref="BU211:CG211"/>
    <mergeCell ref="BC208:BT208"/>
    <mergeCell ref="BC209:BT209"/>
    <mergeCell ref="AQ206:BB206"/>
    <mergeCell ref="BC210:BR210"/>
    <mergeCell ref="BC207:BR207"/>
    <mergeCell ref="BC219:BT220"/>
    <mergeCell ref="BC212:BR212"/>
    <mergeCell ref="BC216:BT216"/>
    <mergeCell ref="BC214:BT214"/>
    <mergeCell ref="BI218:CL218"/>
    <mergeCell ref="BC213:BR213"/>
    <mergeCell ref="BU213:CG213"/>
    <mergeCell ref="CH213:CW213"/>
    <mergeCell ref="BC217:BT217"/>
    <mergeCell ref="BU212:CG212"/>
    <mergeCell ref="AT86:BI86"/>
    <mergeCell ref="AT87:BI87"/>
    <mergeCell ref="AT83:BI83"/>
    <mergeCell ref="BC211:BT211"/>
    <mergeCell ref="AQ200:BB200"/>
    <mergeCell ref="AQ195:BB195"/>
    <mergeCell ref="AQ192:BB192"/>
    <mergeCell ref="AQ176:BB176"/>
    <mergeCell ref="AQ177:BB177"/>
    <mergeCell ref="AQ178:BB178"/>
    <mergeCell ref="AQ118:BB118"/>
    <mergeCell ref="AQ119:BB119"/>
    <mergeCell ref="BC119:BT119"/>
    <mergeCell ref="AQ131:BB131"/>
    <mergeCell ref="AQ125:BB125"/>
    <mergeCell ref="AQ137:BB137"/>
    <mergeCell ref="CF71:CV71"/>
    <mergeCell ref="DN57:ED57"/>
    <mergeCell ref="CW59:DM59"/>
    <mergeCell ref="DN66:ED66"/>
    <mergeCell ref="DN64:ED64"/>
    <mergeCell ref="CW66:DM66"/>
    <mergeCell ref="CW65:DM65"/>
    <mergeCell ref="CF65:CV65"/>
    <mergeCell ref="CF66:CV66"/>
    <mergeCell ref="CF60:CV60"/>
    <mergeCell ref="CF55:CV55"/>
    <mergeCell ref="CF74:CV74"/>
    <mergeCell ref="CF75:CV75"/>
    <mergeCell ref="CF73:CV73"/>
    <mergeCell ref="CF56:CV56"/>
    <mergeCell ref="CF58:CV58"/>
    <mergeCell ref="CF57:CV57"/>
    <mergeCell ref="CF59:CV59"/>
    <mergeCell ref="CF62:CV62"/>
    <mergeCell ref="CW49:DM49"/>
    <mergeCell ref="CW53:DM53"/>
    <mergeCell ref="CF63:CV63"/>
    <mergeCell ref="CF64:CV64"/>
    <mergeCell ref="CF52:CV52"/>
    <mergeCell ref="CF51:CV51"/>
    <mergeCell ref="CW52:DM52"/>
    <mergeCell ref="CW54:DM54"/>
    <mergeCell ref="CF54:CV54"/>
    <mergeCell ref="CF53:CV53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AT56:BI56"/>
    <mergeCell ref="AT58:BI58"/>
    <mergeCell ref="AT57:BI57"/>
    <mergeCell ref="BJ56:CE56"/>
    <mergeCell ref="BJ58:CE58"/>
    <mergeCell ref="BJ57:CE57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BJ40:CE40"/>
    <mergeCell ref="BJ41:CE41"/>
    <mergeCell ref="AT40:BI40"/>
    <mergeCell ref="BJ38:CE38"/>
    <mergeCell ref="BJ39:CE39"/>
    <mergeCell ref="BJ32:CE32"/>
    <mergeCell ref="AT32:BI32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A48:AM48"/>
    <mergeCell ref="AN47:AS47"/>
    <mergeCell ref="AN48:AS48"/>
    <mergeCell ref="A46:AM46"/>
    <mergeCell ref="AN46:AS46"/>
    <mergeCell ref="A50:AM50"/>
    <mergeCell ref="AN49:AS49"/>
    <mergeCell ref="BJ50:CE50"/>
    <mergeCell ref="BJ49:CE49"/>
    <mergeCell ref="A49:AM49"/>
    <mergeCell ref="AT49:BI49"/>
    <mergeCell ref="AT50:BI50"/>
    <mergeCell ref="EX294:FG294"/>
    <mergeCell ref="EX295:FJ295"/>
    <mergeCell ref="BJ46:CE46"/>
    <mergeCell ref="CF43:CV43"/>
    <mergeCell ref="CW48:DM48"/>
    <mergeCell ref="CF72:CV72"/>
    <mergeCell ref="CF49:CV49"/>
    <mergeCell ref="CF50:CV50"/>
    <mergeCell ref="CW50:DM50"/>
    <mergeCell ref="CW51:DM51"/>
    <mergeCell ref="EK289:FJ289"/>
    <mergeCell ref="EK292:EW292"/>
    <mergeCell ref="AQ298:BB298"/>
    <mergeCell ref="BC298:BT298"/>
    <mergeCell ref="BU298:CG298"/>
    <mergeCell ref="EX296:FJ296"/>
    <mergeCell ref="EK296:EW296"/>
    <mergeCell ref="A297:FG297"/>
    <mergeCell ref="A295:AJ295"/>
    <mergeCell ref="AK296:AP296"/>
    <mergeCell ref="ET305:FJ305"/>
    <mergeCell ref="ET304:FJ304"/>
    <mergeCell ref="DN306:ED306"/>
    <mergeCell ref="EE306:ES306"/>
    <mergeCell ref="EE305:ES305"/>
    <mergeCell ref="EE304:ES304"/>
    <mergeCell ref="DN305:ED305"/>
    <mergeCell ref="DN304:ED304"/>
    <mergeCell ref="ET307:FJ307"/>
    <mergeCell ref="A298:AJ298"/>
    <mergeCell ref="A299:BC299"/>
    <mergeCell ref="AV301:BK302"/>
    <mergeCell ref="AK298:AP298"/>
    <mergeCell ref="DN303:ED303"/>
    <mergeCell ref="ET303:FJ303"/>
    <mergeCell ref="ET301:FJ302"/>
    <mergeCell ref="A300:FJ300"/>
    <mergeCell ref="ET306:FJ306"/>
    <mergeCell ref="DN310:ED310"/>
    <mergeCell ref="ET310:FJ310"/>
    <mergeCell ref="ET309:FJ309"/>
    <mergeCell ref="ET308:FJ308"/>
    <mergeCell ref="EE310:ES310"/>
    <mergeCell ref="DN308:ED308"/>
    <mergeCell ref="DN309:ED309"/>
    <mergeCell ref="EE309:ES309"/>
    <mergeCell ref="DX284:EJ284"/>
    <mergeCell ref="DX282:EJ282"/>
    <mergeCell ref="DX283:EJ283"/>
    <mergeCell ref="CX280:DJ280"/>
    <mergeCell ref="CX281:DJ281"/>
    <mergeCell ref="CX284:DJ284"/>
    <mergeCell ref="CX283:DJ283"/>
    <mergeCell ref="DK284:DW284"/>
    <mergeCell ref="DK280:DW280"/>
    <mergeCell ref="DX280:EJ280"/>
    <mergeCell ref="DX279:EJ279"/>
    <mergeCell ref="DX275:EJ275"/>
    <mergeCell ref="DX277:EJ277"/>
    <mergeCell ref="DK275:DW275"/>
    <mergeCell ref="DK276:DW276"/>
    <mergeCell ref="DX276:EJ276"/>
    <mergeCell ref="DK278:DW278"/>
    <mergeCell ref="CX279:DJ279"/>
    <mergeCell ref="CH275:CW275"/>
    <mergeCell ref="CX275:DJ275"/>
    <mergeCell ref="CH276:CW276"/>
    <mergeCell ref="EK278:EW278"/>
    <mergeCell ref="CH274:CW274"/>
    <mergeCell ref="DX278:EJ278"/>
    <mergeCell ref="DK277:DW277"/>
    <mergeCell ref="CX278:DJ278"/>
    <mergeCell ref="CX276:DJ276"/>
    <mergeCell ref="CX277:DJ277"/>
    <mergeCell ref="EX280:FJ280"/>
    <mergeCell ref="DX255:EJ255"/>
    <mergeCell ref="EK277:EW277"/>
    <mergeCell ref="EK276:EW276"/>
    <mergeCell ref="EX276:FJ276"/>
    <mergeCell ref="EX275:FJ275"/>
    <mergeCell ref="EX277:FJ277"/>
    <mergeCell ref="EX271:FJ271"/>
    <mergeCell ref="EK263:EW263"/>
    <mergeCell ref="DX263:EJ263"/>
    <mergeCell ref="EX260:FJ260"/>
    <mergeCell ref="DK260:DW260"/>
    <mergeCell ref="EX261:FJ261"/>
    <mergeCell ref="EX262:FJ262"/>
    <mergeCell ref="EX259:FJ259"/>
    <mergeCell ref="EX258:FG258"/>
    <mergeCell ref="EK176:EW176"/>
    <mergeCell ref="EK177:EW177"/>
    <mergeCell ref="EK178:EW178"/>
    <mergeCell ref="EK195:EW195"/>
    <mergeCell ref="EK196:EW196"/>
    <mergeCell ref="EK198:EW198"/>
    <mergeCell ref="A182:FG182"/>
    <mergeCell ref="BU224:CG224"/>
    <mergeCell ref="EX129:FJ129"/>
    <mergeCell ref="CY127:FG127"/>
    <mergeCell ref="CH128:EJ128"/>
    <mergeCell ref="CH124:CW124"/>
    <mergeCell ref="DK126:DW126"/>
    <mergeCell ref="DX126:EJ126"/>
    <mergeCell ref="EK126:EW126"/>
    <mergeCell ref="EX126:FJ126"/>
    <mergeCell ref="EK131:EW131"/>
    <mergeCell ref="DX135:EJ135"/>
    <mergeCell ref="DK178:DW178"/>
    <mergeCell ref="DK175:DW175"/>
    <mergeCell ref="DK139:DW139"/>
    <mergeCell ref="DK133:DW133"/>
    <mergeCell ref="DK132:DW132"/>
    <mergeCell ref="EK173:EW173"/>
    <mergeCell ref="EK135:EW135"/>
    <mergeCell ref="DX131:EJ131"/>
    <mergeCell ref="EE55:ES55"/>
    <mergeCell ref="EE53:ES53"/>
    <mergeCell ref="DN54:ED54"/>
    <mergeCell ref="DN53:ED53"/>
    <mergeCell ref="EE54:ES54"/>
    <mergeCell ref="DN55:ED55"/>
    <mergeCell ref="BJ43:CE43"/>
    <mergeCell ref="AN50:AS50"/>
    <mergeCell ref="AN53:AS53"/>
    <mergeCell ref="AN52:AS52"/>
    <mergeCell ref="AN43:AS43"/>
    <mergeCell ref="AT48:BI48"/>
    <mergeCell ref="AN54:AS54"/>
    <mergeCell ref="AN51:AS51"/>
    <mergeCell ref="AT54:BI54"/>
    <mergeCell ref="AN55:AS55"/>
    <mergeCell ref="AT52:BI52"/>
    <mergeCell ref="AT51:BI51"/>
    <mergeCell ref="AT55:BI55"/>
    <mergeCell ref="AT53:BI53"/>
    <mergeCell ref="AT37:BI37"/>
    <mergeCell ref="AT33:BI33"/>
    <mergeCell ref="AT47:BI47"/>
    <mergeCell ref="AT46:BI46"/>
    <mergeCell ref="AT59:BI59"/>
    <mergeCell ref="AT66:BI66"/>
    <mergeCell ref="BJ63:CE63"/>
    <mergeCell ref="AT60:BI60"/>
    <mergeCell ref="BJ59:CE59"/>
    <mergeCell ref="BJ60:CE60"/>
    <mergeCell ref="AT63:BI63"/>
    <mergeCell ref="BJ64:CE64"/>
    <mergeCell ref="AT64:BI64"/>
    <mergeCell ref="AT65:BI65"/>
    <mergeCell ref="AT68:BI68"/>
    <mergeCell ref="CF81:CV81"/>
    <mergeCell ref="CF70:CV70"/>
    <mergeCell ref="CF68:CV68"/>
    <mergeCell ref="CF69:CV69"/>
    <mergeCell ref="AT73:BI73"/>
    <mergeCell ref="AT72:BI72"/>
    <mergeCell ref="AT74:BI74"/>
    <mergeCell ref="AT78:BI78"/>
    <mergeCell ref="AT77:BI77"/>
    <mergeCell ref="BU225:CG225"/>
    <mergeCell ref="BU226:CG226"/>
    <mergeCell ref="BU244:CG244"/>
    <mergeCell ref="BI240:CQ240"/>
    <mergeCell ref="BU238:CG238"/>
    <mergeCell ref="CH238:CW238"/>
    <mergeCell ref="CH239:CW239"/>
    <mergeCell ref="CH242:EJ242"/>
    <mergeCell ref="BC239:BT239"/>
    <mergeCell ref="BC234:BT234"/>
    <mergeCell ref="A235:AJ235"/>
    <mergeCell ref="AQ234:BB234"/>
    <mergeCell ref="BC232:BT233"/>
    <mergeCell ref="A236:AJ236"/>
    <mergeCell ref="AK236:AP236"/>
    <mergeCell ref="AQ236:BB236"/>
    <mergeCell ref="BC235:BT235"/>
    <mergeCell ref="AK232:AP233"/>
    <mergeCell ref="AK234:AP234"/>
    <mergeCell ref="AK235:AP235"/>
    <mergeCell ref="AK227:AP227"/>
    <mergeCell ref="AQ227:BB227"/>
    <mergeCell ref="AQ232:BB233"/>
    <mergeCell ref="CH244:CW244"/>
    <mergeCell ref="BU227:CG227"/>
    <mergeCell ref="BC237:BR237"/>
    <mergeCell ref="AK238:AP238"/>
    <mergeCell ref="AQ238:BB238"/>
    <mergeCell ref="AQ235:BB235"/>
    <mergeCell ref="BC236:BT236"/>
    <mergeCell ref="A244:AJ244"/>
    <mergeCell ref="AK244:AP244"/>
    <mergeCell ref="AK251:AP251"/>
    <mergeCell ref="A246:AJ246"/>
    <mergeCell ref="AK246:AP246"/>
    <mergeCell ref="A245:AJ245"/>
    <mergeCell ref="AK245:AP245"/>
    <mergeCell ref="AK247:AP247"/>
    <mergeCell ref="A248:AJ248"/>
    <mergeCell ref="AK248:AP248"/>
    <mergeCell ref="A247:AJ247"/>
    <mergeCell ref="AK254:AP255"/>
    <mergeCell ref="A252:BH252"/>
    <mergeCell ref="A254:AJ255"/>
    <mergeCell ref="AQ254:BB255"/>
    <mergeCell ref="A251:AJ251"/>
    <mergeCell ref="AK250:AP250"/>
    <mergeCell ref="AQ251:BB251"/>
    <mergeCell ref="BC251:BT251"/>
    <mergeCell ref="BC250:BT250"/>
    <mergeCell ref="A257:AJ257"/>
    <mergeCell ref="AK257:AP257"/>
    <mergeCell ref="AQ257:BB257"/>
    <mergeCell ref="AK256:AP256"/>
    <mergeCell ref="AQ256:BB256"/>
    <mergeCell ref="A256:AJ256"/>
    <mergeCell ref="CW55:DM55"/>
    <mergeCell ref="CW57:DM57"/>
    <mergeCell ref="CW60:DM60"/>
    <mergeCell ref="DN59:ED59"/>
    <mergeCell ref="CW56:DM56"/>
    <mergeCell ref="CW58:DM58"/>
    <mergeCell ref="DN56:ED56"/>
    <mergeCell ref="DN58:ED58"/>
    <mergeCell ref="DN60:ED60"/>
    <mergeCell ref="CW64:DM64"/>
    <mergeCell ref="ET68:FG68"/>
    <mergeCell ref="CW63:DM63"/>
    <mergeCell ref="DN68:ED68"/>
    <mergeCell ref="EE68:ES68"/>
    <mergeCell ref="EE64:ES64"/>
    <mergeCell ref="DN63:ED63"/>
    <mergeCell ref="EE65:ES65"/>
    <mergeCell ref="ET65:FJ65"/>
    <mergeCell ref="ET64:FG64"/>
    <mergeCell ref="CW82:DM82"/>
    <mergeCell ref="CW68:DM68"/>
    <mergeCell ref="CW70:DM70"/>
    <mergeCell ref="CW73:DM73"/>
    <mergeCell ref="CW74:DM74"/>
    <mergeCell ref="CW71:DM71"/>
    <mergeCell ref="CW69:DM69"/>
    <mergeCell ref="CW78:DM78"/>
    <mergeCell ref="DN76:ED76"/>
    <mergeCell ref="DN79:ED79"/>
    <mergeCell ref="CW80:DM80"/>
    <mergeCell ref="CW72:DM72"/>
    <mergeCell ref="DN78:ED78"/>
    <mergeCell ref="DN74:ED74"/>
    <mergeCell ref="EK130:EW130"/>
    <mergeCell ref="DX129:EJ129"/>
    <mergeCell ref="DX124:EJ124"/>
    <mergeCell ref="DN80:ED80"/>
    <mergeCell ref="DK130:DW130"/>
    <mergeCell ref="CW94:DM94"/>
    <mergeCell ref="CW95:DM95"/>
    <mergeCell ref="CX129:DJ129"/>
    <mergeCell ref="CX125:DJ125"/>
    <mergeCell ref="CX124:DJ124"/>
    <mergeCell ref="EK169:EW169"/>
    <mergeCell ref="DX174:EJ174"/>
    <mergeCell ref="DX169:EJ169"/>
    <mergeCell ref="DX171:EJ171"/>
    <mergeCell ref="DX172:EJ172"/>
    <mergeCell ref="DX170:EJ170"/>
    <mergeCell ref="EK172:EW172"/>
    <mergeCell ref="EK171:EW171"/>
    <mergeCell ref="EK174:EW174"/>
    <mergeCell ref="EK170:EW170"/>
    <mergeCell ref="EX171:FG171"/>
    <mergeCell ref="EX169:FH169"/>
    <mergeCell ref="BU178:CG178"/>
    <mergeCell ref="CH178:CW178"/>
    <mergeCell ref="CX178:DJ178"/>
    <mergeCell ref="EX174:FG174"/>
    <mergeCell ref="DX173:EJ173"/>
    <mergeCell ref="DK176:DW176"/>
    <mergeCell ref="CX175:DJ175"/>
    <mergeCell ref="DX177:EJ177"/>
    <mergeCell ref="CX123:DJ123"/>
    <mergeCell ref="DX175:EJ175"/>
    <mergeCell ref="DK174:DW174"/>
    <mergeCell ref="DK173:DW173"/>
    <mergeCell ref="DK171:DW171"/>
    <mergeCell ref="DX123:EJ123"/>
    <mergeCell ref="DK135:DW135"/>
    <mergeCell ref="DK136:DW136"/>
    <mergeCell ref="CX140:DJ140"/>
    <mergeCell ref="CX160:DJ160"/>
    <mergeCell ref="EX123:FJ123"/>
    <mergeCell ref="EK125:EW125"/>
    <mergeCell ref="DK125:DW125"/>
    <mergeCell ref="DK123:DW123"/>
    <mergeCell ref="DX125:EJ125"/>
    <mergeCell ref="EK123:EW123"/>
    <mergeCell ref="DX112:EJ112"/>
    <mergeCell ref="CX122:DJ122"/>
    <mergeCell ref="DK119:DW119"/>
    <mergeCell ref="CX118:DJ118"/>
    <mergeCell ref="CX121:DJ121"/>
    <mergeCell ref="CX120:DJ120"/>
    <mergeCell ref="DK120:DW120"/>
    <mergeCell ref="DK121:DW121"/>
    <mergeCell ref="CX119:DJ119"/>
    <mergeCell ref="DK113:DW113"/>
    <mergeCell ref="AT81:BI81"/>
    <mergeCell ref="BJ81:CE81"/>
    <mergeCell ref="AQ116:BB116"/>
    <mergeCell ref="AN102:AS102"/>
    <mergeCell ref="BJ101:CE101"/>
    <mergeCell ref="AK115:AP115"/>
    <mergeCell ref="AQ115:BB115"/>
    <mergeCell ref="A103:AM103"/>
    <mergeCell ref="AN103:AS103"/>
    <mergeCell ref="AT82:BI82"/>
    <mergeCell ref="CX195:DJ195"/>
    <mergeCell ref="DK129:DW129"/>
    <mergeCell ref="CW90:DM90"/>
    <mergeCell ref="CX177:DJ177"/>
    <mergeCell ref="DN103:ED103"/>
    <mergeCell ref="DX176:EJ176"/>
    <mergeCell ref="DK172:DW172"/>
    <mergeCell ref="DK170:DW170"/>
    <mergeCell ref="DK169:DW169"/>
    <mergeCell ref="DX122:EJ122"/>
    <mergeCell ref="CW86:DM86"/>
    <mergeCell ref="DK181:DW181"/>
    <mergeCell ref="CF78:CV78"/>
    <mergeCell ref="DK177:DW177"/>
    <mergeCell ref="CW87:DM87"/>
    <mergeCell ref="DK122:DW122"/>
    <mergeCell ref="CH113:CW113"/>
    <mergeCell ref="CH112:CW112"/>
    <mergeCell ref="CX116:DJ116"/>
    <mergeCell ref="CX115:DJ115"/>
    <mergeCell ref="CH200:CW200"/>
    <mergeCell ref="CH194:CW194"/>
    <mergeCell ref="CH193:CW193"/>
    <mergeCell ref="CH197:CW197"/>
    <mergeCell ref="CH198:CW198"/>
    <mergeCell ref="CH196:CW196"/>
    <mergeCell ref="AK260:AP260"/>
    <mergeCell ref="AQ259:BB259"/>
    <mergeCell ref="AQ264:BB264"/>
    <mergeCell ref="CX208:DJ208"/>
    <mergeCell ref="CX209:DJ209"/>
    <mergeCell ref="CH211:CW211"/>
    <mergeCell ref="CH209:CW209"/>
    <mergeCell ref="CH208:CW208"/>
    <mergeCell ref="BU257:CG257"/>
    <mergeCell ref="BU254:CG255"/>
    <mergeCell ref="BU221:CG221"/>
    <mergeCell ref="BU222:CG222"/>
    <mergeCell ref="AQ269:BB269"/>
    <mergeCell ref="BU256:CG256"/>
    <mergeCell ref="BC257:BT257"/>
    <mergeCell ref="AQ244:BB244"/>
    <mergeCell ref="BC244:BT244"/>
    <mergeCell ref="BU237:CG237"/>
    <mergeCell ref="BU239:CG239"/>
    <mergeCell ref="BC263:BR263"/>
    <mergeCell ref="A260:AJ260"/>
    <mergeCell ref="AQ260:BB260"/>
    <mergeCell ref="AQ263:BB263"/>
    <mergeCell ref="AK269:AP269"/>
    <mergeCell ref="A269:AJ269"/>
    <mergeCell ref="AK265:AP265"/>
    <mergeCell ref="AK263:AP263"/>
    <mergeCell ref="AK267:AP268"/>
    <mergeCell ref="A262:AJ262"/>
    <mergeCell ref="AK262:AP262"/>
    <mergeCell ref="A258:AJ258"/>
    <mergeCell ref="AK258:AP258"/>
    <mergeCell ref="A259:AJ259"/>
    <mergeCell ref="AK259:AP259"/>
    <mergeCell ref="A263:AJ263"/>
    <mergeCell ref="A264:AJ264"/>
    <mergeCell ref="A265:AJ265"/>
    <mergeCell ref="AK264:AP264"/>
    <mergeCell ref="AK271:AP271"/>
    <mergeCell ref="BC276:BT276"/>
    <mergeCell ref="BU279:CG279"/>
    <mergeCell ref="BU277:CG277"/>
    <mergeCell ref="BU278:CG278"/>
    <mergeCell ref="BC279:BR279"/>
    <mergeCell ref="BC278:BT278"/>
    <mergeCell ref="BU276:CG276"/>
    <mergeCell ref="BC275:BT275"/>
    <mergeCell ref="AQ271:BB271"/>
    <mergeCell ref="BC272:BT272"/>
    <mergeCell ref="BC267:BT268"/>
    <mergeCell ref="BC269:BT269"/>
    <mergeCell ref="BC264:BT264"/>
    <mergeCell ref="BC227:BT227"/>
    <mergeCell ref="BC258:BR258"/>
    <mergeCell ref="BC256:BT256"/>
    <mergeCell ref="BC249:BT249"/>
    <mergeCell ref="BC248:BT248"/>
    <mergeCell ref="BC247:BR247"/>
    <mergeCell ref="CH227:CW227"/>
    <mergeCell ref="BC228:BT228"/>
    <mergeCell ref="CH233:CW233"/>
    <mergeCell ref="A230:BH230"/>
    <mergeCell ref="BI230:CQ230"/>
    <mergeCell ref="BU229:CG229"/>
    <mergeCell ref="A228:AJ228"/>
    <mergeCell ref="A227:AJ227"/>
    <mergeCell ref="AQ228:BB228"/>
    <mergeCell ref="AK228:AP228"/>
    <mergeCell ref="AQ265:BB265"/>
    <mergeCell ref="AQ270:BB270"/>
    <mergeCell ref="AQ267:BB268"/>
    <mergeCell ref="AQ212:BB212"/>
    <mergeCell ref="AQ258:BB258"/>
    <mergeCell ref="AQ250:BB250"/>
    <mergeCell ref="AQ249:BB249"/>
    <mergeCell ref="AQ248:BB248"/>
    <mergeCell ref="AQ247:BB247"/>
    <mergeCell ref="AQ262:BB262"/>
    <mergeCell ref="CX212:DJ212"/>
    <mergeCell ref="CH212:CW212"/>
    <mergeCell ref="CX222:DJ222"/>
    <mergeCell ref="CH214:CW214"/>
    <mergeCell ref="CH220:CW220"/>
    <mergeCell ref="CH222:CW222"/>
    <mergeCell ref="CX217:DJ217"/>
    <mergeCell ref="CH215:CW215"/>
    <mergeCell ref="CX220:DJ220"/>
    <mergeCell ref="BU219:CG220"/>
    <mergeCell ref="CH221:CW221"/>
    <mergeCell ref="BU214:CG214"/>
    <mergeCell ref="BU215:CG215"/>
    <mergeCell ref="BU217:CG217"/>
    <mergeCell ref="CH217:CW217"/>
    <mergeCell ref="CH219:EJ219"/>
    <mergeCell ref="CX215:DJ215"/>
    <mergeCell ref="BU216:CG216"/>
    <mergeCell ref="CX216:DJ216"/>
    <mergeCell ref="AK222:AP222"/>
    <mergeCell ref="A214:AJ214"/>
    <mergeCell ref="AK214:AP214"/>
    <mergeCell ref="AQ214:BB214"/>
    <mergeCell ref="AQ221:BB221"/>
    <mergeCell ref="AQ222:BB222"/>
    <mergeCell ref="A222:AJ222"/>
    <mergeCell ref="AK221:AP221"/>
    <mergeCell ref="AK219:AP220"/>
    <mergeCell ref="AQ217:BB217"/>
    <mergeCell ref="A213:AJ213"/>
    <mergeCell ref="AK213:AP213"/>
    <mergeCell ref="AQ213:BB213"/>
    <mergeCell ref="A26:AM26"/>
    <mergeCell ref="AN26:AS26"/>
    <mergeCell ref="AT26:BI26"/>
    <mergeCell ref="A30:AM30"/>
    <mergeCell ref="AN30:AS30"/>
    <mergeCell ref="AT30:BI30"/>
    <mergeCell ref="AK212:AP212"/>
    <mergeCell ref="BJ26:CE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T28:FJ28"/>
    <mergeCell ref="A29:AM29"/>
    <mergeCell ref="AN29:AS29"/>
    <mergeCell ref="AT29:BI29"/>
    <mergeCell ref="BJ29:CE29"/>
    <mergeCell ref="DN29:ED29"/>
    <mergeCell ref="EE28:ES28"/>
    <mergeCell ref="BJ30:CE30"/>
    <mergeCell ref="CF30:CV30"/>
    <mergeCell ref="DN30:ED30"/>
    <mergeCell ref="A31:AM31"/>
    <mergeCell ref="AN31:AS31"/>
    <mergeCell ref="AT31:BI31"/>
    <mergeCell ref="BJ31:CE31"/>
    <mergeCell ref="A85:AK85"/>
    <mergeCell ref="AT85:BI85"/>
    <mergeCell ref="BJ85:CE85"/>
    <mergeCell ref="CF85:CV85"/>
    <mergeCell ref="A44:AM44"/>
    <mergeCell ref="AN44:AS44"/>
    <mergeCell ref="AT44:BI44"/>
    <mergeCell ref="BJ44:CE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A67:AM67"/>
    <mergeCell ref="AN67:AS67"/>
    <mergeCell ref="AT67:BI67"/>
    <mergeCell ref="BJ67:CE67"/>
    <mergeCell ref="CF67:CV67"/>
    <mergeCell ref="CW67:DM67"/>
    <mergeCell ref="DN67:ED67"/>
    <mergeCell ref="EE67:ES67"/>
    <mergeCell ref="ET67:FJ67"/>
    <mergeCell ref="CW85:DM85"/>
    <mergeCell ref="DN85:ED85"/>
    <mergeCell ref="EE85:ES85"/>
    <mergeCell ref="ET85:FJ85"/>
    <mergeCell ref="CW84:DM84"/>
    <mergeCell ref="DN84:ED84"/>
    <mergeCell ref="EE84:ES84"/>
    <mergeCell ref="ET84:FJ84"/>
    <mergeCell ref="DN71:ED71"/>
    <mergeCell ref="A84:AK84"/>
    <mergeCell ref="AT84:BI84"/>
    <mergeCell ref="BJ84:CE84"/>
    <mergeCell ref="CF84:CV8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8" max="163" man="1"/>
    <brk id="90" max="163" man="1"/>
    <brk id="108" max="163" man="1"/>
    <brk id="164" max="163" man="1"/>
    <brk id="217" max="163" man="1"/>
    <brk id="26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2015-03-03T11:34:33Z</cp:lastPrinted>
  <dcterms:created xsi:type="dcterms:W3CDTF">2005-02-01T12:32:18Z</dcterms:created>
  <dcterms:modified xsi:type="dcterms:W3CDTF">2015-03-03T11:36:35Z</dcterms:modified>
  <cp:category/>
  <cp:version/>
  <cp:contentType/>
  <cp:contentStatus/>
</cp:coreProperties>
</file>