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'доходы'!$A$1:$FJ$144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<sst xmlns="http://schemas.openxmlformats.org/spreadsheetml/2006/main" count="1695" uniqueCount="509">
  <si>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</si>
  <si>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</si>
  <si>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</si>
  <si>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</si>
  <si>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</si>
  <si>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</si>
  <si>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</si>
  <si>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</si>
  <si>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</si>
  <si>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</si>
  <si>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</si>
  <si>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</si>
  <si>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</si>
  <si>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</si>
  <si>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</si>
  <si>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</si>
  <si>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</si>
  <si>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</si>
  <si>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</si>
  <si>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</si>
  <si>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</si>
  <si>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</si>
  <si>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</si>
  <si>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</si>
  <si>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</si>
  <si>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</si>
  <si>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</si>
  <si>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</si>
  <si>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</si>
  <si>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</si>
  <si>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</si>
  <si>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</si>
  <si>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</si>
  <si>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</si>
  <si>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</si>
  <si>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</si>
  <si>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</si>
  <si>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</si>
  <si>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</si>
  <si>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</si>
  <si>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</si>
  <si>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</si>
  <si>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</si>
  <si>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</si>
  <si>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</si>
  <si>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</si>
  <si>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</si>
  <si>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</si>
  <si>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</si>
  <si>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</si>
  <si>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</si>
  <si>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</si>
  <si>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</si>
  <si>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</si>
  <si>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</si>
  <si>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</si>
  <si>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</si>
  <si>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</si>
  <si>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</si>
  <si>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</si>
  <si>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</si>
  <si>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</si>
  <si>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</si>
  <si>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</si>
  <si>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</si>
  <si>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</si>
  <si>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</si>
  <si>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</si>
  <si>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</si>
  <si>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</si>
  <si>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</si>
  <si>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</si>
  <si>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</si>
  <si>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</si>
  <si>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</si>
  <si>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</si>
  <si>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</si>
  <si>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</si>
  <si>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</si>
  <si>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</si>
  <si>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</si>
  <si>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</si>
  <si>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</si>
  <si>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</si>
  <si>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</si>
  <si>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</si>
  <si>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</si>
  <si>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</si>
  <si>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</si>
  <si>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</si>
  <si>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</si>
  <si>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</si>
  <si>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</si>
  <si>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</si>
  <si>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</si>
  <si>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</si>
  <si>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</si>
  <si>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</si>
  <si>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</si>
  <si>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</si>
  <si>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</si>
  <si>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</si>
  <si>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</si>
  <si>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</si>
  <si>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</si>
  <si>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</si>
  <si>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</si>
  <si>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</si>
  <si>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</si>
  <si>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</si>
  <si>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</si>
  <si>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</si>
  <si>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</si>
  <si>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</si>
  <si>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</si>
  <si>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</si>
  <si>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</si>
  <si>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</si>
  <si>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</si>
  <si>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</si>
  <si>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</si>
  <si>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</si>
  <si>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</si>
  <si>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</si>
  <si>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</si>
  <si>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</si>
  <si>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</si>
  <si>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</si>
  <si>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</si>
  <si>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</si>
  <si>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</si>
  <si>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</si>
  <si>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</si>
  <si>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</si>
  <si>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</si>
  <si>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</si>
  <si>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</si>
  <si>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</si>
  <si>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</si>
  <si>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</si>
  <si>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</si>
  <si>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</si>
  <si>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</si>
  <si>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</si>
  <si>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</si>
  <si>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</si>
  <si>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</si>
  <si>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</si>
  <si>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</si>
  <si>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</si>
  <si>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</si>
  <si>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</si>
  <si>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</si>
  <si>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</si>
  <si>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</si>
  <si>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</si>
  <si>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</si>
  <si>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</si>
  <si>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</si>
  <si>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</si>
  <si>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</si>
  <si>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</si>
  <si>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</si>
  <si>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</si>
  <si>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</si>
  <si>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</si>
  <si>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</si>
  <si>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</si>
  <si>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</si>
  <si>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</si>
  <si>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</si>
  <si>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</si>
  <si>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</si>
  <si>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</si>
  <si>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</si>
  <si>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</si>
  <si>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</si>
  <si>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</si>
  <si>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</si>
  <si>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</si>
  <si>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</si>
  <si>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</si>
  <si>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</si>
  <si>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</si>
  <si>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</si>
  <si>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</si>
  <si>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</si>
  <si>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</si>
  <si>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</si>
  <si>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</si>
  <si>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</si>
  <si>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</si>
  <si>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</si>
  <si>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</si>
  <si>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</si>
  <si>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</si>
  <si>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</si>
  <si>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</si>
  <si>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</si>
  <si>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</si>
  <si>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</si>
  <si>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</si>
  <si>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</si>
  <si>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</si>
  <si>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</si>
  <si>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</si>
  <si>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</si>
  <si>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</si>
  <si>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</si>
  <si>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</si>
  <si>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</si>
  <si>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</si>
  <si>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</si>
  <si>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</si>
  <si>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</si>
  <si>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</si>
  <si>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</si>
  <si>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</si>
  <si>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</si>
  <si>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</si>
  <si>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</si>
  <si>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</si>
  <si>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</si>
  <si>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</si>
  <si>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</si>
  <si>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</si>
  <si>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</si>
  <si>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</si>
  <si>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</si>
  <si>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</si>
  <si>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</si>
  <si>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</si>
  <si>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</si>
  <si>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</si>
  <si>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</si>
  <si>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</si>
  <si>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</si>
  <si>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</si>
  <si>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</si>
  <si>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</si>
  <si>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</si>
  <si>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</si>
  <si>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</si>
  <si>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</si>
  <si>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</si>
  <si>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</si>
  <si>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</si>
  <si>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</si>
  <si>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</si>
  <si>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</si>
  <si>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</si>
  <si>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</si>
  <si>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</si>
  <si>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</si>
  <si>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</si>
  <si>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</si>
  <si>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</si>
  <si>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</si>
  <si>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</si>
  <si>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</si>
  <si>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</si>
  <si>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</si>
  <si>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</si>
  <si>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</si>
  <si>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</si>
  <si>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</si>
  <si>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</si>
  <si>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</si>
  <si>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</si>
  <si>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</si>
  <si>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</si>
  <si>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</si>
  <si>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</si>
  <si>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</si>
  <si>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</si>
  <si>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</si>
  <si>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</si>
  <si>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</si>
  <si>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</si>
  <si>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</si>
  <si>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</si>
  <si>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</si>
  <si>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</si>
  <si>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</si>
  <si>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</si>
  <si>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</si>
  <si>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</si>
  <si>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</si>
  <si>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</si>
  <si>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</si>
  <si>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</si>
  <si>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</si>
  <si>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</si>
  <si>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</si>
  <si>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</si>
  <si>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</si>
  <si>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</si>
  <si>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</si>
  <si>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</si>
  <si>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</si>
  <si>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</si>
  <si>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</si>
  <si>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</si>
  <si>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</si>
  <si>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</si>
  <si>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</si>
  <si>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</si>
  <si>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</si>
  <si>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</si>
  <si>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</si>
  <si>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</si>
  <si>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</si>
  <si>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</si>
  <si>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</si>
  <si>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</si>
  <si>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</si>
  <si>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</si>
  <si>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</si>
  <si>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</si>
  <si>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</si>
  <si>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</si>
  <si>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</si>
  <si>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</si>
  <si>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</si>
  <si>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</si>
  <si>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</si>
  <si>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</si>
  <si>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</si>
  <si>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</si>
  <si>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</si>
  <si>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</si>
  <si>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</si>
  <si>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</si>
  <si>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</si>
  <si>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</si>
  <si>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</si>
  <si>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</si>
  <si>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</si>
  <si>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</si>
  <si>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</si>
  <si>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</si>
  <si>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</si>
  <si>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</si>
  <si>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</si>
  <si>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</si>
  <si>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</si>
  <si>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</si>
  <si>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</si>
  <si>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</si>
  <si>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</si>
  <si>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</si>
  <si>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</si>
  <si>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</si>
  <si>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</si>
  <si>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</si>
  <si>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</si>
  <si>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</si>
  <si>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</si>
  <si>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</si>
  <si>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</si>
  <si>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</si>
  <si>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</si>
  <si>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</si>
  <si>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</si>
  <si>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</si>
  <si>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</si>
  <si>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</si>
  <si>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</si>
  <si>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</si>
  <si>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</si>
  <si>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</si>
  <si>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</si>
  <si>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</si>
  <si>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</si>
  <si>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</si>
  <si>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</si>
  <si>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</si>
  <si>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</si>
  <si>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</si>
  <si>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</si>
  <si>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</si>
  <si>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</si>
  <si>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</si>
  <si>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</si>
  <si>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</si>
  <si>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</si>
  <si>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</si>
  <si>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</si>
  <si>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</si>
  <si>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</si>
  <si>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</si>
  <si>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</si>
  <si>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</si>
  <si>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</si>
  <si>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</si>
  <si>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</si>
  <si>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</si>
  <si>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</si>
  <si>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</si>
  <si>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</si>
  <si>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</si>
  <si>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</si>
  <si>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</si>
  <si>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</si>
  <si>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</si>
  <si>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</si>
  <si>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</si>
  <si>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</si>
  <si>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</si>
  <si>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</si>
  <si>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</si>
  <si>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</si>
  <si>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</si>
  <si>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</si>
  <si>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</si>
  <si>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</si>
  <si>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</si>
  <si>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</si>
  <si>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</si>
  <si>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</si>
  <si>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</si>
  <si>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</si>
  <si>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</si>
  <si>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</si>
  <si>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</si>
  <si>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</si>
  <si>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</si>
  <si>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</si>
  <si>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</si>
  <si>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</si>
  <si>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</si>
  <si>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</si>
  <si>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</si>
  <si>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</si>
  <si>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</si>
  <si>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</si>
  <si>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</si>
  <si>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</si>
  <si>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</si>
  <si>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</si>
  <si>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</si>
  <si>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</si>
  <si>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</si>
  <si>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</si>
  <si>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</si>
  <si>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</si>
  <si>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</si>
  <si>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</si>
  <si>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</si>
  <si>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</si>
  <si>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</si>
  <si>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</si>
  <si>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</si>
  <si>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</si>
  <si>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</si>
  <si>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</si>
  <si>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</si>
  <si>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</si>
  <si>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</si>
  <si>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</si>
  <si>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</si>
  <si>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</si>
  <si>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</si>
  <si>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</si>
  <si>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</si>
  <si>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</si>
  <si>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</si>
  <si>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</si>
  <si>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</si>
  <si>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</si>
  <si>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</si>
  <si>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</si>
  <si>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</si>
  <si>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</si>
  <si>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</si>
  <si>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</si>
  <si>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</si>
  <si>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</si>
  <si>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</si>
  <si>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</si>
  <si>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</si>
  <si>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</si>
  <si>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</si>
  <si>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</si>
  <si>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</si>
  <si>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</si>
  <si>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</si>
  <si>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</si>
  <si>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</si>
  <si>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</si>
  <si>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</si>
  <si>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</si>
  <si>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</si>
  <si>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</si>
  <si>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</si>
  <si>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</si>
  <si>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</si>
  <si>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</si>
  <si>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</si>
  <si>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</si>
  <si>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</si>
  <si>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февраля</t>
  </si>
  <si>
    <t>01.02.2022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</si>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</sst>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2" fillId="12" borderId="10" xfId="0" applyNumberFormat="1" applyFont="1" applyFill="1" applyBorder="1" applyAlignment="1">
      <alignment horizontal="right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4"/>
  <sheetViews>
    <sheetView tabSelected="1" view="pageBreakPreview" zoomScale="60" zoomScaleNormal="75" workbookViewId="0" topLeftCell="A1">
      <selection activeCell="EF9" sqref="EF9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61" t="s">
        <v>315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3" t="s">
        <v>358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55"/>
      <c r="ES2" s="55"/>
      <c r="ET2" s="173" t="s">
        <v>314</v>
      </c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5"/>
    </row>
    <row r="3" spans="1:166" s="35" customFormat="1" ht="27.75" customHeight="1">
      <c r="A3" s="163" t="s">
        <v>359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64" t="s">
        <v>360</v>
      </c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313</v>
      </c>
      <c r="ER5" s="55"/>
      <c r="ES5" s="55"/>
      <c r="ET5" s="176" t="s">
        <v>318</v>
      </c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8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312</v>
      </c>
      <c r="BI6" s="165" t="s">
        <v>501</v>
      </c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7">
        <v>2022</v>
      </c>
      <c r="CF6" s="167"/>
      <c r="CG6" s="167"/>
      <c r="CH6" s="167"/>
      <c r="CI6" s="167"/>
      <c r="CJ6" s="168" t="s">
        <v>311</v>
      </c>
      <c r="CK6" s="168"/>
      <c r="CL6" s="80"/>
      <c r="CM6" s="79"/>
      <c r="CN6" s="79"/>
      <c r="CO6" s="79"/>
      <c r="CP6" s="79"/>
      <c r="CQ6" s="55"/>
      <c r="CR6" s="55"/>
      <c r="CS6" s="55"/>
      <c r="CT6" s="55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310</v>
      </c>
      <c r="ER6" s="55"/>
      <c r="ES6" s="55"/>
      <c r="ET6" s="179" t="s">
        <v>502</v>
      </c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1"/>
    </row>
    <row r="7" spans="1:166" s="35" customFormat="1" ht="24" customHeight="1">
      <c r="A7" s="169" t="s">
        <v>361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9" t="s">
        <v>362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9" t="s">
        <v>362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9" t="s">
        <v>363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55"/>
      <c r="BD10" s="55"/>
      <c r="BE10" s="166" t="s">
        <v>309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308</v>
      </c>
      <c r="ER10" s="55"/>
      <c r="ES10" s="55"/>
      <c r="ET10" s="182" t="s">
        <v>307</v>
      </c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4"/>
    </row>
    <row r="11" spans="1:166" s="35" customFormat="1" ht="32.25" customHeight="1">
      <c r="A11" s="57" t="s">
        <v>306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60" t="s">
        <v>305</v>
      </c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9" t="s">
        <v>365</v>
      </c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1"/>
    </row>
    <row r="12" spans="1:166" s="35" customFormat="1" ht="29.25" customHeight="1">
      <c r="A12" s="57" t="s">
        <v>364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9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1"/>
    </row>
    <row r="13" spans="1:166" s="35" customFormat="1" ht="27" customHeight="1" thickBot="1">
      <c r="A13" s="57" t="s">
        <v>304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303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302</v>
      </c>
      <c r="ER13" s="55"/>
      <c r="ES13" s="55"/>
      <c r="ET13" s="194">
        <v>383</v>
      </c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6"/>
    </row>
    <row r="14" spans="1:166" s="35" customFormat="1" ht="29.25" customHeight="1">
      <c r="A14" s="205" t="s">
        <v>301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7"/>
    </row>
    <row r="15" spans="1:167" s="35" customFormat="1" ht="19.5" customHeight="1">
      <c r="A15" s="198" t="s">
        <v>157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198" t="s">
        <v>156</v>
      </c>
      <c r="AO15" s="199"/>
      <c r="AP15" s="199"/>
      <c r="AQ15" s="199"/>
      <c r="AR15" s="199"/>
      <c r="AS15" s="200"/>
      <c r="AT15" s="208" t="s">
        <v>366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08" t="s">
        <v>367</v>
      </c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10"/>
      <c r="CF15" s="185" t="s">
        <v>155</v>
      </c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7"/>
      <c r="ET15" s="204" t="s">
        <v>154</v>
      </c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38"/>
    </row>
    <row r="16" spans="1:167" s="35" customFormat="1" ht="75.7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3"/>
      <c r="AN16" s="201"/>
      <c r="AO16" s="202"/>
      <c r="AP16" s="202"/>
      <c r="AQ16" s="202"/>
      <c r="AR16" s="202"/>
      <c r="AS16" s="203"/>
      <c r="AT16" s="211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3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186" t="s">
        <v>368</v>
      </c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7"/>
      <c r="CW16" s="185" t="s">
        <v>153</v>
      </c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7"/>
      <c r="DN16" s="185" t="s">
        <v>152</v>
      </c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7"/>
      <c r="EE16" s="185" t="s">
        <v>151</v>
      </c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7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38"/>
    </row>
    <row r="17" spans="1:167" s="35" customFormat="1" ht="16.5" customHeight="1">
      <c r="A17" s="188">
        <v>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90"/>
      <c r="AN17" s="188">
        <v>2</v>
      </c>
      <c r="AO17" s="189"/>
      <c r="AP17" s="189"/>
      <c r="AQ17" s="189"/>
      <c r="AR17" s="189"/>
      <c r="AS17" s="190"/>
      <c r="AT17" s="188">
        <v>3</v>
      </c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8">
        <v>4</v>
      </c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90"/>
      <c r="CF17" s="188">
        <v>5</v>
      </c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188">
        <v>6</v>
      </c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90"/>
      <c r="DN17" s="188">
        <v>7</v>
      </c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90"/>
      <c r="EE17" s="188">
        <v>8</v>
      </c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90"/>
      <c r="ET17" s="197">
        <v>9</v>
      </c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38"/>
    </row>
    <row r="18" spans="1:167" s="45" customFormat="1" ht="29.25" customHeight="1">
      <c r="A18" s="191" t="s">
        <v>300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3"/>
      <c r="AN18" s="133" t="s">
        <v>299</v>
      </c>
      <c r="AO18" s="133"/>
      <c r="AP18" s="133"/>
      <c r="AQ18" s="133"/>
      <c r="AR18" s="133"/>
      <c r="AS18" s="133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29">
        <f>BJ20+BJ117</f>
        <v>15472900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>
        <f>CF20+CF117</f>
        <v>939762.24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25">
        <f>CF18</f>
        <v>939762.24</v>
      </c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50"/>
    </row>
    <row r="19" spans="1:167" s="35" customFormat="1" ht="15" customHeight="1">
      <c r="A19" s="147" t="s">
        <v>149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20" t="s">
        <v>298</v>
      </c>
      <c r="AO19" s="120"/>
      <c r="AP19" s="120"/>
      <c r="AQ19" s="120"/>
      <c r="AR19" s="120"/>
      <c r="AS19" s="12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38"/>
    </row>
    <row r="20" spans="1:167" s="45" customFormat="1" ht="24" customHeight="1">
      <c r="A20" s="132" t="s">
        <v>297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  <c r="AO20" s="133"/>
      <c r="AP20" s="133"/>
      <c r="AQ20" s="133"/>
      <c r="AR20" s="133"/>
      <c r="AS20" s="133"/>
      <c r="AT20" s="159" t="s">
        <v>296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29">
        <f>BJ21+BJ67+BJ86+BJ90+BJ95+BJ104+BJ42+BJ109+BJ36</f>
        <v>5256400</v>
      </c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>
        <f>CF21+CF42+CF67+CF86+CF95+CF99+CF104</f>
        <v>100962.24</v>
      </c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25">
        <f aca="true" t="shared" si="0" ref="EE20:EE53">CF20</f>
        <v>100962.24</v>
      </c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50"/>
    </row>
    <row r="21" spans="1:167" s="45" customFormat="1" ht="26.25" customHeight="1">
      <c r="A21" s="223" t="s">
        <v>295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133"/>
      <c r="AO21" s="133"/>
      <c r="AP21" s="133"/>
      <c r="AQ21" s="133"/>
      <c r="AR21" s="133"/>
      <c r="AS21" s="133"/>
      <c r="AT21" s="159" t="s">
        <v>294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29">
        <f>BJ22</f>
        <v>730100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>
        <f>CF22</f>
        <v>51010.54000000001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25">
        <f t="shared" si="0"/>
        <v>51010.54000000001</v>
      </c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53"/>
      <c r="FJ21" s="53"/>
      <c r="FK21" s="50"/>
    </row>
    <row r="22" spans="1:167" s="45" customFormat="1" ht="27.75" customHeight="1">
      <c r="A22" s="223" t="s">
        <v>282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133"/>
      <c r="AO22" s="133"/>
      <c r="AP22" s="133"/>
      <c r="AQ22" s="133"/>
      <c r="AR22" s="133"/>
      <c r="AS22" s="133"/>
      <c r="AT22" s="159" t="s">
        <v>293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29">
        <f>BJ23</f>
        <v>730100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>
        <f>CF23+CF32+CF28</f>
        <v>51010.54000000001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25">
        <f t="shared" si="0"/>
        <v>51010.54000000001</v>
      </c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53"/>
      <c r="FI22" s="53"/>
      <c r="FJ22" s="53"/>
      <c r="FK22" s="50"/>
    </row>
    <row r="23" spans="1:167" s="45" customFormat="1" ht="27.75" customHeight="1">
      <c r="A23" s="132" t="s">
        <v>282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3"/>
      <c r="AO23" s="133"/>
      <c r="AP23" s="133"/>
      <c r="AQ23" s="133"/>
      <c r="AR23" s="133"/>
      <c r="AS23" s="133"/>
      <c r="AT23" s="159" t="s">
        <v>292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29">
        <v>730100</v>
      </c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>
        <f>CF24+CF25+CF26+CF27</f>
        <v>50719.270000000004</v>
      </c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5">
        <f t="shared" si="0"/>
        <v>50719.270000000004</v>
      </c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50"/>
    </row>
    <row r="24" spans="1:170" s="35" customFormat="1" ht="27.75" customHeight="1">
      <c r="A24" s="124" t="s">
        <v>282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0"/>
      <c r="AO24" s="120"/>
      <c r="AP24" s="120"/>
      <c r="AQ24" s="120"/>
      <c r="AR24" s="120"/>
      <c r="AS24" s="120"/>
      <c r="AT24" s="134" t="s">
        <v>291</v>
      </c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22">
        <v>0</v>
      </c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>
        <v>50718.54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16">
        <f t="shared" si="0"/>
        <v>50718.54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38"/>
      <c r="FN24" s="38"/>
    </row>
    <row r="25" spans="1:170" s="35" customFormat="1" ht="27.75" customHeight="1">
      <c r="A25" s="124" t="s">
        <v>282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0"/>
      <c r="AO25" s="120"/>
      <c r="AP25" s="120"/>
      <c r="AQ25" s="120"/>
      <c r="AR25" s="120"/>
      <c r="AS25" s="120"/>
      <c r="AT25" s="134" t="s">
        <v>290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22">
        <v>0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v>0.73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16">
        <f t="shared" si="0"/>
        <v>0.73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38"/>
      <c r="FN25" s="38"/>
    </row>
    <row r="26" spans="1:170" s="35" customFormat="1" ht="27.75" customHeight="1">
      <c r="A26" s="124" t="s">
        <v>282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0"/>
      <c r="AO26" s="120"/>
      <c r="AP26" s="120"/>
      <c r="AQ26" s="120"/>
      <c r="AR26" s="120"/>
      <c r="AS26" s="120"/>
      <c r="AT26" s="134" t="s">
        <v>289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22">
        <v>0</v>
      </c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>
        <v>0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16">
        <f t="shared" si="0"/>
        <v>0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38"/>
      <c r="FN26" s="38"/>
    </row>
    <row r="27" spans="1:170" s="35" customFormat="1" ht="27.75" customHeight="1">
      <c r="A27" s="124" t="s">
        <v>282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0"/>
      <c r="AO27" s="120"/>
      <c r="AP27" s="120"/>
      <c r="AQ27" s="120"/>
      <c r="AR27" s="120"/>
      <c r="AS27" s="120"/>
      <c r="AT27" s="134" t="s">
        <v>369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22">
        <v>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>
        <v>0</v>
      </c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16">
        <f>CF27</f>
        <v>0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38"/>
      <c r="FN27" s="38"/>
    </row>
    <row r="28" spans="1:170" s="45" customFormat="1" ht="24" customHeight="1">
      <c r="A28" s="132" t="s">
        <v>282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3"/>
      <c r="AO28" s="133"/>
      <c r="AP28" s="133"/>
      <c r="AQ28" s="133"/>
      <c r="AR28" s="133"/>
      <c r="AS28" s="133"/>
      <c r="AT28" s="159" t="s">
        <v>288</v>
      </c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29">
        <v>0</v>
      </c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>
        <f>CF31+CF30+CF29</f>
        <v>7.36</v>
      </c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25">
        <f t="shared" si="0"/>
        <v>7.36</v>
      </c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50"/>
      <c r="FN28" s="50"/>
    </row>
    <row r="29" spans="1:170" s="35" customFormat="1" ht="24" customHeight="1">
      <c r="A29" s="124" t="s">
        <v>282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0"/>
      <c r="AO29" s="120"/>
      <c r="AP29" s="120"/>
      <c r="AQ29" s="120"/>
      <c r="AR29" s="120"/>
      <c r="AS29" s="120"/>
      <c r="AT29" s="134" t="s">
        <v>287</v>
      </c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22">
        <v>0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>
        <v>0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16">
        <f t="shared" si="0"/>
        <v>0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38"/>
      <c r="FN29" s="38"/>
    </row>
    <row r="30" spans="1:170" s="35" customFormat="1" ht="24" customHeight="1">
      <c r="A30" s="124" t="s">
        <v>282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0"/>
      <c r="AO30" s="120"/>
      <c r="AP30" s="120"/>
      <c r="AQ30" s="120"/>
      <c r="AR30" s="120"/>
      <c r="AS30" s="120"/>
      <c r="AT30" s="134" t="s">
        <v>348</v>
      </c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22">
        <v>0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>
        <v>7.36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16">
        <f>CF30</f>
        <v>7.36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38"/>
      <c r="FN30" s="38"/>
    </row>
    <row r="31" spans="1:170" s="35" customFormat="1" ht="24" customHeight="1">
      <c r="A31" s="124" t="s">
        <v>282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0"/>
      <c r="AO31" s="120"/>
      <c r="AP31" s="120"/>
      <c r="AQ31" s="120"/>
      <c r="AR31" s="120"/>
      <c r="AS31" s="120"/>
      <c r="AT31" s="134" t="s">
        <v>286</v>
      </c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22">
        <v>0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>
        <v>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16">
        <f t="shared" si="0"/>
        <v>0</v>
      </c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38"/>
      <c r="FN31" s="38"/>
    </row>
    <row r="32" spans="1:170" s="45" customFormat="1" ht="24" customHeight="1">
      <c r="A32" s="132" t="s">
        <v>282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3"/>
      <c r="AO32" s="133"/>
      <c r="AP32" s="133"/>
      <c r="AQ32" s="133"/>
      <c r="AR32" s="133"/>
      <c r="AS32" s="133"/>
      <c r="AT32" s="159" t="s">
        <v>285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29">
        <v>0</v>
      </c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>
        <f>CF33+CF34+CF35</f>
        <v>283.90999999999997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25">
        <f t="shared" si="0"/>
        <v>283.90999999999997</v>
      </c>
      <c r="EF32" s="125"/>
      <c r="EG32" s="125"/>
      <c r="EH32" s="125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50"/>
      <c r="FN32" s="50"/>
    </row>
    <row r="33" spans="1:170" s="35" customFormat="1" ht="26.25" customHeight="1">
      <c r="A33" s="124" t="s">
        <v>282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0"/>
      <c r="AO33" s="120"/>
      <c r="AP33" s="120"/>
      <c r="AQ33" s="120"/>
      <c r="AR33" s="120"/>
      <c r="AS33" s="120"/>
      <c r="AT33" s="134" t="s">
        <v>284</v>
      </c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22">
        <v>0</v>
      </c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>
        <v>234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16">
        <f t="shared" si="0"/>
        <v>234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38"/>
      <c r="FN33" s="38"/>
    </row>
    <row r="34" spans="1:170" s="35" customFormat="1" ht="27" customHeight="1">
      <c r="A34" s="124" t="s">
        <v>282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0"/>
      <c r="AO34" s="120"/>
      <c r="AP34" s="120"/>
      <c r="AQ34" s="120"/>
      <c r="AR34" s="120"/>
      <c r="AS34" s="120"/>
      <c r="AT34" s="134" t="s">
        <v>283</v>
      </c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22">
        <v>0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>
        <v>10.91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16">
        <f t="shared" si="0"/>
        <v>10.91</v>
      </c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38"/>
      <c r="FN34" s="38"/>
    </row>
    <row r="35" spans="1:170" s="35" customFormat="1" ht="24" customHeight="1">
      <c r="A35" s="124" t="s">
        <v>282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0"/>
      <c r="AO35" s="120"/>
      <c r="AP35" s="120"/>
      <c r="AQ35" s="120"/>
      <c r="AR35" s="120"/>
      <c r="AS35" s="120"/>
      <c r="AT35" s="134" t="s">
        <v>281</v>
      </c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22">
        <v>0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>
        <v>39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16">
        <f t="shared" si="0"/>
        <v>39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38"/>
      <c r="FN35" s="38"/>
    </row>
    <row r="36" spans="1:170" s="45" customFormat="1" ht="38.25" customHeight="1" hidden="1">
      <c r="A36" s="132" t="s">
        <v>280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3"/>
      <c r="AO36" s="133"/>
      <c r="AP36" s="133"/>
      <c r="AQ36" s="133"/>
      <c r="AR36" s="133"/>
      <c r="AS36" s="133"/>
      <c r="AT36" s="128" t="s">
        <v>279</v>
      </c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9">
        <f>BJ37</f>
        <v>0</v>
      </c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>
        <f>CF37</f>
        <v>0</v>
      </c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25">
        <f t="shared" si="0"/>
        <v>0</v>
      </c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50"/>
      <c r="FN36" s="50"/>
    </row>
    <row r="37" spans="1:170" s="35" customFormat="1" ht="27.75" customHeight="1" hidden="1">
      <c r="A37" s="124" t="s">
        <v>278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0"/>
      <c r="AO37" s="120"/>
      <c r="AP37" s="120"/>
      <c r="AQ37" s="120"/>
      <c r="AR37" s="120"/>
      <c r="AS37" s="120"/>
      <c r="AT37" s="121" t="s">
        <v>277</v>
      </c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>
        <f>BJ38+BJ39+BJ40+BJ41</f>
        <v>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>
        <f>CF38+CF39+CF40+CF41</f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38"/>
      <c r="FN37" s="38"/>
    </row>
    <row r="38" spans="1:170" s="35" customFormat="1" ht="28.5" customHeight="1" hidden="1">
      <c r="A38" s="124" t="s">
        <v>276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0"/>
      <c r="AO38" s="120"/>
      <c r="AP38" s="120"/>
      <c r="AQ38" s="120"/>
      <c r="AR38" s="120"/>
      <c r="AS38" s="120"/>
      <c r="AT38" s="121" t="s">
        <v>275</v>
      </c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2">
        <v>0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>
        <v>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16">
        <f t="shared" si="0"/>
        <v>0</v>
      </c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38"/>
      <c r="FN38" s="38"/>
    </row>
    <row r="39" spans="1:170" s="35" customFormat="1" ht="26.25" customHeight="1" hidden="1">
      <c r="A39" s="124" t="s">
        <v>274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0"/>
      <c r="AO39" s="120"/>
      <c r="AP39" s="120"/>
      <c r="AQ39" s="120"/>
      <c r="AR39" s="120"/>
      <c r="AS39" s="120"/>
      <c r="AT39" s="121" t="s">
        <v>273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2">
        <v>0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>
        <v>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16">
        <f t="shared" si="0"/>
        <v>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38"/>
      <c r="FN39" s="38"/>
    </row>
    <row r="40" spans="1:170" s="35" customFormat="1" ht="26.25" customHeight="1" hidden="1">
      <c r="A40" s="124" t="s">
        <v>272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0"/>
      <c r="AP40" s="120"/>
      <c r="AQ40" s="120"/>
      <c r="AR40" s="120"/>
      <c r="AS40" s="120"/>
      <c r="AT40" s="121" t="s">
        <v>271</v>
      </c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2">
        <v>0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16">
        <f t="shared" si="0"/>
        <v>0</v>
      </c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38"/>
      <c r="FN40" s="38"/>
    </row>
    <row r="41" spans="1:170" s="35" customFormat="1" ht="27" customHeight="1" hidden="1">
      <c r="A41" s="124" t="s">
        <v>270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21" t="s">
        <v>269</v>
      </c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2">
        <v>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>
        <v>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16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38"/>
      <c r="FN41" s="38"/>
    </row>
    <row r="42" spans="1:167" s="35" customFormat="1" ht="23.25" customHeight="1">
      <c r="A42" s="146" t="s">
        <v>268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33"/>
      <c r="AO42" s="133"/>
      <c r="AP42" s="133"/>
      <c r="AQ42" s="133"/>
      <c r="AR42" s="133"/>
      <c r="AS42" s="133"/>
      <c r="AT42" s="128" t="s">
        <v>267</v>
      </c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9">
        <f>BJ43+BJ62</f>
        <v>13600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>
        <f>CF62</f>
        <v>8640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5">
        <f t="shared" si="0"/>
        <v>8640</v>
      </c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52"/>
      <c r="FJ42" s="52"/>
      <c r="FK42" s="38"/>
    </row>
    <row r="43" spans="1:175" s="35" customFormat="1" ht="34.5" customHeight="1" hidden="1">
      <c r="A43" s="132" t="s">
        <v>266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3"/>
      <c r="AO43" s="133"/>
      <c r="AP43" s="133"/>
      <c r="AQ43" s="133"/>
      <c r="AR43" s="133"/>
      <c r="AS43" s="133"/>
      <c r="AT43" s="128" t="s">
        <v>265</v>
      </c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9">
        <v>0</v>
      </c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>
        <f>CF44+CF50+CF59</f>
        <v>0</v>
      </c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5">
        <f t="shared" si="0"/>
        <v>0</v>
      </c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52"/>
      <c r="FJ43" s="52"/>
      <c r="FK43" s="38"/>
      <c r="FS43" s="38"/>
    </row>
    <row r="44" spans="1:167" s="45" customFormat="1" ht="39.75" customHeight="1" hidden="1">
      <c r="A44" s="132" t="s">
        <v>262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O44" s="133"/>
      <c r="AP44" s="133"/>
      <c r="AQ44" s="133"/>
      <c r="AR44" s="133"/>
      <c r="AS44" s="133"/>
      <c r="AT44" s="128" t="s">
        <v>264</v>
      </c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9">
        <f>BJ45+BJ46+BJ47</f>
        <v>0</v>
      </c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>
        <f>CF45+CF49</f>
        <v>0</v>
      </c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25">
        <f t="shared" si="0"/>
        <v>0</v>
      </c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50"/>
    </row>
    <row r="45" spans="1:167" s="35" customFormat="1" ht="33" customHeight="1" hidden="1">
      <c r="A45" s="124" t="s">
        <v>262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21" t="s">
        <v>263</v>
      </c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2">
        <v>0</v>
      </c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>
        <f>CF46+CF47</f>
        <v>0</v>
      </c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16">
        <f t="shared" si="0"/>
        <v>0</v>
      </c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38"/>
    </row>
    <row r="46" spans="1:167" s="45" customFormat="1" ht="34.5" customHeight="1" hidden="1">
      <c r="A46" s="124" t="s">
        <v>262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33"/>
      <c r="AO46" s="145"/>
      <c r="AP46" s="145"/>
      <c r="AQ46" s="145"/>
      <c r="AR46" s="145"/>
      <c r="AS46" s="145"/>
      <c r="AT46" s="121" t="s">
        <v>261</v>
      </c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22">
        <v>0</v>
      </c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>
        <v>0</v>
      </c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16">
        <f t="shared" si="0"/>
        <v>0</v>
      </c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53"/>
      <c r="FI46" s="53"/>
      <c r="FJ46" s="53"/>
      <c r="FK46" s="50"/>
    </row>
    <row r="47" spans="1:167" s="35" customFormat="1" ht="36.75" customHeight="1" hidden="1">
      <c r="A47" s="124" t="s">
        <v>259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33"/>
      <c r="AO47" s="133"/>
      <c r="AP47" s="133"/>
      <c r="AQ47" s="133"/>
      <c r="AR47" s="133"/>
      <c r="AS47" s="133"/>
      <c r="AT47" s="121" t="s">
        <v>260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2">
        <v>0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>
        <v>0</v>
      </c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3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23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16">
        <f t="shared" si="0"/>
        <v>0</v>
      </c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23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52"/>
      <c r="FI47" s="52"/>
      <c r="FJ47" s="52"/>
      <c r="FK47" s="38"/>
    </row>
    <row r="48" spans="1:167" s="35" customFormat="1" ht="36.75" customHeight="1" hidden="1">
      <c r="A48" s="124" t="s">
        <v>259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33"/>
      <c r="AO48" s="133"/>
      <c r="AP48" s="133"/>
      <c r="AQ48" s="133"/>
      <c r="AR48" s="133"/>
      <c r="AS48" s="133"/>
      <c r="AT48" s="121" t="s">
        <v>258</v>
      </c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2">
        <v>0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>
        <v>0</v>
      </c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3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23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16">
        <f t="shared" si="0"/>
        <v>0</v>
      </c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23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52"/>
      <c r="FI48" s="52"/>
      <c r="FJ48" s="52"/>
      <c r="FK48" s="38"/>
    </row>
    <row r="49" spans="1:167" s="35" customFormat="1" ht="53.25" customHeight="1" hidden="1">
      <c r="A49" s="124" t="s">
        <v>257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33"/>
      <c r="AO49" s="133"/>
      <c r="AP49" s="133"/>
      <c r="AQ49" s="133"/>
      <c r="AR49" s="133"/>
      <c r="AS49" s="133"/>
      <c r="AT49" s="121" t="s">
        <v>256</v>
      </c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2">
        <v>0</v>
      </c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>
        <v>0</v>
      </c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3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23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16">
        <f t="shared" si="0"/>
        <v>0</v>
      </c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23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52"/>
      <c r="FI49" s="52"/>
      <c r="FJ49" s="52"/>
      <c r="FK49" s="38"/>
    </row>
    <row r="50" spans="1:167" s="35" customFormat="1" ht="55.5" customHeight="1" hidden="1">
      <c r="A50" s="132" t="s">
        <v>255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3"/>
      <c r="AO50" s="133"/>
      <c r="AP50" s="133"/>
      <c r="AQ50" s="133"/>
      <c r="AR50" s="133"/>
      <c r="AS50" s="133"/>
      <c r="AT50" s="128" t="s">
        <v>254</v>
      </c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>
        <f>BJ51</f>
        <v>0</v>
      </c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>
        <f>CF51+CF56</f>
        <v>0</v>
      </c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3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23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16">
        <f t="shared" si="0"/>
        <v>0</v>
      </c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23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52"/>
      <c r="FI50" s="52"/>
      <c r="FJ50" s="52"/>
      <c r="FK50" s="38"/>
    </row>
    <row r="51" spans="1:167" s="45" customFormat="1" ht="35.25" customHeight="1" hidden="1">
      <c r="A51" s="124" t="s">
        <v>251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33"/>
      <c r="AO51" s="133"/>
      <c r="AP51" s="133"/>
      <c r="AQ51" s="133"/>
      <c r="AR51" s="133"/>
      <c r="AS51" s="133"/>
      <c r="AT51" s="121" t="s">
        <v>253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2">
        <v>0</v>
      </c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>
        <f>CF52+CF53+CF54+CF55</f>
        <v>0</v>
      </c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16">
        <f t="shared" si="0"/>
        <v>0</v>
      </c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35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7"/>
      <c r="FK51" s="50"/>
    </row>
    <row r="52" spans="1:167" s="45" customFormat="1" ht="37.5" customHeight="1" hidden="1">
      <c r="A52" s="124" t="s">
        <v>251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33"/>
      <c r="AO52" s="133"/>
      <c r="AP52" s="133"/>
      <c r="AQ52" s="133"/>
      <c r="AR52" s="133"/>
      <c r="AS52" s="133"/>
      <c r="AT52" s="121" t="s">
        <v>252</v>
      </c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>
        <v>0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>
        <v>0</v>
      </c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16">
        <f t="shared" si="0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35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7"/>
      <c r="FK52" s="50"/>
    </row>
    <row r="53" spans="1:167" s="45" customFormat="1" ht="37.5" customHeight="1" hidden="1">
      <c r="A53" s="124" t="s">
        <v>251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33"/>
      <c r="AO53" s="133"/>
      <c r="AP53" s="133"/>
      <c r="AQ53" s="133"/>
      <c r="AR53" s="133"/>
      <c r="AS53" s="133"/>
      <c r="AT53" s="121" t="s">
        <v>250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2">
        <v>0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>
        <v>0</v>
      </c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16">
        <f t="shared" si="0"/>
        <v>0</v>
      </c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35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7"/>
      <c r="FK53" s="50"/>
    </row>
    <row r="54" spans="1:167" s="45" customFormat="1" ht="37.5" customHeight="1" hidden="1">
      <c r="A54" s="124" t="s">
        <v>249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33"/>
      <c r="AO54" s="133"/>
      <c r="AP54" s="133"/>
      <c r="AQ54" s="133"/>
      <c r="AR54" s="133"/>
      <c r="AS54" s="133"/>
      <c r="AT54" s="121" t="s">
        <v>248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2">
        <v>0</v>
      </c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>
        <v>0</v>
      </c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16">
        <f aca="true" t="shared" si="1" ref="EE54:EE88">CF54</f>
        <v>0</v>
      </c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35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7"/>
      <c r="FK54" s="50"/>
    </row>
    <row r="55" spans="1:167" s="45" customFormat="1" ht="37.5" customHeight="1" hidden="1">
      <c r="A55" s="124" t="s">
        <v>247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33"/>
      <c r="AO55" s="133"/>
      <c r="AP55" s="133"/>
      <c r="AQ55" s="133"/>
      <c r="AR55" s="133"/>
      <c r="AS55" s="133"/>
      <c r="AT55" s="121" t="s">
        <v>246</v>
      </c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2">
        <v>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>
        <v>0</v>
      </c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16">
        <f t="shared" si="1"/>
        <v>0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35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7"/>
      <c r="FK55" s="50"/>
    </row>
    <row r="56" spans="1:167" s="45" customFormat="1" ht="54" customHeight="1" hidden="1">
      <c r="A56" s="124" t="s">
        <v>244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33"/>
      <c r="AO56" s="133"/>
      <c r="AP56" s="133"/>
      <c r="AQ56" s="133"/>
      <c r="AR56" s="133"/>
      <c r="AS56" s="133"/>
      <c r="AT56" s="121" t="s">
        <v>245</v>
      </c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2">
        <v>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>
        <v>0</v>
      </c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16">
        <f t="shared" si="1"/>
        <v>0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35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7"/>
      <c r="FK56" s="50"/>
    </row>
    <row r="57" spans="1:167" s="45" customFormat="1" ht="56.25" customHeight="1" hidden="1">
      <c r="A57" s="222" t="s">
        <v>244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8"/>
      <c r="AN57" s="133"/>
      <c r="AO57" s="133"/>
      <c r="AP57" s="133"/>
      <c r="AQ57" s="133"/>
      <c r="AR57" s="133"/>
      <c r="AS57" s="133"/>
      <c r="AT57" s="121" t="s">
        <v>243</v>
      </c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2">
        <v>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0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16">
        <f t="shared" si="1"/>
        <v>0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35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7"/>
      <c r="FK57" s="50"/>
    </row>
    <row r="58" spans="1:167" s="45" customFormat="1" ht="75" customHeight="1" hidden="1">
      <c r="A58" s="124" t="s">
        <v>242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33"/>
      <c r="AO58" s="133"/>
      <c r="AP58" s="133"/>
      <c r="AQ58" s="133"/>
      <c r="AR58" s="133"/>
      <c r="AS58" s="133"/>
      <c r="AT58" s="121" t="s">
        <v>241</v>
      </c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2">
        <v>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>
        <v>0</v>
      </c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16">
        <f t="shared" si="1"/>
        <v>0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35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7"/>
      <c r="FK58" s="50"/>
    </row>
    <row r="59" spans="1:167" s="45" customFormat="1" ht="38.25" customHeight="1" hidden="1">
      <c r="A59" s="132" t="s">
        <v>239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3"/>
      <c r="AO59" s="133"/>
      <c r="AP59" s="133"/>
      <c r="AQ59" s="133"/>
      <c r="AR59" s="133"/>
      <c r="AS59" s="133"/>
      <c r="AT59" s="128" t="s">
        <v>240</v>
      </c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>
        <f>BJ60</f>
        <v>0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>
        <f>CF60+CF61</f>
        <v>0</v>
      </c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25">
        <f t="shared" si="1"/>
        <v>0</v>
      </c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35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7"/>
      <c r="FK59" s="50"/>
    </row>
    <row r="60" spans="1:167" s="45" customFormat="1" ht="38.25" customHeight="1" hidden="1">
      <c r="A60" s="124" t="s">
        <v>239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33"/>
      <c r="AO60" s="133"/>
      <c r="AP60" s="133"/>
      <c r="AQ60" s="133"/>
      <c r="AR60" s="133"/>
      <c r="AS60" s="133"/>
      <c r="AT60" s="121" t="s">
        <v>238</v>
      </c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2">
        <v>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>
        <v>0</v>
      </c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16">
        <f t="shared" si="1"/>
        <v>0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35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7"/>
      <c r="FK60" s="50"/>
    </row>
    <row r="61" spans="1:167" s="45" customFormat="1" ht="41.25" customHeight="1" hidden="1">
      <c r="A61" s="124" t="s">
        <v>239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33"/>
      <c r="AO61" s="133"/>
      <c r="AP61" s="133"/>
      <c r="AQ61" s="133"/>
      <c r="AR61" s="133"/>
      <c r="AS61" s="133"/>
      <c r="AT61" s="121" t="s">
        <v>238</v>
      </c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2">
        <v>0</v>
      </c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>
        <v>0</v>
      </c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16">
        <f t="shared" si="1"/>
        <v>0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35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7"/>
      <c r="FK61" s="50"/>
    </row>
    <row r="62" spans="1:167" s="45" customFormat="1" ht="24.75" customHeight="1">
      <c r="A62" s="127" t="s">
        <v>235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33"/>
      <c r="AO62" s="133"/>
      <c r="AP62" s="133"/>
      <c r="AQ62" s="133"/>
      <c r="AR62" s="133"/>
      <c r="AS62" s="133"/>
      <c r="AT62" s="128" t="s">
        <v>237</v>
      </c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9">
        <f>BJ63</f>
        <v>13600</v>
      </c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>
        <f>CF63</f>
        <v>8640</v>
      </c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25">
        <f t="shared" si="1"/>
        <v>8640</v>
      </c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35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7"/>
      <c r="FK62" s="50"/>
    </row>
    <row r="63" spans="1:167" s="45" customFormat="1" ht="30" customHeight="1">
      <c r="A63" s="126" t="s">
        <v>235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33"/>
      <c r="AO63" s="133"/>
      <c r="AP63" s="133"/>
      <c r="AQ63" s="133"/>
      <c r="AR63" s="133"/>
      <c r="AS63" s="133"/>
      <c r="AT63" s="121" t="s">
        <v>236</v>
      </c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2">
        <v>13600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>
        <f>CF64+CF65+CF66</f>
        <v>8640</v>
      </c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25">
        <f t="shared" si="1"/>
        <v>8640</v>
      </c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53"/>
      <c r="FI63" s="53"/>
      <c r="FJ63" s="53"/>
      <c r="FK63" s="50"/>
    </row>
    <row r="64" spans="1:167" s="45" customFormat="1" ht="27" customHeight="1">
      <c r="A64" s="126" t="s">
        <v>235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33"/>
      <c r="AO64" s="133"/>
      <c r="AP64" s="133"/>
      <c r="AQ64" s="133"/>
      <c r="AR64" s="133"/>
      <c r="AS64" s="133"/>
      <c r="AT64" s="121" t="s">
        <v>234</v>
      </c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2">
        <v>0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22"/>
      <c r="CD64" s="122"/>
      <c r="CE64" s="122"/>
      <c r="CF64" s="122">
        <v>8640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2"/>
      <c r="CS64" s="122"/>
      <c r="CT64" s="122"/>
      <c r="CU64" s="122"/>
      <c r="CV64" s="122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25">
        <f t="shared" si="1"/>
        <v>8640</v>
      </c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53"/>
      <c r="FI64" s="53"/>
      <c r="FJ64" s="53"/>
      <c r="FK64" s="50"/>
    </row>
    <row r="65" spans="1:167" s="45" customFormat="1" ht="24.75" customHeight="1">
      <c r="A65" s="126" t="s">
        <v>233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33"/>
      <c r="AO65" s="133"/>
      <c r="AP65" s="133"/>
      <c r="AQ65" s="133"/>
      <c r="AR65" s="133"/>
      <c r="AS65" s="133"/>
      <c r="AT65" s="121" t="s">
        <v>232</v>
      </c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2">
        <v>0</v>
      </c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>
        <v>0</v>
      </c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25">
        <f t="shared" si="1"/>
        <v>0</v>
      </c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53"/>
      <c r="FI65" s="53"/>
      <c r="FJ65" s="53"/>
      <c r="FK65" s="50"/>
    </row>
    <row r="66" spans="1:167" s="45" customFormat="1" ht="24.75" customHeight="1">
      <c r="A66" s="126" t="s">
        <v>231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33"/>
      <c r="AO66" s="133"/>
      <c r="AP66" s="133"/>
      <c r="AQ66" s="133"/>
      <c r="AR66" s="133"/>
      <c r="AS66" s="133"/>
      <c r="AT66" s="121" t="s">
        <v>408</v>
      </c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2">
        <v>0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>
        <v>0</v>
      </c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25">
        <f t="shared" si="1"/>
        <v>0</v>
      </c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53"/>
      <c r="FI66" s="53"/>
      <c r="FJ66" s="53"/>
      <c r="FK66" s="50"/>
    </row>
    <row r="67" spans="1:167" s="35" customFormat="1" ht="26.25" customHeight="1">
      <c r="A67" s="146" t="s">
        <v>230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20"/>
      <c r="AO67" s="120"/>
      <c r="AP67" s="120"/>
      <c r="AQ67" s="120"/>
      <c r="AR67" s="120"/>
      <c r="AS67" s="120"/>
      <c r="AT67" s="128" t="s">
        <v>229</v>
      </c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38">
        <f>BJ68+BJ74</f>
        <v>4487500</v>
      </c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29">
        <f>CF68+CF74</f>
        <v>40711.7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5">
        <f t="shared" si="1"/>
        <v>40711.7</v>
      </c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52"/>
      <c r="FI67" s="52"/>
      <c r="FJ67" s="52"/>
      <c r="FK67" s="38"/>
    </row>
    <row r="68" spans="1:167" s="35" customFormat="1" ht="27" customHeight="1">
      <c r="A68" s="146" t="s">
        <v>224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33"/>
      <c r="AO68" s="133"/>
      <c r="AP68" s="133"/>
      <c r="AQ68" s="133"/>
      <c r="AR68" s="133"/>
      <c r="AS68" s="133"/>
      <c r="AT68" s="128" t="s">
        <v>228</v>
      </c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9">
        <f>BJ69</f>
        <v>416200</v>
      </c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>
        <f>CF69</f>
        <v>13352.97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5">
        <f t="shared" si="1"/>
        <v>13352.97</v>
      </c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52"/>
      <c r="FI68" s="52"/>
      <c r="FJ68" s="52"/>
      <c r="FK68" s="38"/>
    </row>
    <row r="69" spans="1:167" s="45" customFormat="1" ht="40.5" customHeight="1">
      <c r="A69" s="132" t="s">
        <v>227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3"/>
      <c r="AO69" s="133"/>
      <c r="AP69" s="133"/>
      <c r="AQ69" s="133"/>
      <c r="AR69" s="133"/>
      <c r="AS69" s="133"/>
      <c r="AT69" s="128" t="s">
        <v>226</v>
      </c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9">
        <f>BJ70</f>
        <v>416200</v>
      </c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>
        <f>CF70+CF71+CF73</f>
        <v>13352.97</v>
      </c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5">
        <f t="shared" si="1"/>
        <v>13352.97</v>
      </c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35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7"/>
      <c r="FK69" s="50"/>
    </row>
    <row r="70" spans="1:167" s="35" customFormat="1" ht="27.75" customHeight="1">
      <c r="A70" s="147" t="s">
        <v>224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20"/>
      <c r="AO70" s="120"/>
      <c r="AP70" s="120"/>
      <c r="AQ70" s="120"/>
      <c r="AR70" s="120"/>
      <c r="AS70" s="120"/>
      <c r="AT70" s="121" t="s">
        <v>225</v>
      </c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2">
        <v>416200</v>
      </c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>
        <v>13091.22</v>
      </c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16">
        <f t="shared" si="1"/>
        <v>13091.22</v>
      </c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3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5"/>
      <c r="FK70" s="38"/>
    </row>
    <row r="71" spans="1:167" s="35" customFormat="1" ht="27.75" customHeight="1" hidden="1">
      <c r="A71" s="147" t="s">
        <v>224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20"/>
      <c r="AO71" s="120"/>
      <c r="AP71" s="120"/>
      <c r="AQ71" s="120"/>
      <c r="AR71" s="120"/>
      <c r="AS71" s="120"/>
      <c r="AT71" s="121" t="s">
        <v>221</v>
      </c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2">
        <v>0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  <c r="CC71" s="122"/>
      <c r="CD71" s="122"/>
      <c r="CE71" s="122"/>
      <c r="CF71" s="122">
        <f>CF72</f>
        <v>261.75</v>
      </c>
      <c r="CG71" s="122"/>
      <c r="CH71" s="122"/>
      <c r="CI71" s="122"/>
      <c r="CJ71" s="122"/>
      <c r="CK71" s="122"/>
      <c r="CL71" s="122"/>
      <c r="CM71" s="122"/>
      <c r="CN71" s="122"/>
      <c r="CO71" s="122"/>
      <c r="CP71" s="122"/>
      <c r="CQ71" s="122"/>
      <c r="CR71" s="122"/>
      <c r="CS71" s="122"/>
      <c r="CT71" s="122"/>
      <c r="CU71" s="122"/>
      <c r="CV71" s="122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16">
        <f t="shared" si="1"/>
        <v>261.75</v>
      </c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3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5"/>
      <c r="FK71" s="38"/>
    </row>
    <row r="72" spans="1:167" s="35" customFormat="1" ht="24.75" customHeight="1">
      <c r="A72" s="147" t="s">
        <v>223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20"/>
      <c r="AO72" s="120"/>
      <c r="AP72" s="120"/>
      <c r="AQ72" s="120"/>
      <c r="AR72" s="120"/>
      <c r="AS72" s="120"/>
      <c r="AT72" s="121" t="s">
        <v>222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2">
        <v>0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2"/>
      <c r="CA72" s="122"/>
      <c r="CB72" s="122"/>
      <c r="CC72" s="122"/>
      <c r="CD72" s="122"/>
      <c r="CE72" s="122"/>
      <c r="CF72" s="122">
        <v>261.75</v>
      </c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16">
        <f t="shared" si="1"/>
        <v>261.75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3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5"/>
      <c r="FK72" s="38"/>
    </row>
    <row r="73" spans="1:167" s="35" customFormat="1" ht="24.75" customHeight="1">
      <c r="A73" s="147" t="s">
        <v>223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20"/>
      <c r="AO73" s="120"/>
      <c r="AP73" s="120"/>
      <c r="AQ73" s="120"/>
      <c r="AR73" s="120"/>
      <c r="AS73" s="120"/>
      <c r="AT73" s="121" t="s">
        <v>331</v>
      </c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2">
        <v>0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>
        <v>0</v>
      </c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16">
        <f>CF73</f>
        <v>0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38"/>
    </row>
    <row r="74" spans="1:167" s="45" customFormat="1" ht="25.5" customHeight="1">
      <c r="A74" s="146" t="s">
        <v>220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33"/>
      <c r="AO74" s="133"/>
      <c r="AP74" s="133"/>
      <c r="AQ74" s="133"/>
      <c r="AR74" s="133"/>
      <c r="AS74" s="133"/>
      <c r="AT74" s="128" t="s">
        <v>219</v>
      </c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9">
        <f>BJ76+BJ82</f>
        <v>4071300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>
        <f>CF75+CF81</f>
        <v>27358.73</v>
      </c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25">
        <f t="shared" si="1"/>
        <v>27358.73</v>
      </c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35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7"/>
      <c r="FK74" s="50"/>
    </row>
    <row r="75" spans="1:167" s="45" customFormat="1" ht="21.75" customHeight="1">
      <c r="A75" s="146" t="s">
        <v>218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33"/>
      <c r="AO75" s="133"/>
      <c r="AP75" s="133"/>
      <c r="AQ75" s="133"/>
      <c r="AR75" s="133"/>
      <c r="AS75" s="133"/>
      <c r="AT75" s="128" t="s">
        <v>217</v>
      </c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9">
        <f>BJ76</f>
        <v>3260100</v>
      </c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>
        <f>CF76</f>
        <v>17543.75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25">
        <f t="shared" si="1"/>
        <v>17543.75</v>
      </c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53"/>
      <c r="FI75" s="53"/>
      <c r="FJ75" s="53"/>
      <c r="FK75" s="50"/>
    </row>
    <row r="76" spans="1:167" s="45" customFormat="1" ht="24.75" customHeight="1">
      <c r="A76" s="146" t="s">
        <v>215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33"/>
      <c r="AO76" s="133"/>
      <c r="AP76" s="133"/>
      <c r="AQ76" s="133"/>
      <c r="AR76" s="133"/>
      <c r="AS76" s="133"/>
      <c r="AT76" s="128" t="s">
        <v>216</v>
      </c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9">
        <v>3260100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>
        <f>CF77+CF78+CF79+CF80</f>
        <v>17543.75</v>
      </c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25">
        <f t="shared" si="1"/>
        <v>17543.75</v>
      </c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35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7"/>
      <c r="FK76" s="50"/>
    </row>
    <row r="77" spans="1:167" s="35" customFormat="1" ht="23.25" customHeight="1">
      <c r="A77" s="147" t="s">
        <v>215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20"/>
      <c r="AO77" s="120"/>
      <c r="AP77" s="120"/>
      <c r="AQ77" s="120"/>
      <c r="AR77" s="120"/>
      <c r="AS77" s="120"/>
      <c r="AT77" s="121" t="s">
        <v>214</v>
      </c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2">
        <v>0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>
        <v>17543.75</v>
      </c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2"/>
      <c r="CV77" s="122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16">
        <f t="shared" si="1"/>
        <v>17543.75</v>
      </c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5"/>
      <c r="FK77" s="38"/>
    </row>
    <row r="78" spans="1:167" s="35" customFormat="1" ht="26.25" customHeight="1">
      <c r="A78" s="147" t="s">
        <v>212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20"/>
      <c r="AO78" s="120"/>
      <c r="AP78" s="120"/>
      <c r="AQ78" s="120"/>
      <c r="AR78" s="120"/>
      <c r="AS78" s="120"/>
      <c r="AT78" s="121" t="s">
        <v>213</v>
      </c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>
        <v>0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>
        <v>0</v>
      </c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16">
        <f t="shared" si="1"/>
        <v>0</v>
      </c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4"/>
      <c r="FJ78" s="115"/>
      <c r="FK78" s="38"/>
    </row>
    <row r="79" spans="1:167" s="35" customFormat="1" ht="25.5" customHeight="1">
      <c r="A79" s="147" t="s">
        <v>212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20"/>
      <c r="AO79" s="120"/>
      <c r="AP79" s="120"/>
      <c r="AQ79" s="120"/>
      <c r="AR79" s="120"/>
      <c r="AS79" s="120"/>
      <c r="AT79" s="121" t="s">
        <v>211</v>
      </c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2">
        <v>0</v>
      </c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>
        <v>0</v>
      </c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16">
        <f t="shared" si="1"/>
        <v>0</v>
      </c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4"/>
      <c r="FI79" s="114"/>
      <c r="FJ79" s="115"/>
      <c r="FK79" s="38"/>
    </row>
    <row r="80" spans="1:167" s="35" customFormat="1" ht="25.5" customHeight="1">
      <c r="A80" s="147" t="s">
        <v>212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20"/>
      <c r="AO80" s="120"/>
      <c r="AP80" s="120"/>
      <c r="AQ80" s="120"/>
      <c r="AR80" s="120"/>
      <c r="AS80" s="120"/>
      <c r="AT80" s="121" t="s">
        <v>445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2">
        <v>0</v>
      </c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>
        <v>0</v>
      </c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16">
        <f>CF80</f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3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5"/>
      <c r="FK80" s="38"/>
    </row>
    <row r="81" spans="1:167" s="35" customFormat="1" ht="23.25" customHeight="1">
      <c r="A81" s="146" t="s">
        <v>208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20"/>
      <c r="AO81" s="120"/>
      <c r="AP81" s="120"/>
      <c r="AQ81" s="120"/>
      <c r="AR81" s="120"/>
      <c r="AS81" s="120"/>
      <c r="AT81" s="128" t="s">
        <v>210</v>
      </c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9">
        <f>BJ82</f>
        <v>811200</v>
      </c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>
        <f>CF82</f>
        <v>9814.98</v>
      </c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25">
        <f t="shared" si="1"/>
        <v>9814.98</v>
      </c>
      <c r="EF81" s="125"/>
      <c r="EG81" s="125"/>
      <c r="EH81" s="125"/>
      <c r="EI81" s="125"/>
      <c r="EJ81" s="125"/>
      <c r="EK81" s="125"/>
      <c r="EL81" s="125"/>
      <c r="EM81" s="125"/>
      <c r="EN81" s="125"/>
      <c r="EO81" s="125"/>
      <c r="EP81" s="125"/>
      <c r="EQ81" s="125"/>
      <c r="ER81" s="125"/>
      <c r="ES81" s="125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52"/>
      <c r="FI81" s="52"/>
      <c r="FJ81" s="52"/>
      <c r="FK81" s="38"/>
    </row>
    <row r="82" spans="1:167" s="45" customFormat="1" ht="23.25" customHeight="1">
      <c r="A82" s="146" t="s">
        <v>208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33"/>
      <c r="AO82" s="133"/>
      <c r="AP82" s="133"/>
      <c r="AQ82" s="133"/>
      <c r="AR82" s="133"/>
      <c r="AS82" s="133"/>
      <c r="AT82" s="128" t="s">
        <v>209</v>
      </c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9">
        <v>811200</v>
      </c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>
        <f>CF83+CF84+CF85</f>
        <v>9814.98</v>
      </c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25">
        <f t="shared" si="1"/>
        <v>9814.98</v>
      </c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35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7"/>
      <c r="FK82" s="50"/>
    </row>
    <row r="83" spans="1:167" s="35" customFormat="1" ht="25.5" customHeight="1">
      <c r="A83" s="147" t="s">
        <v>208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20"/>
      <c r="AO83" s="120"/>
      <c r="AP83" s="120"/>
      <c r="AQ83" s="120"/>
      <c r="AR83" s="120"/>
      <c r="AS83" s="120"/>
      <c r="AT83" s="121" t="s">
        <v>207</v>
      </c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2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>
        <v>9663.85</v>
      </c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16">
        <f t="shared" si="1"/>
        <v>9663.85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3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5"/>
      <c r="FK83" s="38"/>
    </row>
    <row r="84" spans="1:167" s="35" customFormat="1" ht="24.75" customHeight="1">
      <c r="A84" s="147" t="s">
        <v>206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20"/>
      <c r="AO84" s="120"/>
      <c r="AP84" s="120"/>
      <c r="AQ84" s="120"/>
      <c r="AR84" s="120"/>
      <c r="AS84" s="120"/>
      <c r="AT84" s="121" t="s">
        <v>205</v>
      </c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>
        <v>0</v>
      </c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>
        <v>151.13</v>
      </c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16">
        <f t="shared" si="1"/>
        <v>151.13</v>
      </c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3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5"/>
      <c r="FK84" s="38"/>
    </row>
    <row r="85" spans="1:167" s="35" customFormat="1" ht="24.75" customHeight="1">
      <c r="A85" s="147" t="s">
        <v>206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20"/>
      <c r="AO85" s="120"/>
      <c r="AP85" s="120"/>
      <c r="AQ85" s="120"/>
      <c r="AR85" s="120"/>
      <c r="AS85" s="120"/>
      <c r="AT85" s="121" t="s">
        <v>336</v>
      </c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2">
        <v>0</v>
      </c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>
        <v>0</v>
      </c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16">
        <f>CF85</f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38"/>
    </row>
    <row r="86" spans="1:167" s="45" customFormat="1" ht="22.5" customHeight="1">
      <c r="A86" s="146" t="s">
        <v>204</v>
      </c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33"/>
      <c r="AO86" s="133"/>
      <c r="AP86" s="133"/>
      <c r="AQ86" s="133"/>
      <c r="AR86" s="133"/>
      <c r="AS86" s="133"/>
      <c r="AT86" s="128" t="s">
        <v>203</v>
      </c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9">
        <f>BJ87</f>
        <v>20400</v>
      </c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>
        <f>CF87</f>
        <v>600</v>
      </c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25">
        <f t="shared" si="1"/>
        <v>600</v>
      </c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35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7"/>
      <c r="FK86" s="50"/>
    </row>
    <row r="87" spans="1:167" s="45" customFormat="1" ht="44.25" customHeight="1">
      <c r="A87" s="124" t="s">
        <v>202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0"/>
      <c r="AO87" s="120"/>
      <c r="AP87" s="120"/>
      <c r="AQ87" s="120"/>
      <c r="AR87" s="120"/>
      <c r="AS87" s="120"/>
      <c r="AT87" s="121" t="s">
        <v>201</v>
      </c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2">
        <f>BJ88</f>
        <v>20400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>
        <f>CF88</f>
        <v>600</v>
      </c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16">
        <f t="shared" si="1"/>
        <v>600</v>
      </c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35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7"/>
      <c r="FI87" s="53"/>
      <c r="FJ87" s="53"/>
      <c r="FK87" s="50"/>
    </row>
    <row r="88" spans="1:167" s="45" customFormat="1" ht="63.75" customHeight="1">
      <c r="A88" s="126" t="s">
        <v>199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0"/>
      <c r="AO88" s="120"/>
      <c r="AP88" s="120"/>
      <c r="AQ88" s="120"/>
      <c r="AR88" s="120"/>
      <c r="AS88" s="120"/>
      <c r="AT88" s="121" t="s">
        <v>200</v>
      </c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2">
        <f>BJ89</f>
        <v>20400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>
        <f>CF89</f>
        <v>600</v>
      </c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16">
        <f t="shared" si="1"/>
        <v>600</v>
      </c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35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7"/>
      <c r="FI88" s="53"/>
      <c r="FJ88" s="53"/>
      <c r="FK88" s="50"/>
    </row>
    <row r="89" spans="1:167" s="45" customFormat="1" ht="61.5" customHeight="1">
      <c r="A89" s="126" t="s">
        <v>199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0"/>
      <c r="AO89" s="120"/>
      <c r="AP89" s="120"/>
      <c r="AQ89" s="120"/>
      <c r="AR89" s="120"/>
      <c r="AS89" s="120"/>
      <c r="AT89" s="121" t="s">
        <v>198</v>
      </c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2">
        <v>20400</v>
      </c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>
        <v>600</v>
      </c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16">
        <f aca="true" t="shared" si="2" ref="EE89:EE113">CF89</f>
        <v>600</v>
      </c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35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7"/>
      <c r="FI89" s="53"/>
      <c r="FJ89" s="53"/>
      <c r="FK89" s="50"/>
    </row>
    <row r="90" spans="1:167" s="35" customFormat="1" ht="42.75" customHeight="1" hidden="1">
      <c r="A90" s="127" t="s">
        <v>470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0"/>
      <c r="AO90" s="120"/>
      <c r="AP90" s="120"/>
      <c r="AQ90" s="120"/>
      <c r="AR90" s="120"/>
      <c r="AS90" s="120"/>
      <c r="AT90" s="128" t="s">
        <v>465</v>
      </c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9">
        <v>0</v>
      </c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>
        <f>CF91</f>
        <v>0</v>
      </c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5">
        <f aca="true" t="shared" si="3" ref="EE90:EE95">CF90</f>
        <v>0</v>
      </c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52"/>
      <c r="FI90" s="52"/>
      <c r="FJ90" s="52"/>
      <c r="FK90" s="38"/>
    </row>
    <row r="91" spans="1:167" s="35" customFormat="1" ht="29.25" customHeight="1" hidden="1">
      <c r="A91" s="126" t="s">
        <v>471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0"/>
      <c r="AO91" s="120"/>
      <c r="AP91" s="120"/>
      <c r="AQ91" s="120"/>
      <c r="AR91" s="120"/>
      <c r="AS91" s="120"/>
      <c r="AT91" s="121" t="s">
        <v>467</v>
      </c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2">
        <v>0</v>
      </c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>
        <f>CF92</f>
        <v>0</v>
      </c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16">
        <f t="shared" si="3"/>
        <v>0</v>
      </c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52"/>
      <c r="FI91" s="52"/>
      <c r="FJ91" s="52"/>
      <c r="FK91" s="38"/>
    </row>
    <row r="92" spans="1:167" s="45" customFormat="1" ht="33" customHeight="1" hidden="1">
      <c r="A92" s="124" t="s">
        <v>472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0"/>
      <c r="AO92" s="120"/>
      <c r="AP92" s="120"/>
      <c r="AQ92" s="120"/>
      <c r="AR92" s="120"/>
      <c r="AS92" s="120"/>
      <c r="AT92" s="121" t="s">
        <v>468</v>
      </c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2">
        <v>0</v>
      </c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>
        <f>CF93</f>
        <v>0</v>
      </c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16">
        <f t="shared" si="3"/>
        <v>0</v>
      </c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53"/>
      <c r="FI92" s="53"/>
      <c r="FJ92" s="53"/>
      <c r="FK92" s="50"/>
    </row>
    <row r="93" spans="1:167" s="35" customFormat="1" ht="42.75" customHeight="1" hidden="1">
      <c r="A93" s="117" t="s">
        <v>473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9"/>
      <c r="AN93" s="120"/>
      <c r="AO93" s="120"/>
      <c r="AP93" s="120"/>
      <c r="AQ93" s="120"/>
      <c r="AR93" s="120"/>
      <c r="AS93" s="120"/>
      <c r="AT93" s="121" t="s">
        <v>466</v>
      </c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>
        <v>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>
        <f>CF94</f>
        <v>0</v>
      </c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16">
        <f t="shared" si="3"/>
        <v>0</v>
      </c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38"/>
    </row>
    <row r="94" spans="1:167" s="35" customFormat="1" ht="42.75" customHeight="1" hidden="1">
      <c r="A94" s="117" t="s">
        <v>474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9"/>
      <c r="AN94" s="120"/>
      <c r="AO94" s="120"/>
      <c r="AP94" s="120"/>
      <c r="AQ94" s="120"/>
      <c r="AR94" s="120"/>
      <c r="AS94" s="120"/>
      <c r="AT94" s="121" t="s">
        <v>469</v>
      </c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2">
        <v>0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>
        <v>0</v>
      </c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16">
        <f t="shared" si="3"/>
        <v>0</v>
      </c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3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  <c r="FK94" s="38"/>
    </row>
    <row r="95" spans="1:167" s="35" customFormat="1" ht="42.75" customHeight="1">
      <c r="A95" s="127" t="s">
        <v>464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20"/>
      <c r="AP95" s="120"/>
      <c r="AQ95" s="120"/>
      <c r="AR95" s="120"/>
      <c r="AS95" s="120"/>
      <c r="AT95" s="128" t="s">
        <v>460</v>
      </c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9">
        <f>BJ96</f>
        <v>4800</v>
      </c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>
        <f>CF96</f>
        <v>0</v>
      </c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5">
        <f t="shared" si="3"/>
        <v>0</v>
      </c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52"/>
      <c r="FI95" s="52"/>
      <c r="FJ95" s="52"/>
      <c r="FK95" s="38"/>
    </row>
    <row r="96" spans="1:167" s="35" customFormat="1" ht="66.75" customHeight="1">
      <c r="A96" s="126" t="s">
        <v>463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0"/>
      <c r="AO96" s="120"/>
      <c r="AP96" s="120"/>
      <c r="AQ96" s="120"/>
      <c r="AR96" s="120"/>
      <c r="AS96" s="120"/>
      <c r="AT96" s="121" t="s">
        <v>459</v>
      </c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>
        <f>BJ97</f>
        <v>4800</v>
      </c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>
        <f>CF97</f>
        <v>0</v>
      </c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16">
        <f t="shared" si="2"/>
        <v>0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52"/>
      <c r="FI96" s="52"/>
      <c r="FJ96" s="52"/>
      <c r="FK96" s="38"/>
    </row>
    <row r="97" spans="1:167" s="35" customFormat="1" ht="67.5" customHeight="1">
      <c r="A97" s="124" t="s">
        <v>462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0"/>
      <c r="AO97" s="120"/>
      <c r="AP97" s="120"/>
      <c r="AQ97" s="120"/>
      <c r="AR97" s="120"/>
      <c r="AS97" s="120"/>
      <c r="AT97" s="121" t="s">
        <v>461</v>
      </c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2">
        <f>BJ98</f>
        <v>4800</v>
      </c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>
        <f>CF98</f>
        <v>0</v>
      </c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16">
        <f t="shared" si="2"/>
        <v>0</v>
      </c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52"/>
      <c r="FI97" s="52"/>
      <c r="FJ97" s="52"/>
      <c r="FK97" s="38"/>
    </row>
    <row r="98" spans="1:167" s="35" customFormat="1" ht="60.75" customHeight="1">
      <c r="A98" s="117" t="s">
        <v>457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9"/>
      <c r="AN98" s="120"/>
      <c r="AO98" s="120"/>
      <c r="AP98" s="120"/>
      <c r="AQ98" s="120"/>
      <c r="AR98" s="120"/>
      <c r="AS98" s="120"/>
      <c r="AT98" s="121" t="s">
        <v>458</v>
      </c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>
        <v>4800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>
        <v>0</v>
      </c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16">
        <f t="shared" si="2"/>
        <v>0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38"/>
    </row>
    <row r="99" spans="1:167" s="35" customFormat="1" ht="36.75" customHeight="1">
      <c r="A99" s="132" t="s">
        <v>488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3"/>
      <c r="AO99" s="133"/>
      <c r="AP99" s="133"/>
      <c r="AQ99" s="133"/>
      <c r="AR99" s="133"/>
      <c r="AS99" s="133"/>
      <c r="AT99" s="128" t="s">
        <v>487</v>
      </c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9">
        <f>BJ100</f>
        <v>0</v>
      </c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>
        <f>CF100+CF102</f>
        <v>0</v>
      </c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25">
        <f>CF99</f>
        <v>0</v>
      </c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35"/>
      <c r="EU99" s="136"/>
      <c r="EV99" s="136"/>
      <c r="EW99" s="136"/>
      <c r="EX99" s="136"/>
      <c r="EY99" s="136"/>
      <c r="EZ99" s="136"/>
      <c r="FA99" s="136"/>
      <c r="FB99" s="136"/>
      <c r="FC99" s="136"/>
      <c r="FD99" s="136"/>
      <c r="FE99" s="136"/>
      <c r="FF99" s="136"/>
      <c r="FG99" s="136"/>
      <c r="FH99" s="136"/>
      <c r="FI99" s="136"/>
      <c r="FJ99" s="137"/>
      <c r="FK99" s="38"/>
    </row>
    <row r="100" spans="1:167" s="47" customFormat="1" ht="27.75" customHeight="1">
      <c r="A100" s="124" t="s">
        <v>490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0"/>
      <c r="AO100" s="120"/>
      <c r="AP100" s="120"/>
      <c r="AQ100" s="120"/>
      <c r="AR100" s="120"/>
      <c r="AS100" s="120"/>
      <c r="AT100" s="121" t="s">
        <v>491</v>
      </c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2">
        <f>BJ101</f>
        <v>0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>
        <f>CF101</f>
        <v>0</v>
      </c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16">
        <f>CF100</f>
        <v>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1"/>
    </row>
    <row r="101" spans="1:167" s="47" customFormat="1" ht="33" customHeight="1">
      <c r="A101" s="124" t="s">
        <v>492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0"/>
      <c r="AO101" s="120"/>
      <c r="AP101" s="120"/>
      <c r="AQ101" s="120"/>
      <c r="AR101" s="120"/>
      <c r="AS101" s="120"/>
      <c r="AT101" s="121" t="s">
        <v>494</v>
      </c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2">
        <v>0</v>
      </c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>
        <v>0</v>
      </c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16">
        <f>CF101</f>
        <v>0</v>
      </c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3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5"/>
      <c r="FK101" s="51"/>
    </row>
    <row r="102" spans="1:176" s="47" customFormat="1" ht="29.25" customHeight="1">
      <c r="A102" s="157" t="s">
        <v>493</v>
      </c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8"/>
      <c r="AL102" s="48"/>
      <c r="AM102" s="48"/>
      <c r="AN102" s="46"/>
      <c r="AO102" s="46"/>
      <c r="AP102" s="46"/>
      <c r="AQ102" s="46"/>
      <c r="AR102" s="46"/>
      <c r="AS102" s="46"/>
      <c r="AT102" s="121" t="s">
        <v>496</v>
      </c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2">
        <f>BJ103</f>
        <v>0</v>
      </c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>
        <f>CF103</f>
        <v>0</v>
      </c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16">
        <f>CF102</f>
        <v>0</v>
      </c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35"/>
      <c r="EU102" s="136"/>
      <c r="EV102" s="136"/>
      <c r="EW102" s="136"/>
      <c r="EX102" s="136"/>
      <c r="EY102" s="136"/>
      <c r="EZ102" s="136"/>
      <c r="FA102" s="136"/>
      <c r="FB102" s="136"/>
      <c r="FC102" s="136"/>
      <c r="FD102" s="136"/>
      <c r="FE102" s="136"/>
      <c r="FF102" s="136"/>
      <c r="FG102" s="136"/>
      <c r="FH102" s="136"/>
      <c r="FI102" s="136"/>
      <c r="FJ102" s="137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29.25" customHeight="1">
      <c r="A103" s="220" t="s">
        <v>495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1"/>
      <c r="AL103" s="48"/>
      <c r="AM103" s="48"/>
      <c r="AN103" s="46"/>
      <c r="AO103" s="46"/>
      <c r="AP103" s="46"/>
      <c r="AQ103" s="46"/>
      <c r="AR103" s="46"/>
      <c r="AS103" s="46"/>
      <c r="AT103" s="121" t="s">
        <v>489</v>
      </c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2">
        <v>0</v>
      </c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>
        <v>0</v>
      </c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16">
        <f>CF103</f>
        <v>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35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7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6.75" customHeight="1" hidden="1">
      <c r="A104" s="132" t="s">
        <v>197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3"/>
      <c r="AO104" s="133"/>
      <c r="AP104" s="133"/>
      <c r="AQ104" s="133"/>
      <c r="AR104" s="133"/>
      <c r="AS104" s="133"/>
      <c r="AT104" s="128" t="s">
        <v>196</v>
      </c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9">
        <f>BJ105</f>
        <v>0</v>
      </c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>
        <f>CF105+CF107</f>
        <v>0</v>
      </c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30"/>
      <c r="DR104" s="130"/>
      <c r="DS104" s="130"/>
      <c r="DT104" s="130"/>
      <c r="DU104" s="130"/>
      <c r="DV104" s="130"/>
      <c r="DW104" s="130"/>
      <c r="DX104" s="130"/>
      <c r="DY104" s="130"/>
      <c r="DZ104" s="130"/>
      <c r="EA104" s="130"/>
      <c r="EB104" s="130"/>
      <c r="EC104" s="130"/>
      <c r="ED104" s="130"/>
      <c r="EE104" s="125">
        <f t="shared" si="2"/>
        <v>0</v>
      </c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35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7"/>
      <c r="FK104" s="38"/>
    </row>
    <row r="105" spans="1:167" s="47" customFormat="1" ht="50.25" customHeight="1" hidden="1">
      <c r="A105" s="124" t="s">
        <v>195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0"/>
      <c r="AO105" s="120"/>
      <c r="AP105" s="120"/>
      <c r="AQ105" s="120"/>
      <c r="AR105" s="120"/>
      <c r="AS105" s="120"/>
      <c r="AT105" s="121" t="s">
        <v>194</v>
      </c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2">
        <f>BJ106</f>
        <v>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>
        <f>CF106</f>
        <v>0</v>
      </c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16">
        <f t="shared" si="2"/>
        <v>0</v>
      </c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3"/>
      <c r="EU105" s="114"/>
      <c r="EV105" s="114"/>
      <c r="EW105" s="114"/>
      <c r="EX105" s="114"/>
      <c r="EY105" s="114"/>
      <c r="EZ105" s="114"/>
      <c r="FA105" s="114"/>
      <c r="FB105" s="114"/>
      <c r="FC105" s="114"/>
      <c r="FD105" s="114"/>
      <c r="FE105" s="114"/>
      <c r="FF105" s="114"/>
      <c r="FG105" s="114"/>
      <c r="FH105" s="114"/>
      <c r="FI105" s="114"/>
      <c r="FJ105" s="115"/>
      <c r="FK105" s="51"/>
    </row>
    <row r="106" spans="1:167" s="47" customFormat="1" ht="45.75" customHeight="1" hidden="1">
      <c r="A106" s="124" t="s">
        <v>193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0"/>
      <c r="AO106" s="120"/>
      <c r="AP106" s="120"/>
      <c r="AQ106" s="120"/>
      <c r="AR106" s="120"/>
      <c r="AS106" s="120"/>
      <c r="AT106" s="121" t="s">
        <v>192</v>
      </c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2">
        <v>0</v>
      </c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>
        <v>0</v>
      </c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16">
        <f t="shared" si="2"/>
        <v>0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3"/>
      <c r="EU106" s="114"/>
      <c r="EV106" s="114"/>
      <c r="EW106" s="114"/>
      <c r="EX106" s="114"/>
      <c r="EY106" s="114"/>
      <c r="EZ106" s="114"/>
      <c r="FA106" s="114"/>
      <c r="FB106" s="114"/>
      <c r="FC106" s="114"/>
      <c r="FD106" s="114"/>
      <c r="FE106" s="114"/>
      <c r="FF106" s="114"/>
      <c r="FG106" s="114"/>
      <c r="FH106" s="114"/>
      <c r="FI106" s="114"/>
      <c r="FJ106" s="115"/>
      <c r="FK106" s="51"/>
    </row>
    <row r="107" spans="1:176" s="47" customFormat="1" ht="39" customHeight="1" hidden="1">
      <c r="A107" s="157" t="s">
        <v>191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8"/>
      <c r="AL107" s="48"/>
      <c r="AM107" s="48"/>
      <c r="AN107" s="46"/>
      <c r="AO107" s="46"/>
      <c r="AP107" s="46"/>
      <c r="AQ107" s="46"/>
      <c r="AR107" s="46"/>
      <c r="AS107" s="46"/>
      <c r="AT107" s="121" t="s">
        <v>190</v>
      </c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2">
        <f>BJ108</f>
        <v>0</v>
      </c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>
        <f>CF108</f>
        <v>0</v>
      </c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16">
        <f t="shared" si="2"/>
        <v>0</v>
      </c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35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7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s="47" customFormat="1" ht="40.5" customHeight="1" hidden="1">
      <c r="A108" s="220" t="s">
        <v>189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1"/>
      <c r="AL108" s="48"/>
      <c r="AM108" s="48"/>
      <c r="AN108" s="46"/>
      <c r="AO108" s="46"/>
      <c r="AP108" s="46"/>
      <c r="AQ108" s="46"/>
      <c r="AR108" s="46"/>
      <c r="AS108" s="46"/>
      <c r="AT108" s="121" t="s">
        <v>188</v>
      </c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2">
        <v>0</v>
      </c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>
        <v>0</v>
      </c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16">
        <f t="shared" si="2"/>
        <v>0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35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7"/>
      <c r="FK108" s="54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67" s="35" customFormat="1" ht="26.25" customHeight="1" hidden="1">
      <c r="A109" s="132" t="s">
        <v>187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3"/>
      <c r="AO109" s="133"/>
      <c r="AP109" s="133"/>
      <c r="AQ109" s="133"/>
      <c r="AR109" s="133"/>
      <c r="AS109" s="133"/>
      <c r="AT109" s="128" t="s">
        <v>186</v>
      </c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9">
        <f>BJ112</f>
        <v>0</v>
      </c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>
        <f>CF112+CF110</f>
        <v>0</v>
      </c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0"/>
      <c r="DX109" s="130"/>
      <c r="DY109" s="130"/>
      <c r="DZ109" s="130"/>
      <c r="EA109" s="130"/>
      <c r="EB109" s="130"/>
      <c r="EC109" s="130"/>
      <c r="ED109" s="130"/>
      <c r="EE109" s="125">
        <f t="shared" si="2"/>
        <v>0</v>
      </c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35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7"/>
      <c r="FK109" s="38"/>
    </row>
    <row r="110" spans="1:176" s="47" customFormat="1" ht="56.25" customHeight="1" hidden="1">
      <c r="A110" s="157" t="s">
        <v>185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8"/>
      <c r="AL110" s="48"/>
      <c r="AM110" s="48"/>
      <c r="AN110" s="46"/>
      <c r="AO110" s="46"/>
      <c r="AP110" s="46"/>
      <c r="AQ110" s="46"/>
      <c r="AR110" s="46"/>
      <c r="AS110" s="46"/>
      <c r="AT110" s="121" t="s">
        <v>184</v>
      </c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2">
        <f>BJ111</f>
        <v>0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>
        <f>CF111</f>
        <v>0</v>
      </c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16">
        <f t="shared" si="2"/>
        <v>0</v>
      </c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35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7"/>
      <c r="FK110" s="54"/>
      <c r="FL110" s="49"/>
      <c r="FM110" s="49"/>
      <c r="FN110" s="49"/>
      <c r="FO110" s="49"/>
      <c r="FP110" s="49"/>
      <c r="FQ110" s="49"/>
      <c r="FR110" s="49"/>
      <c r="FS110" s="49"/>
      <c r="FT110" s="49"/>
    </row>
    <row r="111" spans="1:167" s="47" customFormat="1" ht="55.5" customHeight="1" hidden="1">
      <c r="A111" s="124" t="s">
        <v>183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0"/>
      <c r="AO111" s="120"/>
      <c r="AP111" s="120"/>
      <c r="AQ111" s="120"/>
      <c r="AR111" s="120"/>
      <c r="AS111" s="120"/>
      <c r="AT111" s="121" t="s">
        <v>182</v>
      </c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2">
        <v>0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>
        <v>0</v>
      </c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16">
        <f t="shared" si="2"/>
        <v>0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1"/>
    </row>
    <row r="112" spans="1:176" s="47" customFormat="1" ht="39" customHeight="1" hidden="1">
      <c r="A112" s="157" t="s">
        <v>181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8"/>
      <c r="AL112" s="48"/>
      <c r="AM112" s="48"/>
      <c r="AN112" s="46"/>
      <c r="AO112" s="46"/>
      <c r="AP112" s="46"/>
      <c r="AQ112" s="46"/>
      <c r="AR112" s="46"/>
      <c r="AS112" s="46"/>
      <c r="AT112" s="121" t="s">
        <v>180</v>
      </c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2">
        <f>BJ113</f>
        <v>0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>
        <f>CF113</f>
        <v>0</v>
      </c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16">
        <f t="shared" si="2"/>
        <v>0</v>
      </c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35"/>
      <c r="EU112" s="136"/>
      <c r="EV112" s="136"/>
      <c r="EW112" s="136"/>
      <c r="EX112" s="136"/>
      <c r="EY112" s="136"/>
      <c r="EZ112" s="136"/>
      <c r="FA112" s="136"/>
      <c r="FB112" s="136"/>
      <c r="FC112" s="136"/>
      <c r="FD112" s="136"/>
      <c r="FE112" s="136"/>
      <c r="FF112" s="136"/>
      <c r="FG112" s="136"/>
      <c r="FH112" s="136"/>
      <c r="FI112" s="136"/>
      <c r="FJ112" s="137"/>
      <c r="FK112" s="54"/>
      <c r="FL112" s="49"/>
      <c r="FM112" s="49"/>
      <c r="FN112" s="49"/>
      <c r="FO112" s="49"/>
      <c r="FP112" s="49"/>
      <c r="FQ112" s="49"/>
      <c r="FR112" s="49"/>
      <c r="FS112" s="49"/>
      <c r="FT112" s="49"/>
    </row>
    <row r="113" spans="1:167" s="35" customFormat="1" ht="39.75" customHeight="1" hidden="1">
      <c r="A113" s="124" t="s">
        <v>179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0"/>
      <c r="AO113" s="120"/>
      <c r="AP113" s="120"/>
      <c r="AQ113" s="120"/>
      <c r="AR113" s="120"/>
      <c r="AS113" s="120"/>
      <c r="AT113" s="121" t="s">
        <v>178</v>
      </c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2">
        <v>0</v>
      </c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>
        <v>0</v>
      </c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16">
        <f t="shared" si="2"/>
        <v>0</v>
      </c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3"/>
      <c r="EU113" s="114"/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5"/>
      <c r="FK113" s="38"/>
    </row>
    <row r="114" spans="1:167" s="35" customFormat="1" ht="30.75" customHeight="1" hidden="1">
      <c r="A114" s="146" t="s">
        <v>177</v>
      </c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33"/>
      <c r="AO114" s="133"/>
      <c r="AP114" s="133"/>
      <c r="AQ114" s="133"/>
      <c r="AR114" s="133"/>
      <c r="AS114" s="133"/>
      <c r="AT114" s="128" t="s">
        <v>176</v>
      </c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9">
        <f>BJ116</f>
        <v>0</v>
      </c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29"/>
      <c r="CC114" s="129"/>
      <c r="CD114" s="129"/>
      <c r="CE114" s="129"/>
      <c r="CF114" s="129">
        <f>CF116</f>
        <v>0</v>
      </c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25">
        <f>EE116</f>
        <v>0</v>
      </c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52"/>
      <c r="FI114" s="52"/>
      <c r="FJ114" s="52"/>
      <c r="FK114" s="38"/>
    </row>
    <row r="115" spans="1:167" s="35" customFormat="1" ht="27" customHeight="1" hidden="1">
      <c r="A115" s="147" t="s">
        <v>175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33"/>
      <c r="AO115" s="133"/>
      <c r="AP115" s="133"/>
      <c r="AQ115" s="133"/>
      <c r="AR115" s="133"/>
      <c r="AS115" s="133"/>
      <c r="AT115" s="128" t="s">
        <v>174</v>
      </c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9">
        <v>0</v>
      </c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>
        <f>CF116</f>
        <v>0</v>
      </c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30"/>
      <c r="CX115" s="130"/>
      <c r="CY115" s="130"/>
      <c r="CZ115" s="130"/>
      <c r="DA115" s="130"/>
      <c r="DB115" s="130"/>
      <c r="DC115" s="130"/>
      <c r="DD115" s="130"/>
      <c r="DE115" s="130"/>
      <c r="DF115" s="130"/>
      <c r="DG115" s="130"/>
      <c r="DH115" s="130"/>
      <c r="DI115" s="130"/>
      <c r="DJ115" s="130"/>
      <c r="DK115" s="130"/>
      <c r="DL115" s="130"/>
      <c r="DM115" s="130"/>
      <c r="DN115" s="130"/>
      <c r="DO115" s="130"/>
      <c r="DP115" s="130"/>
      <c r="DQ115" s="130"/>
      <c r="DR115" s="130"/>
      <c r="DS115" s="130"/>
      <c r="DT115" s="130"/>
      <c r="DU115" s="130"/>
      <c r="DV115" s="130"/>
      <c r="DW115" s="130"/>
      <c r="DX115" s="130"/>
      <c r="DY115" s="130"/>
      <c r="DZ115" s="130"/>
      <c r="EA115" s="130"/>
      <c r="EB115" s="130"/>
      <c r="EC115" s="130"/>
      <c r="ED115" s="130"/>
      <c r="EE115" s="125">
        <f aca="true" t="shared" si="4" ref="EE115:EE143">CF115</f>
        <v>0</v>
      </c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30"/>
      <c r="EU115" s="130"/>
      <c r="EV115" s="130"/>
      <c r="EW115" s="130"/>
      <c r="EX115" s="130"/>
      <c r="EY115" s="130"/>
      <c r="EZ115" s="130"/>
      <c r="FA115" s="130"/>
      <c r="FB115" s="130"/>
      <c r="FC115" s="130"/>
      <c r="FD115" s="130"/>
      <c r="FE115" s="130"/>
      <c r="FF115" s="130"/>
      <c r="FG115" s="130"/>
      <c r="FH115" s="130"/>
      <c r="FI115" s="130"/>
      <c r="FJ115" s="130"/>
      <c r="FK115" s="38"/>
    </row>
    <row r="116" spans="1:167" s="45" customFormat="1" ht="23.25" customHeight="1" hidden="1">
      <c r="A116" s="124" t="s">
        <v>173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0"/>
      <c r="AO116" s="120"/>
      <c r="AP116" s="120"/>
      <c r="AQ116" s="120"/>
      <c r="AR116" s="120"/>
      <c r="AS116" s="120"/>
      <c r="AT116" s="121" t="s">
        <v>172</v>
      </c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2">
        <v>0</v>
      </c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>
        <v>0</v>
      </c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16">
        <f t="shared" si="4"/>
        <v>0</v>
      </c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30"/>
      <c r="EU116" s="130"/>
      <c r="EV116" s="130"/>
      <c r="EW116" s="130"/>
      <c r="EX116" s="130"/>
      <c r="EY116" s="130"/>
      <c r="EZ116" s="130"/>
      <c r="FA116" s="130"/>
      <c r="FB116" s="130"/>
      <c r="FC116" s="130"/>
      <c r="FD116" s="130"/>
      <c r="FE116" s="130"/>
      <c r="FF116" s="130"/>
      <c r="FG116" s="130"/>
      <c r="FH116" s="130"/>
      <c r="FI116" s="130"/>
      <c r="FJ116" s="130"/>
      <c r="FK116" s="50"/>
    </row>
    <row r="117" spans="1:167" s="111" customFormat="1" ht="29.25" customHeight="1">
      <c r="A117" s="148" t="s">
        <v>171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9"/>
      <c r="AO117" s="149"/>
      <c r="AP117" s="149"/>
      <c r="AQ117" s="149"/>
      <c r="AR117" s="149"/>
      <c r="AS117" s="149"/>
      <c r="AT117" s="150" t="s">
        <v>170</v>
      </c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39">
        <f>BJ118</f>
        <v>10216500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0"/>
      <c r="CA117" s="140"/>
      <c r="CB117" s="140"/>
      <c r="CC117" s="140"/>
      <c r="CD117" s="140"/>
      <c r="CE117" s="141"/>
      <c r="CF117" s="143">
        <f>CF118</f>
        <v>838800</v>
      </c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2"/>
      <c r="CX117" s="142"/>
      <c r="CY117" s="142"/>
      <c r="CZ117" s="142"/>
      <c r="DA117" s="142"/>
      <c r="DB117" s="142"/>
      <c r="DC117" s="142"/>
      <c r="DD117" s="142"/>
      <c r="DE117" s="142"/>
      <c r="DF117" s="142"/>
      <c r="DG117" s="142"/>
      <c r="DH117" s="142"/>
      <c r="DI117" s="142"/>
      <c r="DJ117" s="142"/>
      <c r="DK117" s="142"/>
      <c r="DL117" s="142"/>
      <c r="DM117" s="142"/>
      <c r="DN117" s="142"/>
      <c r="DO117" s="142"/>
      <c r="DP117" s="142"/>
      <c r="DQ117" s="142"/>
      <c r="DR117" s="142"/>
      <c r="DS117" s="142"/>
      <c r="DT117" s="142"/>
      <c r="DU117" s="142"/>
      <c r="DV117" s="142"/>
      <c r="DW117" s="142"/>
      <c r="DX117" s="142"/>
      <c r="DY117" s="142"/>
      <c r="DZ117" s="142"/>
      <c r="EA117" s="142"/>
      <c r="EB117" s="142"/>
      <c r="EC117" s="142"/>
      <c r="ED117" s="142"/>
      <c r="EE117" s="227">
        <f t="shared" si="4"/>
        <v>838800</v>
      </c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4"/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6"/>
      <c r="FK117" s="110"/>
    </row>
    <row r="118" spans="1:256" s="105" customFormat="1" ht="36.75" customHeight="1">
      <c r="A118" s="132" t="s">
        <v>169</v>
      </c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133"/>
      <c r="AP118" s="133"/>
      <c r="AQ118" s="133"/>
      <c r="AR118" s="133"/>
      <c r="AS118" s="133"/>
      <c r="AT118" s="128" t="s">
        <v>168</v>
      </c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9">
        <f>BJ119+BJ122+BJ125+BJ130</f>
        <v>10216500</v>
      </c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29"/>
      <c r="CC118" s="129"/>
      <c r="CD118" s="129"/>
      <c r="CE118" s="129"/>
      <c r="CF118" s="129">
        <f>CF119+CF122+CF125+CF130</f>
        <v>838800</v>
      </c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0"/>
      <c r="EB118" s="130"/>
      <c r="EC118" s="130"/>
      <c r="ED118" s="130"/>
      <c r="EE118" s="125">
        <f t="shared" si="4"/>
        <v>838800</v>
      </c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35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7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</row>
    <row r="119" spans="1:256" s="105" customFormat="1" ht="31.5" customHeight="1">
      <c r="A119" s="132" t="s">
        <v>167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3"/>
      <c r="AO119" s="133"/>
      <c r="AP119" s="133"/>
      <c r="AQ119" s="133"/>
      <c r="AR119" s="133"/>
      <c r="AS119" s="133"/>
      <c r="AT119" s="128" t="s">
        <v>505</v>
      </c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9">
        <f>BJ121</f>
        <v>9734600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29"/>
      <c r="CA119" s="129"/>
      <c r="CB119" s="129"/>
      <c r="CC119" s="129"/>
      <c r="CD119" s="129"/>
      <c r="CE119" s="129"/>
      <c r="CF119" s="129">
        <f>CF121</f>
        <v>833300</v>
      </c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25">
        <f t="shared" si="4"/>
        <v>833300</v>
      </c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35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7"/>
      <c r="FK119" s="101"/>
      <c r="FL119" s="101"/>
      <c r="FM119" s="101"/>
      <c r="FN119" s="101"/>
      <c r="FO119" s="101"/>
      <c r="FP119" s="101"/>
      <c r="FQ119" s="101"/>
      <c r="FR119" s="101"/>
      <c r="FS119" s="101"/>
      <c r="FT119" s="101"/>
      <c r="FU119" s="101"/>
      <c r="FV119" s="101"/>
      <c r="FW119" s="101"/>
      <c r="FX119" s="101"/>
      <c r="FY119" s="101"/>
      <c r="FZ119" s="101"/>
      <c r="GA119" s="101"/>
      <c r="GB119" s="101"/>
      <c r="GC119" s="101"/>
      <c r="GD119" s="101"/>
      <c r="GE119" s="101"/>
      <c r="GF119" s="101"/>
      <c r="GG119" s="101"/>
      <c r="GH119" s="101"/>
      <c r="GI119" s="101"/>
      <c r="GJ119" s="101"/>
      <c r="GK119" s="101"/>
      <c r="GL119" s="101"/>
      <c r="GM119" s="101"/>
      <c r="GN119" s="101"/>
      <c r="GO119" s="101"/>
      <c r="GP119" s="101"/>
      <c r="GQ119" s="101"/>
      <c r="GR119" s="101"/>
      <c r="GS119" s="101"/>
      <c r="GT119" s="101"/>
      <c r="GU119" s="101"/>
      <c r="GV119" s="101"/>
      <c r="GW119" s="101"/>
      <c r="GX119" s="101"/>
      <c r="GY119" s="101"/>
      <c r="GZ119" s="101"/>
      <c r="HA119" s="101"/>
      <c r="HB119" s="101"/>
      <c r="HC119" s="101"/>
      <c r="HD119" s="101"/>
      <c r="HE119" s="101"/>
      <c r="HF119" s="101"/>
      <c r="HG119" s="101"/>
      <c r="HH119" s="101"/>
      <c r="HI119" s="101"/>
      <c r="HJ119" s="101"/>
      <c r="HK119" s="101"/>
      <c r="HL119" s="101"/>
      <c r="HM119" s="101"/>
      <c r="HN119" s="101"/>
      <c r="HO119" s="101"/>
      <c r="HP119" s="101"/>
      <c r="HQ119" s="101"/>
      <c r="HR119" s="101"/>
      <c r="HS119" s="101"/>
      <c r="HT119" s="101"/>
      <c r="HU119" s="101"/>
      <c r="HV119" s="101"/>
      <c r="HW119" s="101"/>
      <c r="HX119" s="101"/>
      <c r="HY119" s="101"/>
      <c r="HZ119" s="101"/>
      <c r="IA119" s="101"/>
      <c r="IB119" s="101"/>
      <c r="IC119" s="101"/>
      <c r="ID119" s="101"/>
      <c r="IE119" s="101"/>
      <c r="IF119" s="101"/>
      <c r="IG119" s="101"/>
      <c r="IH119" s="101"/>
      <c r="II119" s="101"/>
      <c r="IJ119" s="101"/>
      <c r="IK119" s="101"/>
      <c r="IL119" s="101"/>
      <c r="IM119" s="101"/>
      <c r="IN119" s="101"/>
      <c r="IO119" s="101"/>
      <c r="IP119" s="101"/>
      <c r="IQ119" s="101"/>
      <c r="IR119" s="101"/>
      <c r="IS119" s="101"/>
      <c r="IT119" s="101"/>
      <c r="IU119" s="101"/>
      <c r="IV119" s="101"/>
    </row>
    <row r="120" spans="1:256" s="82" customFormat="1" ht="30" customHeight="1">
      <c r="A120" s="124" t="s">
        <v>506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0"/>
      <c r="AO120" s="120"/>
      <c r="AP120" s="120"/>
      <c r="AQ120" s="120"/>
      <c r="AR120" s="120"/>
      <c r="AS120" s="120"/>
      <c r="AT120" s="121" t="s">
        <v>504</v>
      </c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2">
        <f>BJ121</f>
        <v>9734600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>
        <f>CF121</f>
        <v>833300</v>
      </c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3" t="s">
        <v>160</v>
      </c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16">
        <f t="shared" si="4"/>
        <v>833300</v>
      </c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3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82" customFormat="1" ht="42" customHeight="1">
      <c r="A121" s="124" t="s">
        <v>507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0"/>
      <c r="AO121" s="120"/>
      <c r="AP121" s="120"/>
      <c r="AQ121" s="120"/>
      <c r="AR121" s="120"/>
      <c r="AS121" s="120"/>
      <c r="AT121" s="121" t="s">
        <v>503</v>
      </c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2">
        <v>9734600</v>
      </c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>
        <v>833300</v>
      </c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16">
        <f t="shared" si="4"/>
        <v>833300</v>
      </c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3"/>
      <c r="EU121" s="114"/>
      <c r="EV121" s="114"/>
      <c r="EW121" s="114"/>
      <c r="EX121" s="114"/>
      <c r="EY121" s="114"/>
      <c r="EZ121" s="114"/>
      <c r="FA121" s="114"/>
      <c r="FB121" s="114"/>
      <c r="FC121" s="114"/>
      <c r="FD121" s="114"/>
      <c r="FE121" s="114"/>
      <c r="FF121" s="114"/>
      <c r="FG121" s="114"/>
      <c r="FH121" s="114"/>
      <c r="FI121" s="114"/>
      <c r="FJ121" s="11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105" customFormat="1" ht="31.5" customHeight="1" hidden="1">
      <c r="A122" s="132" t="s">
        <v>450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3"/>
      <c r="AO122" s="133"/>
      <c r="AP122" s="133"/>
      <c r="AQ122" s="133"/>
      <c r="AR122" s="133"/>
      <c r="AS122" s="133"/>
      <c r="AT122" s="128" t="s">
        <v>448</v>
      </c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9">
        <f>BJ124</f>
        <v>0</v>
      </c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29"/>
      <c r="CD122" s="129"/>
      <c r="CE122" s="129"/>
      <c r="CF122" s="129">
        <f>CF124</f>
        <v>0</v>
      </c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30"/>
      <c r="CX122" s="130"/>
      <c r="CY122" s="130"/>
      <c r="CZ122" s="130"/>
      <c r="DA122" s="130"/>
      <c r="DB122" s="130"/>
      <c r="DC122" s="130"/>
      <c r="DD122" s="130"/>
      <c r="DE122" s="130"/>
      <c r="DF122" s="130"/>
      <c r="DG122" s="130"/>
      <c r="DH122" s="130"/>
      <c r="DI122" s="130"/>
      <c r="DJ122" s="130"/>
      <c r="DK122" s="130"/>
      <c r="DL122" s="130"/>
      <c r="DM122" s="130"/>
      <c r="DN122" s="130"/>
      <c r="DO122" s="130"/>
      <c r="DP122" s="130"/>
      <c r="DQ122" s="130"/>
      <c r="DR122" s="130"/>
      <c r="DS122" s="130"/>
      <c r="DT122" s="130"/>
      <c r="DU122" s="130"/>
      <c r="DV122" s="130"/>
      <c r="DW122" s="130"/>
      <c r="DX122" s="130"/>
      <c r="DY122" s="130"/>
      <c r="DZ122" s="130"/>
      <c r="EA122" s="130"/>
      <c r="EB122" s="130"/>
      <c r="EC122" s="130"/>
      <c r="ED122" s="130"/>
      <c r="EE122" s="125">
        <f>CF122</f>
        <v>0</v>
      </c>
      <c r="EF122" s="125"/>
      <c r="EG122" s="125"/>
      <c r="EH122" s="125"/>
      <c r="EI122" s="125"/>
      <c r="EJ122" s="125"/>
      <c r="EK122" s="125"/>
      <c r="EL122" s="125"/>
      <c r="EM122" s="125"/>
      <c r="EN122" s="125"/>
      <c r="EO122" s="125"/>
      <c r="EP122" s="125"/>
      <c r="EQ122" s="125"/>
      <c r="ER122" s="125"/>
      <c r="ES122" s="125"/>
      <c r="ET122" s="135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7"/>
      <c r="FK122" s="101"/>
      <c r="FL122" s="101"/>
      <c r="FM122" s="101"/>
      <c r="FN122" s="101"/>
      <c r="FO122" s="101"/>
      <c r="FP122" s="101"/>
      <c r="FQ122" s="101"/>
      <c r="FR122" s="101"/>
      <c r="FS122" s="101"/>
      <c r="FT122" s="101"/>
      <c r="FU122" s="101"/>
      <c r="FV122" s="101"/>
      <c r="FW122" s="101"/>
      <c r="FX122" s="101"/>
      <c r="FY122" s="101"/>
      <c r="FZ122" s="101"/>
      <c r="GA122" s="101"/>
      <c r="GB122" s="101"/>
      <c r="GC122" s="101"/>
      <c r="GD122" s="101"/>
      <c r="GE122" s="101"/>
      <c r="GF122" s="101"/>
      <c r="GG122" s="101"/>
      <c r="GH122" s="101"/>
      <c r="GI122" s="101"/>
      <c r="GJ122" s="101"/>
      <c r="GK122" s="101"/>
      <c r="GL122" s="101"/>
      <c r="GM122" s="101"/>
      <c r="GN122" s="101"/>
      <c r="GO122" s="101"/>
      <c r="GP122" s="101"/>
      <c r="GQ122" s="101"/>
      <c r="GR122" s="101"/>
      <c r="GS122" s="101"/>
      <c r="GT122" s="101"/>
      <c r="GU122" s="101"/>
      <c r="GV122" s="101"/>
      <c r="GW122" s="101"/>
      <c r="GX122" s="101"/>
      <c r="GY122" s="101"/>
      <c r="GZ122" s="101"/>
      <c r="HA122" s="101"/>
      <c r="HB122" s="101"/>
      <c r="HC122" s="101"/>
      <c r="HD122" s="101"/>
      <c r="HE122" s="101"/>
      <c r="HF122" s="101"/>
      <c r="HG122" s="101"/>
      <c r="HH122" s="101"/>
      <c r="HI122" s="101"/>
      <c r="HJ122" s="101"/>
      <c r="HK122" s="101"/>
      <c r="HL122" s="101"/>
      <c r="HM122" s="101"/>
      <c r="HN122" s="101"/>
      <c r="HO122" s="101"/>
      <c r="HP122" s="101"/>
      <c r="HQ122" s="101"/>
      <c r="HR122" s="101"/>
      <c r="HS122" s="101"/>
      <c r="HT122" s="101"/>
      <c r="HU122" s="101"/>
      <c r="HV122" s="101"/>
      <c r="HW122" s="101"/>
      <c r="HX122" s="101"/>
      <c r="HY122" s="101"/>
      <c r="HZ122" s="101"/>
      <c r="IA122" s="101"/>
      <c r="IB122" s="101"/>
      <c r="IC122" s="101"/>
      <c r="ID122" s="101"/>
      <c r="IE122" s="101"/>
      <c r="IF122" s="101"/>
      <c r="IG122" s="101"/>
      <c r="IH122" s="101"/>
      <c r="II122" s="101"/>
      <c r="IJ122" s="101"/>
      <c r="IK122" s="101"/>
      <c r="IL122" s="101"/>
      <c r="IM122" s="101"/>
      <c r="IN122" s="101"/>
      <c r="IO122" s="101"/>
      <c r="IP122" s="101"/>
      <c r="IQ122" s="101"/>
      <c r="IR122" s="101"/>
      <c r="IS122" s="101"/>
      <c r="IT122" s="101"/>
      <c r="IU122" s="101"/>
      <c r="IV122" s="101"/>
    </row>
    <row r="123" spans="1:256" s="82" customFormat="1" ht="26.25" customHeight="1" hidden="1">
      <c r="A123" s="124" t="s">
        <v>452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0"/>
      <c r="AO123" s="120"/>
      <c r="AP123" s="120"/>
      <c r="AQ123" s="120"/>
      <c r="AR123" s="120"/>
      <c r="AS123" s="120"/>
      <c r="AT123" s="121" t="s">
        <v>453</v>
      </c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2">
        <f>BJ124</f>
        <v>0</v>
      </c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>
        <f>CF124</f>
        <v>0</v>
      </c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3" t="s">
        <v>160</v>
      </c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16">
        <f>CF123</f>
        <v>0</v>
      </c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3"/>
      <c r="EU123" s="114"/>
      <c r="EV123" s="114"/>
      <c r="EW123" s="114"/>
      <c r="EX123" s="114"/>
      <c r="EY123" s="114"/>
      <c r="EZ123" s="114"/>
      <c r="FA123" s="114"/>
      <c r="FB123" s="114"/>
      <c r="FC123" s="114"/>
      <c r="FD123" s="114"/>
      <c r="FE123" s="114"/>
      <c r="FF123" s="114"/>
      <c r="FG123" s="114"/>
      <c r="FH123" s="114"/>
      <c r="FI123" s="114"/>
      <c r="FJ123" s="11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82" customFormat="1" ht="27" customHeight="1" hidden="1">
      <c r="A124" s="124" t="s">
        <v>449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4"/>
      <c r="AK124" s="124"/>
      <c r="AL124" s="124"/>
      <c r="AM124" s="124"/>
      <c r="AN124" s="120"/>
      <c r="AO124" s="120"/>
      <c r="AP124" s="120"/>
      <c r="AQ124" s="120"/>
      <c r="AR124" s="120"/>
      <c r="AS124" s="120"/>
      <c r="AT124" s="121" t="s">
        <v>451</v>
      </c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2">
        <v>0</v>
      </c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>
        <v>0</v>
      </c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16">
        <f>CF124</f>
        <v>0</v>
      </c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3"/>
      <c r="EU124" s="114"/>
      <c r="EV124" s="114"/>
      <c r="EW124" s="114"/>
      <c r="EX124" s="114"/>
      <c r="EY124" s="114"/>
      <c r="EZ124" s="114"/>
      <c r="FA124" s="114"/>
      <c r="FB124" s="114"/>
      <c r="FC124" s="114"/>
      <c r="FD124" s="114"/>
      <c r="FE124" s="114"/>
      <c r="FF124" s="114"/>
      <c r="FG124" s="114"/>
      <c r="FH124" s="114"/>
      <c r="FI124" s="114"/>
      <c r="FJ124" s="11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28.5" customHeight="1">
      <c r="A125" s="132" t="s">
        <v>166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3"/>
      <c r="AO125" s="133"/>
      <c r="AP125" s="133"/>
      <c r="AQ125" s="133"/>
      <c r="AR125" s="133"/>
      <c r="AS125" s="133"/>
      <c r="AT125" s="128" t="s">
        <v>429</v>
      </c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9">
        <f>BJ128+BJ126</f>
        <v>241900</v>
      </c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29"/>
      <c r="CC125" s="129"/>
      <c r="CD125" s="129"/>
      <c r="CE125" s="129"/>
      <c r="CF125" s="129">
        <f>CF128+CF126</f>
        <v>5500</v>
      </c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0"/>
      <c r="DR125" s="130"/>
      <c r="DS125" s="130"/>
      <c r="DT125" s="130"/>
      <c r="DU125" s="130"/>
      <c r="DV125" s="130"/>
      <c r="DW125" s="130"/>
      <c r="DX125" s="130"/>
      <c r="DY125" s="130"/>
      <c r="DZ125" s="130"/>
      <c r="EA125" s="130"/>
      <c r="EB125" s="130"/>
      <c r="EC125" s="130"/>
      <c r="ED125" s="130"/>
      <c r="EE125" s="125">
        <f t="shared" si="4"/>
        <v>5500</v>
      </c>
      <c r="EF125" s="125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25"/>
      <c r="ES125" s="125"/>
      <c r="ET125" s="135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7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166" s="101" customFormat="1" ht="42" customHeight="1">
      <c r="A126" s="132" t="s">
        <v>164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3"/>
      <c r="AO126" s="133"/>
      <c r="AP126" s="133"/>
      <c r="AQ126" s="133"/>
      <c r="AR126" s="133"/>
      <c r="AS126" s="133"/>
      <c r="AT126" s="128" t="s">
        <v>428</v>
      </c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9">
        <f>BJ127</f>
        <v>200</v>
      </c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29"/>
      <c r="CC126" s="129"/>
      <c r="CD126" s="129"/>
      <c r="CE126" s="129"/>
      <c r="CF126" s="129">
        <f>CF127</f>
        <v>0</v>
      </c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/>
      <c r="DY126" s="130"/>
      <c r="DZ126" s="130"/>
      <c r="EA126" s="130"/>
      <c r="EB126" s="130"/>
      <c r="EC126" s="130"/>
      <c r="ED126" s="130"/>
      <c r="EE126" s="125">
        <f>CF126</f>
        <v>0</v>
      </c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30"/>
      <c r="EU126" s="130"/>
      <c r="EV126" s="130"/>
      <c r="EW126" s="130"/>
      <c r="EX126" s="130"/>
      <c r="EY126" s="130"/>
      <c r="EZ126" s="130"/>
      <c r="FA126" s="130"/>
      <c r="FB126" s="130"/>
      <c r="FC126" s="130"/>
      <c r="FD126" s="130"/>
      <c r="FE126" s="130"/>
      <c r="FF126" s="130"/>
      <c r="FG126" s="130"/>
      <c r="FH126" s="53"/>
      <c r="FI126" s="53"/>
      <c r="FJ126" s="53"/>
    </row>
    <row r="127" spans="1:166" s="55" customFormat="1" ht="41.25" customHeight="1">
      <c r="A127" s="124" t="s">
        <v>164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120"/>
      <c r="AO127" s="120"/>
      <c r="AP127" s="120"/>
      <c r="AQ127" s="120"/>
      <c r="AR127" s="120"/>
      <c r="AS127" s="120"/>
      <c r="AT127" s="121" t="s">
        <v>427</v>
      </c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2">
        <v>200</v>
      </c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>
        <v>0</v>
      </c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16">
        <f>CF127</f>
        <v>0</v>
      </c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52"/>
      <c r="FI127" s="52"/>
      <c r="FJ127" s="52"/>
    </row>
    <row r="128" spans="1:256" s="105" customFormat="1" ht="42" customHeight="1">
      <c r="A128" s="132" t="s">
        <v>165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3"/>
      <c r="AO128" s="133"/>
      <c r="AP128" s="133"/>
      <c r="AQ128" s="133"/>
      <c r="AR128" s="133"/>
      <c r="AS128" s="133"/>
      <c r="AT128" s="128" t="s">
        <v>426</v>
      </c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9">
        <f>BJ129</f>
        <v>241700</v>
      </c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29"/>
      <c r="CC128" s="129"/>
      <c r="CD128" s="129"/>
      <c r="CE128" s="129"/>
      <c r="CF128" s="129">
        <f>CF129</f>
        <v>5500</v>
      </c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25">
        <f t="shared" si="4"/>
        <v>5500</v>
      </c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35"/>
      <c r="EU128" s="136"/>
      <c r="EV128" s="136"/>
      <c r="EW128" s="136"/>
      <c r="EX128" s="136"/>
      <c r="EY128" s="136"/>
      <c r="EZ128" s="136"/>
      <c r="FA128" s="136"/>
      <c r="FB128" s="136"/>
      <c r="FC128" s="136"/>
      <c r="FD128" s="136"/>
      <c r="FE128" s="136"/>
      <c r="FF128" s="136"/>
      <c r="FG128" s="136"/>
      <c r="FH128" s="136"/>
      <c r="FI128" s="136"/>
      <c r="FJ128" s="137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42.75" customHeight="1">
      <c r="A129" s="124" t="s">
        <v>165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0"/>
      <c r="AO129" s="120"/>
      <c r="AP129" s="120"/>
      <c r="AQ129" s="120"/>
      <c r="AR129" s="120"/>
      <c r="AS129" s="120"/>
      <c r="AT129" s="121" t="s">
        <v>425</v>
      </c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2">
        <v>241700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>
        <v>5500</v>
      </c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16">
        <f t="shared" si="4"/>
        <v>5500</v>
      </c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3"/>
      <c r="EU129" s="114"/>
      <c r="EV129" s="114"/>
      <c r="EW129" s="114"/>
      <c r="EX129" s="114"/>
      <c r="EY129" s="114"/>
      <c r="EZ129" s="114"/>
      <c r="FA129" s="114"/>
      <c r="FB129" s="114"/>
      <c r="FC129" s="114"/>
      <c r="FD129" s="114"/>
      <c r="FE129" s="114"/>
      <c r="FF129" s="114"/>
      <c r="FG129" s="114"/>
      <c r="FH129" s="114"/>
      <c r="FI129" s="114"/>
      <c r="FJ129" s="11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33" customHeight="1">
      <c r="A130" s="132" t="s">
        <v>326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3"/>
      <c r="AO130" s="133"/>
      <c r="AP130" s="133"/>
      <c r="AQ130" s="133"/>
      <c r="AR130" s="133"/>
      <c r="AS130" s="133"/>
      <c r="AT130" s="128" t="s">
        <v>424</v>
      </c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9">
        <f>BJ131+BJ133+BJ135</f>
        <v>240000</v>
      </c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29"/>
      <c r="CC130" s="129"/>
      <c r="CD130" s="129"/>
      <c r="CE130" s="129"/>
      <c r="CF130" s="129">
        <f>CF131+CF133+CF135</f>
        <v>0</v>
      </c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25">
        <f aca="true" t="shared" si="5" ref="EE130:EE136">CF130</f>
        <v>0</v>
      </c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35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7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5" customFormat="1" ht="59.25" customHeight="1">
      <c r="A131" s="154" t="s">
        <v>346</v>
      </c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6"/>
      <c r="AN131" s="133"/>
      <c r="AO131" s="133"/>
      <c r="AP131" s="133"/>
      <c r="AQ131" s="133"/>
      <c r="AR131" s="133"/>
      <c r="AS131" s="133"/>
      <c r="AT131" s="128" t="s">
        <v>423</v>
      </c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9">
        <f>BJ132</f>
        <v>240000</v>
      </c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>
        <f>CF132</f>
        <v>0</v>
      </c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30"/>
      <c r="CX131" s="130"/>
      <c r="CY131" s="130"/>
      <c r="CZ131" s="130"/>
      <c r="DA131" s="130"/>
      <c r="DB131" s="130"/>
      <c r="DC131" s="130"/>
      <c r="DD131" s="130"/>
      <c r="DE131" s="130"/>
      <c r="DF131" s="130"/>
      <c r="DG131" s="130"/>
      <c r="DH131" s="130"/>
      <c r="DI131" s="130"/>
      <c r="DJ131" s="130"/>
      <c r="DK131" s="130"/>
      <c r="DL131" s="130"/>
      <c r="DM131" s="130"/>
      <c r="DN131" s="130"/>
      <c r="DO131" s="130"/>
      <c r="DP131" s="130"/>
      <c r="DQ131" s="130"/>
      <c r="DR131" s="130"/>
      <c r="DS131" s="130"/>
      <c r="DT131" s="130"/>
      <c r="DU131" s="130"/>
      <c r="DV131" s="130"/>
      <c r="DW131" s="130"/>
      <c r="DX131" s="130"/>
      <c r="DY131" s="130"/>
      <c r="DZ131" s="130"/>
      <c r="EA131" s="130"/>
      <c r="EB131" s="130"/>
      <c r="EC131" s="130"/>
      <c r="ED131" s="130"/>
      <c r="EE131" s="125">
        <f t="shared" si="5"/>
        <v>0</v>
      </c>
      <c r="EF131" s="125"/>
      <c r="EG131" s="125"/>
      <c r="EH131" s="125"/>
      <c r="EI131" s="125"/>
      <c r="EJ131" s="125"/>
      <c r="EK131" s="125"/>
      <c r="EL131" s="125"/>
      <c r="EM131" s="125"/>
      <c r="EN131" s="125"/>
      <c r="EO131" s="125"/>
      <c r="EP131" s="125"/>
      <c r="EQ131" s="125"/>
      <c r="ER131" s="125"/>
      <c r="ES131" s="125"/>
      <c r="ET131" s="135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7"/>
      <c r="FK131" s="101"/>
      <c r="FL131" s="101"/>
      <c r="FM131" s="101"/>
      <c r="FN131" s="101"/>
      <c r="FO131" s="101"/>
      <c r="FP131" s="101"/>
      <c r="FQ131" s="101"/>
      <c r="FR131" s="101"/>
      <c r="FS131" s="101"/>
      <c r="FT131" s="101"/>
      <c r="FU131" s="101"/>
      <c r="FV131" s="101"/>
      <c r="FW131" s="101"/>
      <c r="FX131" s="101"/>
      <c r="FY131" s="101"/>
      <c r="FZ131" s="101"/>
      <c r="GA131" s="101"/>
      <c r="GB131" s="101"/>
      <c r="GC131" s="101"/>
      <c r="GD131" s="101"/>
      <c r="GE131" s="101"/>
      <c r="GF131" s="101"/>
      <c r="GG131" s="101"/>
      <c r="GH131" s="101"/>
      <c r="GI131" s="101"/>
      <c r="GJ131" s="101"/>
      <c r="GK131" s="101"/>
      <c r="GL131" s="101"/>
      <c r="GM131" s="101"/>
      <c r="GN131" s="101"/>
      <c r="GO131" s="101"/>
      <c r="GP131" s="101"/>
      <c r="GQ131" s="101"/>
      <c r="GR131" s="101"/>
      <c r="GS131" s="101"/>
      <c r="GT131" s="101"/>
      <c r="GU131" s="101"/>
      <c r="GV131" s="101"/>
      <c r="GW131" s="101"/>
      <c r="GX131" s="101"/>
      <c r="GY131" s="101"/>
      <c r="GZ131" s="101"/>
      <c r="HA131" s="101"/>
      <c r="HB131" s="101"/>
      <c r="HC131" s="101"/>
      <c r="HD131" s="101"/>
      <c r="HE131" s="101"/>
      <c r="HF131" s="101"/>
      <c r="HG131" s="101"/>
      <c r="HH131" s="101"/>
      <c r="HI131" s="101"/>
      <c r="HJ131" s="101"/>
      <c r="HK131" s="101"/>
      <c r="HL131" s="101"/>
      <c r="HM131" s="101"/>
      <c r="HN131" s="101"/>
      <c r="HO131" s="101"/>
      <c r="HP131" s="101"/>
      <c r="HQ131" s="101"/>
      <c r="HR131" s="101"/>
      <c r="HS131" s="101"/>
      <c r="HT131" s="101"/>
      <c r="HU131" s="101"/>
      <c r="HV131" s="101"/>
      <c r="HW131" s="101"/>
      <c r="HX131" s="101"/>
      <c r="HY131" s="101"/>
      <c r="HZ131" s="101"/>
      <c r="IA131" s="101"/>
      <c r="IB131" s="101"/>
      <c r="IC131" s="101"/>
      <c r="ID131" s="101"/>
      <c r="IE131" s="101"/>
      <c r="IF131" s="101"/>
      <c r="IG131" s="101"/>
      <c r="IH131" s="101"/>
      <c r="II131" s="101"/>
      <c r="IJ131" s="101"/>
      <c r="IK131" s="101"/>
      <c r="IL131" s="101"/>
      <c r="IM131" s="101"/>
      <c r="IN131" s="101"/>
      <c r="IO131" s="101"/>
      <c r="IP131" s="101"/>
      <c r="IQ131" s="101"/>
      <c r="IR131" s="101"/>
      <c r="IS131" s="101"/>
      <c r="IT131" s="101"/>
      <c r="IU131" s="101"/>
      <c r="IV131" s="101"/>
    </row>
    <row r="132" spans="1:256" s="106" customFormat="1" ht="69.75" customHeight="1">
      <c r="A132" s="151" t="s">
        <v>347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3"/>
      <c r="AN132" s="120"/>
      <c r="AO132" s="120"/>
      <c r="AP132" s="120"/>
      <c r="AQ132" s="120"/>
      <c r="AR132" s="120"/>
      <c r="AS132" s="120"/>
      <c r="AT132" s="121" t="s">
        <v>422</v>
      </c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2">
        <v>240000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>
        <v>0</v>
      </c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16">
        <f t="shared" si="5"/>
        <v>0</v>
      </c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3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105" customFormat="1" ht="73.5" customHeight="1" hidden="1">
      <c r="A133" s="132" t="s">
        <v>357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3"/>
      <c r="AO133" s="133"/>
      <c r="AP133" s="133"/>
      <c r="AQ133" s="133"/>
      <c r="AR133" s="133"/>
      <c r="AS133" s="133"/>
      <c r="AT133" s="128" t="s">
        <v>354</v>
      </c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9">
        <f>BJ134</f>
        <v>0</v>
      </c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>
        <f>CF134</f>
        <v>0</v>
      </c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30"/>
      <c r="CX133" s="130"/>
      <c r="CY133" s="130"/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30"/>
      <c r="DU133" s="130"/>
      <c r="DV133" s="130"/>
      <c r="DW133" s="130"/>
      <c r="DX133" s="130"/>
      <c r="DY133" s="130"/>
      <c r="DZ133" s="130"/>
      <c r="EA133" s="130"/>
      <c r="EB133" s="130"/>
      <c r="EC133" s="130"/>
      <c r="ED133" s="130"/>
      <c r="EE133" s="125">
        <f t="shared" si="5"/>
        <v>0</v>
      </c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35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7"/>
      <c r="FK133" s="101"/>
      <c r="FL133" s="101"/>
      <c r="FM133" s="101"/>
      <c r="FN133" s="101"/>
      <c r="FO133" s="101"/>
      <c r="FP133" s="101"/>
      <c r="FQ133" s="101"/>
      <c r="FR133" s="101"/>
      <c r="FS133" s="101"/>
      <c r="FT133" s="101"/>
      <c r="FU133" s="101"/>
      <c r="FV133" s="101"/>
      <c r="FW133" s="101"/>
      <c r="FX133" s="101"/>
      <c r="FY133" s="101"/>
      <c r="FZ133" s="101"/>
      <c r="GA133" s="101"/>
      <c r="GB133" s="101"/>
      <c r="GC133" s="101"/>
      <c r="GD133" s="101"/>
      <c r="GE133" s="101"/>
      <c r="GF133" s="101"/>
      <c r="GG133" s="101"/>
      <c r="GH133" s="101"/>
      <c r="GI133" s="101"/>
      <c r="GJ133" s="101"/>
      <c r="GK133" s="101"/>
      <c r="GL133" s="101"/>
      <c r="GM133" s="101"/>
      <c r="GN133" s="101"/>
      <c r="GO133" s="101"/>
      <c r="GP133" s="101"/>
      <c r="GQ133" s="101"/>
      <c r="GR133" s="101"/>
      <c r="GS133" s="101"/>
      <c r="GT133" s="101"/>
      <c r="GU133" s="101"/>
      <c r="GV133" s="101"/>
      <c r="GW133" s="101"/>
      <c r="GX133" s="101"/>
      <c r="GY133" s="101"/>
      <c r="GZ133" s="101"/>
      <c r="HA133" s="101"/>
      <c r="HB133" s="101"/>
      <c r="HC133" s="101"/>
      <c r="HD133" s="101"/>
      <c r="HE133" s="101"/>
      <c r="HF133" s="101"/>
      <c r="HG133" s="101"/>
      <c r="HH133" s="101"/>
      <c r="HI133" s="101"/>
      <c r="HJ133" s="101"/>
      <c r="HK133" s="101"/>
      <c r="HL133" s="101"/>
      <c r="HM133" s="101"/>
      <c r="HN133" s="101"/>
      <c r="HO133" s="101"/>
      <c r="HP133" s="101"/>
      <c r="HQ133" s="101"/>
      <c r="HR133" s="101"/>
      <c r="HS133" s="101"/>
      <c r="HT133" s="101"/>
      <c r="HU133" s="101"/>
      <c r="HV133" s="101"/>
      <c r="HW133" s="101"/>
      <c r="HX133" s="101"/>
      <c r="HY133" s="101"/>
      <c r="HZ133" s="101"/>
      <c r="IA133" s="101"/>
      <c r="IB133" s="101"/>
      <c r="IC133" s="101"/>
      <c r="ID133" s="101"/>
      <c r="IE133" s="101"/>
      <c r="IF133" s="101"/>
      <c r="IG133" s="101"/>
      <c r="IH133" s="101"/>
      <c r="II133" s="101"/>
      <c r="IJ133" s="101"/>
      <c r="IK133" s="101"/>
      <c r="IL133" s="101"/>
      <c r="IM133" s="101"/>
      <c r="IN133" s="101"/>
      <c r="IO133" s="101"/>
      <c r="IP133" s="101"/>
      <c r="IQ133" s="101"/>
      <c r="IR133" s="101"/>
      <c r="IS133" s="101"/>
      <c r="IT133" s="101"/>
      <c r="IU133" s="101"/>
      <c r="IV133" s="101"/>
    </row>
    <row r="134" spans="1:256" s="106" customFormat="1" ht="63.75" customHeight="1" hidden="1">
      <c r="A134" s="124" t="s">
        <v>356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0"/>
      <c r="AO134" s="120"/>
      <c r="AP134" s="120"/>
      <c r="AQ134" s="120"/>
      <c r="AR134" s="120"/>
      <c r="AS134" s="120"/>
      <c r="AT134" s="121" t="s">
        <v>355</v>
      </c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2">
        <v>0</v>
      </c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>
        <v>0</v>
      </c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16">
        <f t="shared" si="5"/>
        <v>0</v>
      </c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3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105" customFormat="1" ht="42" customHeight="1" hidden="1">
      <c r="A135" s="132" t="s">
        <v>328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3"/>
      <c r="AO135" s="133"/>
      <c r="AP135" s="133"/>
      <c r="AQ135" s="133"/>
      <c r="AR135" s="133"/>
      <c r="AS135" s="133"/>
      <c r="AT135" s="128" t="s">
        <v>352</v>
      </c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9">
        <f>BJ136</f>
        <v>0</v>
      </c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>
        <f>CF136</f>
        <v>0</v>
      </c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30"/>
      <c r="DU135" s="130"/>
      <c r="DV135" s="130"/>
      <c r="DW135" s="130"/>
      <c r="DX135" s="130"/>
      <c r="DY135" s="130"/>
      <c r="DZ135" s="130"/>
      <c r="EA135" s="130"/>
      <c r="EB135" s="130"/>
      <c r="EC135" s="130"/>
      <c r="ED135" s="130"/>
      <c r="EE135" s="125">
        <f t="shared" si="5"/>
        <v>0</v>
      </c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35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7"/>
      <c r="FK135" s="101"/>
      <c r="FL135" s="101"/>
      <c r="FM135" s="101"/>
      <c r="FN135" s="101"/>
      <c r="FO135" s="101"/>
      <c r="FP135" s="101"/>
      <c r="FQ135" s="101"/>
      <c r="FR135" s="101"/>
      <c r="FS135" s="101"/>
      <c r="FT135" s="101"/>
      <c r="FU135" s="101"/>
      <c r="FV135" s="101"/>
      <c r="FW135" s="101"/>
      <c r="FX135" s="101"/>
      <c r="FY135" s="101"/>
      <c r="FZ135" s="101"/>
      <c r="GA135" s="101"/>
      <c r="GB135" s="101"/>
      <c r="GC135" s="101"/>
      <c r="GD135" s="101"/>
      <c r="GE135" s="101"/>
      <c r="GF135" s="101"/>
      <c r="GG135" s="101"/>
      <c r="GH135" s="101"/>
      <c r="GI135" s="101"/>
      <c r="GJ135" s="101"/>
      <c r="GK135" s="101"/>
      <c r="GL135" s="101"/>
      <c r="GM135" s="101"/>
      <c r="GN135" s="101"/>
      <c r="GO135" s="101"/>
      <c r="GP135" s="101"/>
      <c r="GQ135" s="101"/>
      <c r="GR135" s="101"/>
      <c r="GS135" s="101"/>
      <c r="GT135" s="101"/>
      <c r="GU135" s="101"/>
      <c r="GV135" s="101"/>
      <c r="GW135" s="101"/>
      <c r="GX135" s="101"/>
      <c r="GY135" s="101"/>
      <c r="GZ135" s="101"/>
      <c r="HA135" s="101"/>
      <c r="HB135" s="101"/>
      <c r="HC135" s="101"/>
      <c r="HD135" s="101"/>
      <c r="HE135" s="101"/>
      <c r="HF135" s="101"/>
      <c r="HG135" s="101"/>
      <c r="HH135" s="101"/>
      <c r="HI135" s="101"/>
      <c r="HJ135" s="101"/>
      <c r="HK135" s="101"/>
      <c r="HL135" s="101"/>
      <c r="HM135" s="101"/>
      <c r="HN135" s="101"/>
      <c r="HO135" s="101"/>
      <c r="HP135" s="101"/>
      <c r="HQ135" s="101"/>
      <c r="HR135" s="101"/>
      <c r="HS135" s="101"/>
      <c r="HT135" s="101"/>
      <c r="HU135" s="101"/>
      <c r="HV135" s="101"/>
      <c r="HW135" s="101"/>
      <c r="HX135" s="101"/>
      <c r="HY135" s="101"/>
      <c r="HZ135" s="101"/>
      <c r="IA135" s="101"/>
      <c r="IB135" s="101"/>
      <c r="IC135" s="101"/>
      <c r="ID135" s="101"/>
      <c r="IE135" s="101"/>
      <c r="IF135" s="101"/>
      <c r="IG135" s="101"/>
      <c r="IH135" s="101"/>
      <c r="II135" s="101"/>
      <c r="IJ135" s="101"/>
      <c r="IK135" s="101"/>
      <c r="IL135" s="101"/>
      <c r="IM135" s="101"/>
      <c r="IN135" s="101"/>
      <c r="IO135" s="101"/>
      <c r="IP135" s="101"/>
      <c r="IQ135" s="101"/>
      <c r="IR135" s="101"/>
      <c r="IS135" s="101"/>
      <c r="IT135" s="101"/>
      <c r="IU135" s="101"/>
      <c r="IV135" s="101"/>
    </row>
    <row r="136" spans="1:256" s="106" customFormat="1" ht="42.75" customHeight="1" hidden="1">
      <c r="A136" s="124" t="s">
        <v>327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0"/>
      <c r="AO136" s="120"/>
      <c r="AP136" s="120"/>
      <c r="AQ136" s="120"/>
      <c r="AR136" s="120"/>
      <c r="AS136" s="120"/>
      <c r="AT136" s="121" t="s">
        <v>353</v>
      </c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2">
        <v>0</v>
      </c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>
        <v>0</v>
      </c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16">
        <f t="shared" si="5"/>
        <v>0</v>
      </c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3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105" customFormat="1" ht="88.5" customHeight="1" hidden="1">
      <c r="A137" s="132" t="s">
        <v>412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3"/>
      <c r="AO137" s="133"/>
      <c r="AP137" s="133"/>
      <c r="AQ137" s="133"/>
      <c r="AR137" s="133"/>
      <c r="AS137" s="133"/>
      <c r="AT137" s="128" t="s">
        <v>409</v>
      </c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9">
        <f>BJ138</f>
        <v>0</v>
      </c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>
        <f>CF138</f>
        <v>0</v>
      </c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0"/>
      <c r="EB137" s="130"/>
      <c r="EC137" s="130"/>
      <c r="ED137" s="130"/>
      <c r="EE137" s="125">
        <f>CF137</f>
        <v>0</v>
      </c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35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7"/>
      <c r="FK137" s="101"/>
      <c r="FL137" s="101"/>
      <c r="FM137" s="101"/>
      <c r="FN137" s="101"/>
      <c r="FO137" s="101"/>
      <c r="FP137" s="101"/>
      <c r="FQ137" s="101"/>
      <c r="FR137" s="101"/>
      <c r="FS137" s="101"/>
      <c r="FT137" s="101"/>
      <c r="FU137" s="101"/>
      <c r="FV137" s="101"/>
      <c r="FW137" s="101"/>
      <c r="FX137" s="101"/>
      <c r="FY137" s="101"/>
      <c r="FZ137" s="101"/>
      <c r="GA137" s="101"/>
      <c r="GB137" s="101"/>
      <c r="GC137" s="101"/>
      <c r="GD137" s="101"/>
      <c r="GE137" s="101"/>
      <c r="GF137" s="101"/>
      <c r="GG137" s="101"/>
      <c r="GH137" s="101"/>
      <c r="GI137" s="101"/>
      <c r="GJ137" s="101"/>
      <c r="GK137" s="101"/>
      <c r="GL137" s="101"/>
      <c r="GM137" s="101"/>
      <c r="GN137" s="101"/>
      <c r="GO137" s="101"/>
      <c r="GP137" s="101"/>
      <c r="GQ137" s="101"/>
      <c r="GR137" s="101"/>
      <c r="GS137" s="101"/>
      <c r="GT137" s="101"/>
      <c r="GU137" s="101"/>
      <c r="GV137" s="101"/>
      <c r="GW137" s="101"/>
      <c r="GX137" s="101"/>
      <c r="GY137" s="101"/>
      <c r="GZ137" s="101"/>
      <c r="HA137" s="101"/>
      <c r="HB137" s="101"/>
      <c r="HC137" s="101"/>
      <c r="HD137" s="101"/>
      <c r="HE137" s="101"/>
      <c r="HF137" s="101"/>
      <c r="HG137" s="101"/>
      <c r="HH137" s="101"/>
      <c r="HI137" s="101"/>
      <c r="HJ137" s="101"/>
      <c r="HK137" s="101"/>
      <c r="HL137" s="101"/>
      <c r="HM137" s="101"/>
      <c r="HN137" s="101"/>
      <c r="HO137" s="101"/>
      <c r="HP137" s="101"/>
      <c r="HQ137" s="101"/>
      <c r="HR137" s="101"/>
      <c r="HS137" s="101"/>
      <c r="HT137" s="101"/>
      <c r="HU137" s="101"/>
      <c r="HV137" s="101"/>
      <c r="HW137" s="101"/>
      <c r="HX137" s="101"/>
      <c r="HY137" s="101"/>
      <c r="HZ137" s="101"/>
      <c r="IA137" s="101"/>
      <c r="IB137" s="101"/>
      <c r="IC137" s="101"/>
      <c r="ID137" s="101"/>
      <c r="IE137" s="101"/>
      <c r="IF137" s="101"/>
      <c r="IG137" s="101"/>
      <c r="IH137" s="101"/>
      <c r="II137" s="101"/>
      <c r="IJ137" s="101"/>
      <c r="IK137" s="101"/>
      <c r="IL137" s="101"/>
      <c r="IM137" s="101"/>
      <c r="IN137" s="101"/>
      <c r="IO137" s="101"/>
      <c r="IP137" s="101"/>
      <c r="IQ137" s="101"/>
      <c r="IR137" s="101"/>
      <c r="IS137" s="101"/>
      <c r="IT137" s="101"/>
      <c r="IU137" s="101"/>
      <c r="IV137" s="101"/>
    </row>
    <row r="138" spans="1:256" s="106" customFormat="1" ht="90.75" customHeight="1" hidden="1">
      <c r="A138" s="124" t="s">
        <v>411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0"/>
      <c r="AO138" s="120"/>
      <c r="AP138" s="120"/>
      <c r="AQ138" s="120"/>
      <c r="AR138" s="120"/>
      <c r="AS138" s="120"/>
      <c r="AT138" s="121" t="s">
        <v>410</v>
      </c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>
        <v>0</v>
      </c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>
        <v>0</v>
      </c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16">
        <f>CF138</f>
        <v>0</v>
      </c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3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167" s="45" customFormat="1" ht="70.5" customHeight="1" hidden="1">
      <c r="A139" s="217" t="s">
        <v>321</v>
      </c>
      <c r="B139" s="218"/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9"/>
      <c r="AN139" s="133"/>
      <c r="AO139" s="133"/>
      <c r="AP139" s="133"/>
      <c r="AQ139" s="133"/>
      <c r="AR139" s="133"/>
      <c r="AS139" s="133"/>
      <c r="AT139" s="128" t="s">
        <v>349</v>
      </c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9">
        <f>BJ140+BJ142</f>
        <v>0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129"/>
      <c r="CA139" s="129"/>
      <c r="CB139" s="129"/>
      <c r="CC139" s="129"/>
      <c r="CD139" s="129"/>
      <c r="CE139" s="129"/>
      <c r="CF139" s="129">
        <f>CF140+CF142</f>
        <v>0</v>
      </c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25">
        <f t="shared" si="4"/>
        <v>0</v>
      </c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35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7"/>
      <c r="FK139" s="50"/>
    </row>
    <row r="140" spans="1:167" s="45" customFormat="1" ht="55.5" customHeight="1" hidden="1">
      <c r="A140" s="132" t="s">
        <v>162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3"/>
      <c r="AO140" s="133"/>
      <c r="AP140" s="133"/>
      <c r="AQ140" s="133"/>
      <c r="AR140" s="133"/>
      <c r="AS140" s="133"/>
      <c r="AT140" s="128" t="s">
        <v>163</v>
      </c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9">
        <f>BJ141</f>
        <v>0</v>
      </c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29"/>
      <c r="CA140" s="129"/>
      <c r="CB140" s="129"/>
      <c r="CC140" s="129"/>
      <c r="CD140" s="129"/>
      <c r="CE140" s="129"/>
      <c r="CF140" s="129">
        <f>CF141</f>
        <v>0</v>
      </c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25">
        <f t="shared" si="4"/>
        <v>0</v>
      </c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5"/>
      <c r="ER140" s="125"/>
      <c r="ES140" s="125"/>
      <c r="ET140" s="135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7"/>
      <c r="FK140" s="50"/>
    </row>
    <row r="141" spans="1:167" s="35" customFormat="1" ht="57" customHeight="1" hidden="1">
      <c r="A141" s="124" t="s">
        <v>162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  <c r="AM141" s="124"/>
      <c r="AN141" s="120"/>
      <c r="AO141" s="120"/>
      <c r="AP141" s="120"/>
      <c r="AQ141" s="120"/>
      <c r="AR141" s="120"/>
      <c r="AS141" s="120"/>
      <c r="AT141" s="121" t="s">
        <v>161</v>
      </c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2">
        <v>0</v>
      </c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>
        <v>0</v>
      </c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16">
        <f t="shared" si="4"/>
        <v>0</v>
      </c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3"/>
      <c r="EU141" s="114"/>
      <c r="EV141" s="114"/>
      <c r="EW141" s="114"/>
      <c r="EX141" s="114"/>
      <c r="EY141" s="114"/>
      <c r="EZ141" s="114"/>
      <c r="FA141" s="114"/>
      <c r="FB141" s="114"/>
      <c r="FC141" s="114"/>
      <c r="FD141" s="114"/>
      <c r="FE141" s="114"/>
      <c r="FF141" s="114"/>
      <c r="FG141" s="114"/>
      <c r="FH141" s="114"/>
      <c r="FI141" s="114"/>
      <c r="FJ141" s="115"/>
      <c r="FK141" s="38"/>
    </row>
    <row r="142" spans="1:167" s="45" customFormat="1" ht="66" customHeight="1" hidden="1">
      <c r="A142" s="217" t="s">
        <v>321</v>
      </c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9"/>
      <c r="AN142" s="133"/>
      <c r="AO142" s="133"/>
      <c r="AP142" s="133"/>
      <c r="AQ142" s="133"/>
      <c r="AR142" s="133"/>
      <c r="AS142" s="133"/>
      <c r="AT142" s="128" t="s">
        <v>339</v>
      </c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9">
        <f>BJ143</f>
        <v>0</v>
      </c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>
        <f>CF143</f>
        <v>0</v>
      </c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30"/>
      <c r="DQ142" s="130"/>
      <c r="DR142" s="130"/>
      <c r="DS142" s="130"/>
      <c r="DT142" s="130"/>
      <c r="DU142" s="130"/>
      <c r="DV142" s="130"/>
      <c r="DW142" s="130"/>
      <c r="DX142" s="130"/>
      <c r="DY142" s="130"/>
      <c r="DZ142" s="130"/>
      <c r="EA142" s="130"/>
      <c r="EB142" s="130"/>
      <c r="EC142" s="130"/>
      <c r="ED142" s="130"/>
      <c r="EE142" s="125">
        <f t="shared" si="4"/>
        <v>0</v>
      </c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35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7"/>
      <c r="FK142" s="50"/>
    </row>
    <row r="143" spans="1:167" s="47" customFormat="1" ht="81" customHeight="1" hidden="1">
      <c r="A143" s="124" t="s">
        <v>320</v>
      </c>
      <c r="B143" s="124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0"/>
      <c r="AO143" s="120"/>
      <c r="AP143" s="120"/>
      <c r="AQ143" s="120"/>
      <c r="AR143" s="120"/>
      <c r="AS143" s="120"/>
      <c r="AT143" s="121" t="s">
        <v>338</v>
      </c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2">
        <v>0</v>
      </c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>
        <v>0</v>
      </c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16">
        <f t="shared" si="4"/>
        <v>0</v>
      </c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3"/>
      <c r="EU143" s="114"/>
      <c r="EV143" s="114"/>
      <c r="EW143" s="114"/>
      <c r="EX143" s="114"/>
      <c r="EY143" s="114"/>
      <c r="EZ143" s="114"/>
      <c r="FA143" s="114"/>
      <c r="FB143" s="114"/>
      <c r="FC143" s="114"/>
      <c r="FD143" s="114"/>
      <c r="FE143" s="114"/>
      <c r="FF143" s="114"/>
      <c r="FG143" s="114"/>
      <c r="FH143" s="114"/>
      <c r="FI143" s="114"/>
      <c r="FJ143" s="115"/>
      <c r="FK143" s="51"/>
    </row>
    <row r="144" spans="1:167" s="35" customFormat="1" ht="18.75">
      <c r="A144" s="214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  <c r="EW144" s="215"/>
      <c r="EX144" s="215"/>
      <c r="EY144" s="215"/>
      <c r="EZ144" s="215"/>
      <c r="FA144" s="215"/>
      <c r="FB144" s="215"/>
      <c r="FC144" s="215"/>
      <c r="FD144" s="215"/>
      <c r="FE144" s="215"/>
      <c r="FF144" s="215"/>
      <c r="FG144" s="216"/>
      <c r="FH144" s="43"/>
      <c r="FI144" s="43"/>
      <c r="FJ144" s="44" t="s">
        <v>159</v>
      </c>
      <c r="FK144" s="38"/>
    </row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5" customFormat="1" ht="18.75"/>
    <row r="224" s="35" customFormat="1" ht="18.75"/>
    <row r="225" s="35" customFormat="1" ht="18.75"/>
    <row r="226" s="35" customFormat="1" ht="18.75"/>
    <row r="227" s="35" customFormat="1" ht="18.7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6" customFormat="1" ht="20.25"/>
    <row r="234" s="36" customFormat="1" ht="20.25"/>
    <row r="235" s="36" customFormat="1" ht="20.25"/>
    <row r="236" s="36" customFormat="1" ht="20.25"/>
    <row r="237" s="36" customFormat="1" ht="20.2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  <row r="261" s="35" customFormat="1" ht="18.75"/>
    <row r="262" s="35" customFormat="1" ht="18.75"/>
    <row r="263" s="35" customFormat="1" ht="18.75"/>
    <row r="264" s="35" customFormat="1" ht="18.75"/>
    <row r="265" s="35" customFormat="1" ht="18.75"/>
  </sheetData>
  <sheetProtection/>
  <mergeCells count="1171"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A123:AM123"/>
    <mergeCell ref="BJ123:CE123"/>
    <mergeCell ref="CF123:CV123"/>
    <mergeCell ref="CW123:DM123"/>
    <mergeCell ref="ET124:FJ124"/>
    <mergeCell ref="EE123:ES123"/>
    <mergeCell ref="ET123:FJ123"/>
    <mergeCell ref="DN124:ED124"/>
    <mergeCell ref="A124:AM124"/>
    <mergeCell ref="AN124:AS124"/>
    <mergeCell ref="AT124:BI124"/>
    <mergeCell ref="BJ124:CE124"/>
    <mergeCell ref="CF124:CV124"/>
    <mergeCell ref="CW124:DM124"/>
    <mergeCell ref="A122:AM122"/>
    <mergeCell ref="AN122:AS122"/>
    <mergeCell ref="AT122:BI122"/>
    <mergeCell ref="BJ122:CE122"/>
    <mergeCell ref="CF122:CV122"/>
    <mergeCell ref="CW122:DM122"/>
    <mergeCell ref="A80:AM80"/>
    <mergeCell ref="AN80:AS80"/>
    <mergeCell ref="AT80:BI80"/>
    <mergeCell ref="BJ80:CE80"/>
    <mergeCell ref="CF80:CV80"/>
    <mergeCell ref="CW80:DM80"/>
    <mergeCell ref="EE122:ES122"/>
    <mergeCell ref="ET122:FJ122"/>
    <mergeCell ref="DN125:ED125"/>
    <mergeCell ref="DN120:ED120"/>
    <mergeCell ref="EE121:ES121"/>
    <mergeCell ref="EE80:ES80"/>
    <mergeCell ref="ET80:FJ80"/>
    <mergeCell ref="DN123:ED123"/>
    <mergeCell ref="DN122:ED122"/>
    <mergeCell ref="ET85:FJ85"/>
    <mergeCell ref="ET128:FJ128"/>
    <mergeCell ref="EE129:ES129"/>
    <mergeCell ref="ET96:FG96"/>
    <mergeCell ref="EE118:ES118"/>
    <mergeCell ref="EE126:ES126"/>
    <mergeCell ref="ET121:FJ121"/>
    <mergeCell ref="ET118:FJ118"/>
    <mergeCell ref="ET126:FG126"/>
    <mergeCell ref="EE117:ES117"/>
    <mergeCell ref="EE124:ES124"/>
    <mergeCell ref="CF130:CV130"/>
    <mergeCell ref="CW130:DM130"/>
    <mergeCell ref="DN126:ED126"/>
    <mergeCell ref="CW128:DM128"/>
    <mergeCell ref="CF125:CV125"/>
    <mergeCell ref="CF127:CV127"/>
    <mergeCell ref="DN128:ED128"/>
    <mergeCell ref="DN129:ED129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12:FJ112"/>
    <mergeCell ref="ET120:FJ120"/>
    <mergeCell ref="ET113:FJ113"/>
    <mergeCell ref="ET116:FJ116"/>
    <mergeCell ref="ET115:FJ115"/>
    <mergeCell ref="ET119:FJ119"/>
    <mergeCell ref="ET117:FJ117"/>
    <mergeCell ref="A136:AM136"/>
    <mergeCell ref="AN136:AS136"/>
    <mergeCell ref="AT136:BI136"/>
    <mergeCell ref="BJ136:CE136"/>
    <mergeCell ref="CW135:DM135"/>
    <mergeCell ref="CW139:DM139"/>
    <mergeCell ref="BJ139:CE139"/>
    <mergeCell ref="A139:AM139"/>
    <mergeCell ref="BJ135:CE135"/>
    <mergeCell ref="CF139:CV139"/>
    <mergeCell ref="CF138:CV138"/>
    <mergeCell ref="DN140:ED140"/>
    <mergeCell ref="DN136:ED136"/>
    <mergeCell ref="ET136:FJ136"/>
    <mergeCell ref="EE136:ES136"/>
    <mergeCell ref="AT140:BI140"/>
    <mergeCell ref="ET137:FJ137"/>
    <mergeCell ref="DN138:ED138"/>
    <mergeCell ref="BJ138:CE138"/>
    <mergeCell ref="ET138:FJ138"/>
    <mergeCell ref="ET143:FJ143"/>
    <mergeCell ref="EE143:ES143"/>
    <mergeCell ref="ET139:FJ139"/>
    <mergeCell ref="EE142:ES142"/>
    <mergeCell ref="EE139:ES139"/>
    <mergeCell ref="ET141:FJ141"/>
    <mergeCell ref="EE140:ES140"/>
    <mergeCell ref="ET140:FJ140"/>
    <mergeCell ref="ET142:FJ142"/>
    <mergeCell ref="BJ142:CE142"/>
    <mergeCell ref="CF140:CV140"/>
    <mergeCell ref="DN139:ED139"/>
    <mergeCell ref="DN143:ED143"/>
    <mergeCell ref="CW141:DM141"/>
    <mergeCell ref="CW143:DM143"/>
    <mergeCell ref="DN141:ED141"/>
    <mergeCell ref="CW140:DM140"/>
    <mergeCell ref="DN142:ED142"/>
    <mergeCell ref="CF142:CV142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34:CE134"/>
    <mergeCell ref="AN135:AS135"/>
    <mergeCell ref="A72:AM72"/>
    <mergeCell ref="A112:AK112"/>
    <mergeCell ref="A104:AM104"/>
    <mergeCell ref="A109:AM109"/>
    <mergeCell ref="A108:AK108"/>
    <mergeCell ref="AN130:AS130"/>
    <mergeCell ref="CW133:DM133"/>
    <mergeCell ref="A118:AM118"/>
    <mergeCell ref="BJ121:CE121"/>
    <mergeCell ref="BJ120:CE120"/>
    <mergeCell ref="AT120:BI120"/>
    <mergeCell ref="BJ119:CE119"/>
    <mergeCell ref="CW129:DM129"/>
    <mergeCell ref="AN123:AS123"/>
    <mergeCell ref="AT123:BI123"/>
    <mergeCell ref="A74:AM74"/>
    <mergeCell ref="A135:AM135"/>
    <mergeCell ref="AT125:BI125"/>
    <mergeCell ref="AT128:BI128"/>
    <mergeCell ref="AT127:BI127"/>
    <mergeCell ref="BJ125:CE125"/>
    <mergeCell ref="AT126:BI126"/>
    <mergeCell ref="A121:AM121"/>
    <mergeCell ref="A125:AM125"/>
    <mergeCell ref="BJ118:CE118"/>
    <mergeCell ref="A134:AM134"/>
    <mergeCell ref="CW127:DM127"/>
    <mergeCell ref="AT129:BI129"/>
    <mergeCell ref="AN134:AS134"/>
    <mergeCell ref="AT130:BI130"/>
    <mergeCell ref="BJ130:CE130"/>
    <mergeCell ref="A129:AM129"/>
    <mergeCell ref="BJ133:CE133"/>
    <mergeCell ref="CW132:DM132"/>
    <mergeCell ref="BJ131:CE131"/>
    <mergeCell ref="BJ128:CE128"/>
    <mergeCell ref="BJ126:CE126"/>
    <mergeCell ref="EE119:ES119"/>
    <mergeCell ref="EE120:ES120"/>
    <mergeCell ref="DN119:ED119"/>
    <mergeCell ref="DN121:ED121"/>
    <mergeCell ref="EE127:ES127"/>
    <mergeCell ref="DN127:ED127"/>
    <mergeCell ref="CF126:CV126"/>
    <mergeCell ref="CW126:DM126"/>
    <mergeCell ref="EE125:ES125"/>
    <mergeCell ref="DN118:ED118"/>
    <mergeCell ref="A144:FG144"/>
    <mergeCell ref="CW142:DM142"/>
    <mergeCell ref="CF143:CV143"/>
    <mergeCell ref="A141:AM141"/>
    <mergeCell ref="A142:AM142"/>
    <mergeCell ref="CF141:CV141"/>
    <mergeCell ref="BJ143:CE143"/>
    <mergeCell ref="AT119:BI119"/>
    <mergeCell ref="BJ141:CE141"/>
    <mergeCell ref="EE141:ES141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T127:FG127"/>
    <mergeCell ref="ET132:FJ132"/>
    <mergeCell ref="ET134:FJ134"/>
    <mergeCell ref="EE114:ES114"/>
    <mergeCell ref="ET111:FJ111"/>
    <mergeCell ref="ET98:FJ98"/>
    <mergeCell ref="ET105:FJ105"/>
    <mergeCell ref="ET129:FJ129"/>
    <mergeCell ref="EE128:ES128"/>
    <mergeCell ref="ET125:FJ125"/>
    <mergeCell ref="EE135:ES135"/>
    <mergeCell ref="ET135:FJ135"/>
    <mergeCell ref="EE134:ES134"/>
    <mergeCell ref="ET106:FJ106"/>
    <mergeCell ref="EE107:ES107"/>
    <mergeCell ref="EE106:ES106"/>
    <mergeCell ref="EE112:ES112"/>
    <mergeCell ref="EE113:ES113"/>
    <mergeCell ref="EE130:ES130"/>
    <mergeCell ref="ET130:FJ130"/>
    <mergeCell ref="EE131:ES131"/>
    <mergeCell ref="ET131:FJ131"/>
    <mergeCell ref="ET133:FJ133"/>
    <mergeCell ref="DN133:ED133"/>
    <mergeCell ref="EE133:ES133"/>
    <mergeCell ref="DN132:ED132"/>
    <mergeCell ref="CW136:DM136"/>
    <mergeCell ref="CF128:CV128"/>
    <mergeCell ref="BJ132:CE132"/>
    <mergeCell ref="CW125:DM125"/>
    <mergeCell ref="DN130:ED130"/>
    <mergeCell ref="CW137:DM137"/>
    <mergeCell ref="DN131:ED131"/>
    <mergeCell ref="CW134:DM134"/>
    <mergeCell ref="CF133:CV133"/>
    <mergeCell ref="CF132:CV132"/>
    <mergeCell ref="BJ129:CE129"/>
    <mergeCell ref="BJ140:CE140"/>
    <mergeCell ref="CF129:CV129"/>
    <mergeCell ref="CF121:CV121"/>
    <mergeCell ref="CF120:CV120"/>
    <mergeCell ref="CF135:CV135"/>
    <mergeCell ref="CF136:CV136"/>
    <mergeCell ref="CF134:CV134"/>
    <mergeCell ref="CF131:CV131"/>
    <mergeCell ref="BJ127:CE127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A114:AM114"/>
    <mergeCell ref="A113:AM113"/>
    <mergeCell ref="A111:AM111"/>
    <mergeCell ref="A110:AK110"/>
    <mergeCell ref="AN114:AS114"/>
    <mergeCell ref="AN113:AS113"/>
    <mergeCell ref="AN111:AS111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9:AS139"/>
    <mergeCell ref="AT109:BI109"/>
    <mergeCell ref="AN118:AS118"/>
    <mergeCell ref="AT121:BI121"/>
    <mergeCell ref="AT118:BI118"/>
    <mergeCell ref="A82:AM82"/>
    <mergeCell ref="AT82:BI82"/>
    <mergeCell ref="AT88:BI88"/>
    <mergeCell ref="AT131:BI131"/>
    <mergeCell ref="AN138:AS138"/>
    <mergeCell ref="AT132:BI132"/>
    <mergeCell ref="AT139:BI139"/>
    <mergeCell ref="AT133:BI133"/>
    <mergeCell ref="AT137:BI137"/>
    <mergeCell ref="AT141:BI141"/>
    <mergeCell ref="AT135:BI135"/>
    <mergeCell ref="AT134:BI134"/>
    <mergeCell ref="AN140:AS140"/>
    <mergeCell ref="AN131:AS131"/>
    <mergeCell ref="A140:AM140"/>
    <mergeCell ref="A143:AM143"/>
    <mergeCell ref="AN142:AS142"/>
    <mergeCell ref="AN143:AS143"/>
    <mergeCell ref="AT138:BI138"/>
    <mergeCell ref="AT143:BI143"/>
    <mergeCell ref="AT142:BI142"/>
    <mergeCell ref="AN141:AS141"/>
    <mergeCell ref="A138:AM138"/>
    <mergeCell ref="A119:AM119"/>
    <mergeCell ref="A133:AM133"/>
    <mergeCell ref="AN133:AS133"/>
    <mergeCell ref="A132:AM132"/>
    <mergeCell ref="AN132:AS132"/>
    <mergeCell ref="A131:AM131"/>
    <mergeCell ref="AN128:AS128"/>
    <mergeCell ref="A130:AM130"/>
    <mergeCell ref="AN129:AS129"/>
    <mergeCell ref="A128:AM128"/>
    <mergeCell ref="AT116:BI116"/>
    <mergeCell ref="AN120:AS120"/>
    <mergeCell ref="A126:AM126"/>
    <mergeCell ref="AN126:AS126"/>
    <mergeCell ref="A127:AM127"/>
    <mergeCell ref="AN119:AS119"/>
    <mergeCell ref="AN121:AS121"/>
    <mergeCell ref="AN125:AS125"/>
    <mergeCell ref="AN127:AS127"/>
    <mergeCell ref="A120:AM120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86:BI86"/>
    <mergeCell ref="BJ96:CE96"/>
    <mergeCell ref="AT107:BI107"/>
    <mergeCell ref="AT108:BI108"/>
    <mergeCell ref="BJ98:CE98"/>
    <mergeCell ref="AT105:BI105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F118:CV118"/>
    <mergeCell ref="CW121:DM121"/>
    <mergeCell ref="CW119:DM119"/>
    <mergeCell ref="CW120:DM120"/>
    <mergeCell ref="CW116:DM116"/>
    <mergeCell ref="CW118:DM118"/>
    <mergeCell ref="CW117:DM117"/>
    <mergeCell ref="CF117:CV117"/>
    <mergeCell ref="CF119:CV119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7:AM137"/>
    <mergeCell ref="AN137:AS137"/>
    <mergeCell ref="BJ76:CE76"/>
    <mergeCell ref="AT52:BI52"/>
    <mergeCell ref="BJ137:CE137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8:ES138"/>
    <mergeCell ref="CW138:DM138"/>
    <mergeCell ref="CF137:CV137"/>
    <mergeCell ref="DN137:ED137"/>
    <mergeCell ref="EE137:ES137"/>
    <mergeCell ref="CW72:DM72"/>
    <mergeCell ref="CW76:DM76"/>
    <mergeCell ref="DN73:ED73"/>
    <mergeCell ref="DN75:ED75"/>
    <mergeCell ref="EE71:ES71"/>
    <mergeCell ref="CF60:CV60"/>
    <mergeCell ref="DN135:ED135"/>
    <mergeCell ref="CW131:DM131"/>
    <mergeCell ref="EE132:ES132"/>
    <mergeCell ref="DN134:ED134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9"/>
  <sheetViews>
    <sheetView zoomScale="75" zoomScaleNormal="75" zoomScaleSheetLayoutView="80" zoomScalePageLayoutView="0" workbookViewId="0" topLeftCell="A283">
      <selection activeCell="C111" sqref="C111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67" customWidth="1"/>
    <col min="10" max="10" width="16.5742187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48" t="s">
        <v>0</v>
      </c>
      <c r="B1" s="248" t="s">
        <v>70</v>
      </c>
      <c r="C1" s="250" t="s">
        <v>374</v>
      </c>
      <c r="D1" s="251"/>
      <c r="E1" s="251"/>
      <c r="F1" s="251"/>
      <c r="G1" s="252"/>
      <c r="H1" s="256" t="s">
        <v>367</v>
      </c>
      <c r="I1" s="248" t="s">
        <v>375</v>
      </c>
      <c r="J1" s="245" t="s">
        <v>376</v>
      </c>
      <c r="K1" s="246"/>
      <c r="L1" s="246"/>
      <c r="M1" s="247"/>
      <c r="N1" s="243" t="s">
        <v>154</v>
      </c>
      <c r="O1" s="244"/>
    </row>
    <row r="2" spans="1:254" s="65" customFormat="1" ht="116.25" customHeight="1">
      <c r="A2" s="249"/>
      <c r="B2" s="249"/>
      <c r="C2" s="253"/>
      <c r="D2" s="254"/>
      <c r="E2" s="254"/>
      <c r="F2" s="254"/>
      <c r="G2" s="255"/>
      <c r="H2" s="257"/>
      <c r="I2" s="249"/>
      <c r="J2" s="60" t="s">
        <v>377</v>
      </c>
      <c r="K2" s="60" t="s">
        <v>71</v>
      </c>
      <c r="L2" s="60" t="s">
        <v>72</v>
      </c>
      <c r="M2" s="63" t="s">
        <v>151</v>
      </c>
      <c r="N2" s="62" t="s">
        <v>73</v>
      </c>
      <c r="O2" s="62" t="s">
        <v>74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33" t="s">
        <v>316</v>
      </c>
      <c r="E3" s="234"/>
      <c r="F3" s="234"/>
      <c r="G3" s="234"/>
      <c r="H3" s="234"/>
      <c r="I3" s="235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H5+H15+H32+H35+H38+H44+H47+H50+H60+H65+H68+H71+H75+H91+H94+H97+H111+H120+H123+H126+H129+H152+H156+H200+H203+H210+H216+H221+H224+H235+H246+H250+H253+H266</f>
        <v>15472900</v>
      </c>
      <c r="I4" s="4">
        <f>I5+I15+I32+I35+I38+I44+I47+I50+I60+I65+I68+I71+I75+I91+I94+I97+I111+I120+I123+I126+I129+I152+I156+I200+I203+I210+I216+I221+I224+I235+I246+I250+I253+I266</f>
        <v>256684.13</v>
      </c>
      <c r="J4" s="4">
        <f>J5+J15+J32+J35+J38+J44+J47+J50+J60+J65+J68+J71+J75+J91+J94+J97+J111+J120+J123+J126+J129+J152+J156+J200+J203+J210+J216+J221+J224+J235+J246+J250+J253+J266</f>
        <v>0</v>
      </c>
      <c r="K4" s="4">
        <f>K5+K15+K32+K35+K50+K60+K65+K68+K75+K91+K94+K97+K111+K120+K129+K149+K167+K189+K200+K210+K221+K224+K235+K246+K250+K253</f>
        <v>0</v>
      </c>
      <c r="L4" s="4">
        <f>L5+L15+L32+L35+L50+L60+L65+L68+L75+L91+L94+L97+L111+L120+L129+L149+L167+L189+L200+L210+L221+L224+L235+L246+L250+L253</f>
        <v>0</v>
      </c>
      <c r="M4" s="4">
        <f>M5+M15+M32+M35+M38+M44+M47+M50+M60+M65+M68+M71+M75+M91+M94+M97+M111+M120+M123+M126+M129+M152+M156+M200+M203+M210+M216+M221+M224+M235+M246+M250+M253+M266</f>
        <v>0</v>
      </c>
      <c r="N4" s="4">
        <f>H4-J4</f>
        <v>15472900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101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5528700</v>
      </c>
      <c r="I5" s="4">
        <f t="shared" si="0"/>
        <v>80200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>H5-J5</f>
        <v>5528700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101</v>
      </c>
      <c r="E6" s="6">
        <v>120</v>
      </c>
      <c r="F6" s="7" t="s">
        <v>4</v>
      </c>
      <c r="G6" s="7" t="s">
        <v>1</v>
      </c>
      <c r="H6" s="8">
        <f>H7+H8+H9+H10+H11</f>
        <v>5163200</v>
      </c>
      <c r="I6" s="8">
        <f>I7+I8+I9+I10+I11</f>
        <v>80200</v>
      </c>
      <c r="J6" s="8">
        <f>J7+J8+J9+J10+J11</f>
        <v>0</v>
      </c>
      <c r="K6" s="8">
        <f>K7+K10</f>
        <v>0</v>
      </c>
      <c r="L6" s="8">
        <f>L7+L10</f>
        <v>0</v>
      </c>
      <c r="M6" s="8">
        <f>M7+M8+M9+M10+M11</f>
        <v>0</v>
      </c>
      <c r="N6" s="8">
        <f aca="true" t="shared" si="1" ref="N6:N78">H6-J6</f>
        <v>5163200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101</v>
      </c>
      <c r="E7" s="6">
        <v>121</v>
      </c>
      <c r="F7" s="7" t="s">
        <v>7</v>
      </c>
      <c r="G7" s="7">
        <v>100</v>
      </c>
      <c r="H7" s="8">
        <v>3880900</v>
      </c>
      <c r="I7" s="8">
        <v>80200</v>
      </c>
      <c r="J7" s="8">
        <v>0</v>
      </c>
      <c r="K7" s="8">
        <v>0</v>
      </c>
      <c r="L7" s="8">
        <v>0</v>
      </c>
      <c r="M7" s="8">
        <v>0</v>
      </c>
      <c r="N7" s="8">
        <f t="shared" si="1"/>
        <v>3880900</v>
      </c>
      <c r="O7" s="8">
        <v>0</v>
      </c>
    </row>
    <row r="8" spans="1:15" s="83" customFormat="1" ht="16.5" customHeight="1" hidden="1">
      <c r="A8" s="5" t="s">
        <v>6</v>
      </c>
      <c r="B8" s="6">
        <v>951</v>
      </c>
      <c r="C8" s="6" t="s">
        <v>13</v>
      </c>
      <c r="D8" s="7" t="s">
        <v>101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83" customFormat="1" ht="16.5" customHeight="1" hidden="1">
      <c r="A9" s="5" t="s">
        <v>6</v>
      </c>
      <c r="B9" s="6">
        <v>951</v>
      </c>
      <c r="C9" s="6" t="s">
        <v>13</v>
      </c>
      <c r="D9" s="7" t="s">
        <v>101</v>
      </c>
      <c r="E9" s="6">
        <v>121</v>
      </c>
      <c r="F9" s="7">
        <v>266</v>
      </c>
      <c r="G9" s="7">
        <v>100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H9-J9</f>
        <v>0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101</v>
      </c>
      <c r="E10" s="6">
        <v>129</v>
      </c>
      <c r="F10" s="7" t="s">
        <v>10</v>
      </c>
      <c r="G10" s="7">
        <v>100</v>
      </c>
      <c r="H10" s="8">
        <v>1282300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1282300</v>
      </c>
      <c r="O10" s="8">
        <v>0</v>
      </c>
    </row>
    <row r="11" spans="1:15" s="83" customFormat="1" ht="20.25" customHeight="1" hidden="1">
      <c r="A11" s="5" t="s">
        <v>9</v>
      </c>
      <c r="B11" s="6">
        <v>951</v>
      </c>
      <c r="C11" s="6" t="s">
        <v>13</v>
      </c>
      <c r="D11" s="7" t="s">
        <v>101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101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365500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1"/>
        <v>365500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101</v>
      </c>
      <c r="E13" s="6">
        <v>122</v>
      </c>
      <c r="F13" s="7" t="s">
        <v>12</v>
      </c>
      <c r="G13" s="7">
        <v>100</v>
      </c>
      <c r="H13" s="8">
        <v>365500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365500</v>
      </c>
      <c r="O13" s="8">
        <v>0</v>
      </c>
    </row>
    <row r="14" spans="1:15" s="83" customFormat="1" ht="20.25" customHeight="1" hidden="1">
      <c r="A14" s="5" t="s">
        <v>9</v>
      </c>
      <c r="B14" s="6">
        <v>951</v>
      </c>
      <c r="C14" s="6" t="s">
        <v>13</v>
      </c>
      <c r="D14" s="7" t="s">
        <v>101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102</v>
      </c>
      <c r="E15" s="3" t="s">
        <v>1</v>
      </c>
      <c r="F15" s="3" t="s">
        <v>1</v>
      </c>
      <c r="G15" s="3" t="s">
        <v>1</v>
      </c>
      <c r="H15" s="4">
        <f>H16+H24+H30</f>
        <v>415000</v>
      </c>
      <c r="I15" s="4">
        <f>I16+I24+I30</f>
        <v>0</v>
      </c>
      <c r="J15" s="4">
        <f>J16+J24+J30</f>
        <v>0</v>
      </c>
      <c r="K15" s="4">
        <f>K16+K28</f>
        <v>0</v>
      </c>
      <c r="L15" s="4">
        <f>L16+L28</f>
        <v>0</v>
      </c>
      <c r="M15" s="4">
        <f>M16+M24+M30</f>
        <v>0</v>
      </c>
      <c r="N15" s="4">
        <f t="shared" si="1"/>
        <v>415000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102</v>
      </c>
      <c r="E16" s="7" t="s">
        <v>16</v>
      </c>
      <c r="F16" s="7">
        <v>220</v>
      </c>
      <c r="G16" s="7" t="s">
        <v>1</v>
      </c>
      <c r="H16" s="8">
        <f>H17+H18+H20+H21</f>
        <v>370000</v>
      </c>
      <c r="I16" s="8">
        <f>I17+I18+I20+I21</f>
        <v>0</v>
      </c>
      <c r="J16" s="8">
        <f>J17+J18+J20+J21</f>
        <v>0</v>
      </c>
      <c r="K16" s="8">
        <f>K17+K18+K19+K20+K21</f>
        <v>0</v>
      </c>
      <c r="L16" s="8">
        <f>L17+L18+L19+L20+L21</f>
        <v>0</v>
      </c>
      <c r="M16" s="8">
        <f>M17+M18+M20+M21</f>
        <v>0</v>
      </c>
      <c r="N16" s="8">
        <f t="shared" si="1"/>
        <v>370000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102</v>
      </c>
      <c r="E17" s="7" t="s">
        <v>16</v>
      </c>
      <c r="F17" s="7">
        <v>221</v>
      </c>
      <c r="G17" s="7">
        <v>100</v>
      </c>
      <c r="H17" s="8">
        <v>50000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1"/>
        <v>50000</v>
      </c>
      <c r="O17" s="8">
        <v>0</v>
      </c>
    </row>
    <row r="18" spans="1:15" s="83" customFormat="1" ht="17.25" customHeight="1">
      <c r="A18" s="5" t="s">
        <v>482</v>
      </c>
      <c r="B18" s="6">
        <v>951</v>
      </c>
      <c r="C18" s="6" t="s">
        <v>13</v>
      </c>
      <c r="D18" s="7" t="s">
        <v>102</v>
      </c>
      <c r="E18" s="7" t="s">
        <v>16</v>
      </c>
      <c r="F18" s="7">
        <v>223</v>
      </c>
      <c r="G18" s="7">
        <v>100</v>
      </c>
      <c r="H18" s="8">
        <v>10000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10000</v>
      </c>
      <c r="O18" s="8">
        <v>0</v>
      </c>
    </row>
    <row r="19" spans="1:15" s="83" customFormat="1" ht="19.5" customHeight="1" hidden="1">
      <c r="A19" s="5" t="s">
        <v>104</v>
      </c>
      <c r="B19" s="6">
        <v>951</v>
      </c>
      <c r="C19" s="6" t="s">
        <v>13</v>
      </c>
      <c r="D19" s="7" t="s">
        <v>102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105</v>
      </c>
      <c r="B20" s="6">
        <v>951</v>
      </c>
      <c r="C20" s="6" t="s">
        <v>13</v>
      </c>
      <c r="D20" s="7" t="s">
        <v>102</v>
      </c>
      <c r="E20" s="7" t="s">
        <v>16</v>
      </c>
      <c r="F20" s="7">
        <v>225</v>
      </c>
      <c r="G20" s="7">
        <v>100</v>
      </c>
      <c r="H20" s="8">
        <v>50000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50000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102</v>
      </c>
      <c r="E21" s="7" t="s">
        <v>16</v>
      </c>
      <c r="F21" s="7">
        <v>226</v>
      </c>
      <c r="G21" s="7">
        <v>100</v>
      </c>
      <c r="H21" s="8">
        <v>260000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1"/>
        <v>260000</v>
      </c>
      <c r="O21" s="8">
        <v>0</v>
      </c>
    </row>
    <row r="22" spans="1:15" s="83" customFormat="1" ht="21.75" customHeight="1" hidden="1">
      <c r="A22" s="5" t="s">
        <v>26</v>
      </c>
      <c r="B22" s="6">
        <v>951</v>
      </c>
      <c r="C22" s="6" t="s">
        <v>13</v>
      </c>
      <c r="D22" s="7" t="s">
        <v>102</v>
      </c>
      <c r="E22" s="7" t="s">
        <v>16</v>
      </c>
      <c r="F22" s="7" t="s">
        <v>27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26</v>
      </c>
      <c r="B23" s="6">
        <v>951</v>
      </c>
      <c r="C23" s="6" t="s">
        <v>13</v>
      </c>
      <c r="D23" s="7" t="s">
        <v>102</v>
      </c>
      <c r="E23" s="7" t="s">
        <v>16</v>
      </c>
      <c r="F23" s="7" t="s">
        <v>27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372</v>
      </c>
      <c r="B24" s="6">
        <v>951</v>
      </c>
      <c r="C24" s="6" t="s">
        <v>13</v>
      </c>
      <c r="D24" s="7" t="s">
        <v>102</v>
      </c>
      <c r="E24" s="7" t="s">
        <v>16</v>
      </c>
      <c r="F24" s="7">
        <v>300</v>
      </c>
      <c r="G24" s="7" t="s">
        <v>1</v>
      </c>
      <c r="H24" s="8">
        <f>H25+H28</f>
        <v>10000</v>
      </c>
      <c r="I24" s="8">
        <f>I25+I28</f>
        <v>0</v>
      </c>
      <c r="J24" s="8">
        <f>J25+J28</f>
        <v>0</v>
      </c>
      <c r="K24" s="8">
        <f>K25</f>
        <v>0</v>
      </c>
      <c r="L24" s="8">
        <f>L25</f>
        <v>0</v>
      </c>
      <c r="M24" s="8">
        <f>M25+M28</f>
        <v>0</v>
      </c>
      <c r="N24" s="8">
        <f t="shared" si="1"/>
        <v>10000</v>
      </c>
      <c r="O24" s="8">
        <v>0</v>
      </c>
    </row>
    <row r="25" spans="1:15" s="83" customFormat="1" ht="26.25" customHeight="1" hidden="1">
      <c r="A25" s="5" t="s">
        <v>103</v>
      </c>
      <c r="B25" s="6">
        <v>951</v>
      </c>
      <c r="C25" s="6" t="s">
        <v>13</v>
      </c>
      <c r="D25" s="7" t="s">
        <v>102</v>
      </c>
      <c r="E25" s="7" t="s">
        <v>16</v>
      </c>
      <c r="F25" s="7">
        <v>310</v>
      </c>
      <c r="G25" s="7" t="s">
        <v>1</v>
      </c>
      <c r="H25" s="8">
        <f>H26</f>
        <v>0</v>
      </c>
      <c r="I25" s="8">
        <f>I26</f>
        <v>0</v>
      </c>
      <c r="J25" s="8">
        <f>J26</f>
        <v>0</v>
      </c>
      <c r="K25" s="8">
        <f>K27</f>
        <v>0</v>
      </c>
      <c r="L25" s="8">
        <f>L27</f>
        <v>0</v>
      </c>
      <c r="M25" s="8">
        <f>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103</v>
      </c>
      <c r="B26" s="6">
        <v>951</v>
      </c>
      <c r="C26" s="6" t="s">
        <v>13</v>
      </c>
      <c r="D26" s="7" t="s">
        <v>102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>
      <c r="A27" s="5" t="s">
        <v>103</v>
      </c>
      <c r="B27" s="6">
        <v>951</v>
      </c>
      <c r="C27" s="6" t="s">
        <v>13</v>
      </c>
      <c r="D27" s="7" t="s">
        <v>102</v>
      </c>
      <c r="E27" s="7" t="s">
        <v>16</v>
      </c>
      <c r="F27" s="7">
        <v>340</v>
      </c>
      <c r="G27" s="7"/>
      <c r="H27" s="8">
        <f aca="true" t="shared" si="3" ref="H27:J28">H28</f>
        <v>10000</v>
      </c>
      <c r="I27" s="8">
        <f t="shared" si="3"/>
        <v>0</v>
      </c>
      <c r="J27" s="8">
        <f t="shared" si="3"/>
        <v>0</v>
      </c>
      <c r="K27" s="8">
        <v>0</v>
      </c>
      <c r="L27" s="8">
        <v>0</v>
      </c>
      <c r="M27" s="8">
        <f>M28</f>
        <v>0</v>
      </c>
      <c r="N27" s="8">
        <f t="shared" si="1"/>
        <v>10000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102</v>
      </c>
      <c r="E28" s="7" t="s">
        <v>16</v>
      </c>
      <c r="F28" s="7">
        <v>340</v>
      </c>
      <c r="G28" s="7">
        <v>100</v>
      </c>
      <c r="H28" s="8">
        <f t="shared" si="3"/>
        <v>10000</v>
      </c>
      <c r="I28" s="8">
        <f t="shared" si="3"/>
        <v>0</v>
      </c>
      <c r="J28" s="8">
        <f t="shared" si="3"/>
        <v>0</v>
      </c>
      <c r="K28" s="8">
        <f>K29</f>
        <v>0</v>
      </c>
      <c r="L28" s="8">
        <f>L29</f>
        <v>0</v>
      </c>
      <c r="M28" s="8">
        <f>M29</f>
        <v>0</v>
      </c>
      <c r="N28" s="8">
        <f t="shared" si="1"/>
        <v>10000</v>
      </c>
      <c r="O28" s="8">
        <v>0</v>
      </c>
    </row>
    <row r="29" spans="1:15" s="83" customFormat="1" ht="32.25" customHeight="1">
      <c r="A29" s="5" t="s">
        <v>432</v>
      </c>
      <c r="B29" s="6">
        <v>951</v>
      </c>
      <c r="C29" s="6" t="s">
        <v>13</v>
      </c>
      <c r="D29" s="7" t="s">
        <v>102</v>
      </c>
      <c r="E29" s="7" t="s">
        <v>16</v>
      </c>
      <c r="F29" s="7">
        <v>346</v>
      </c>
      <c r="G29" s="7">
        <v>100</v>
      </c>
      <c r="H29" s="8">
        <v>10000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1"/>
        <v>10000</v>
      </c>
      <c r="O29" s="8">
        <v>0</v>
      </c>
    </row>
    <row r="30" spans="1:16" s="83" customFormat="1" ht="19.5" customHeight="1">
      <c r="A30" s="5" t="s">
        <v>14</v>
      </c>
      <c r="B30" s="6">
        <v>951</v>
      </c>
      <c r="C30" s="6" t="s">
        <v>13</v>
      </c>
      <c r="D30" s="7" t="s">
        <v>102</v>
      </c>
      <c r="E30" s="7">
        <v>247</v>
      </c>
      <c r="F30" s="7">
        <v>220</v>
      </c>
      <c r="G30" s="7" t="s">
        <v>1</v>
      </c>
      <c r="H30" s="8">
        <f aca="true" t="shared" si="4" ref="H30:M30">H31</f>
        <v>35000</v>
      </c>
      <c r="I30" s="8">
        <f t="shared" si="4"/>
        <v>0</v>
      </c>
      <c r="J30" s="8">
        <f t="shared" si="4"/>
        <v>0</v>
      </c>
      <c r="K30" s="8">
        <f t="shared" si="4"/>
        <v>0</v>
      </c>
      <c r="L30" s="8">
        <f t="shared" si="4"/>
        <v>0</v>
      </c>
      <c r="M30" s="8">
        <f t="shared" si="4"/>
        <v>0</v>
      </c>
      <c r="N30" s="8">
        <f t="shared" si="1"/>
        <v>35000</v>
      </c>
      <c r="O30" s="8">
        <v>0</v>
      </c>
      <c r="P30" s="11"/>
    </row>
    <row r="31" spans="1:15" s="83" customFormat="1" ht="18.75" customHeight="1">
      <c r="A31" s="5" t="s">
        <v>482</v>
      </c>
      <c r="B31" s="6">
        <v>951</v>
      </c>
      <c r="C31" s="6" t="s">
        <v>13</v>
      </c>
      <c r="D31" s="7" t="s">
        <v>102</v>
      </c>
      <c r="E31" s="7">
        <v>247</v>
      </c>
      <c r="F31" s="7">
        <v>223</v>
      </c>
      <c r="G31" s="7">
        <v>100</v>
      </c>
      <c r="H31" s="8">
        <v>35000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1"/>
        <v>35000</v>
      </c>
      <c r="O31" s="8">
        <v>0</v>
      </c>
    </row>
    <row r="32" spans="1:254" s="68" customFormat="1" ht="33.75" customHeight="1">
      <c r="A32" s="1" t="s">
        <v>344</v>
      </c>
      <c r="B32" s="2">
        <v>951</v>
      </c>
      <c r="C32" s="2" t="s">
        <v>13</v>
      </c>
      <c r="D32" s="3" t="s">
        <v>343</v>
      </c>
      <c r="E32" s="3" t="s">
        <v>1</v>
      </c>
      <c r="F32" s="3" t="s">
        <v>1</v>
      </c>
      <c r="G32" s="3" t="s">
        <v>1</v>
      </c>
      <c r="H32" s="4">
        <f>H33+H43</f>
        <v>21000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21000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343</v>
      </c>
      <c r="E33" s="7" t="s">
        <v>16</v>
      </c>
      <c r="F33" s="7">
        <v>220</v>
      </c>
      <c r="G33" s="7" t="s">
        <v>1</v>
      </c>
      <c r="H33" s="8">
        <f>H34</f>
        <v>21000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21000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343</v>
      </c>
      <c r="E34" s="7" t="s">
        <v>16</v>
      </c>
      <c r="F34" s="7">
        <v>226</v>
      </c>
      <c r="G34" s="7">
        <v>100</v>
      </c>
      <c r="H34" s="8">
        <v>21000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21000</v>
      </c>
      <c r="O34" s="8">
        <v>0</v>
      </c>
    </row>
    <row r="35" spans="1:254" s="68" customFormat="1" ht="104.25" customHeight="1">
      <c r="A35" s="1" t="s">
        <v>373</v>
      </c>
      <c r="B35" s="2">
        <v>951</v>
      </c>
      <c r="C35" s="2" t="s">
        <v>13</v>
      </c>
      <c r="D35" s="3" t="s">
        <v>106</v>
      </c>
      <c r="E35" s="3" t="s">
        <v>1</v>
      </c>
      <c r="F35" s="3" t="s">
        <v>1</v>
      </c>
      <c r="G35" s="3" t="s">
        <v>1</v>
      </c>
      <c r="H35" s="4">
        <f aca="true" t="shared" si="5" ref="H35:J36">H36</f>
        <v>200</v>
      </c>
      <c r="I35" s="4">
        <f t="shared" si="5"/>
        <v>0</v>
      </c>
      <c r="J35" s="4">
        <f t="shared" si="5"/>
        <v>0</v>
      </c>
      <c r="K35" s="4">
        <f aca="true" t="shared" si="6" ref="K35:M36">K36</f>
        <v>0</v>
      </c>
      <c r="L35" s="4">
        <f t="shared" si="6"/>
        <v>0</v>
      </c>
      <c r="M35" s="4">
        <f t="shared" si="6"/>
        <v>0</v>
      </c>
      <c r="N35" s="4">
        <f t="shared" si="1"/>
        <v>200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106</v>
      </c>
      <c r="E36" s="7" t="s">
        <v>16</v>
      </c>
      <c r="F36" s="7">
        <v>340</v>
      </c>
      <c r="G36" s="7" t="s">
        <v>1</v>
      </c>
      <c r="H36" s="8">
        <f t="shared" si="5"/>
        <v>200</v>
      </c>
      <c r="I36" s="8">
        <f t="shared" si="5"/>
        <v>0</v>
      </c>
      <c r="J36" s="8">
        <f t="shared" si="5"/>
        <v>0</v>
      </c>
      <c r="K36" s="8">
        <f t="shared" si="6"/>
        <v>0</v>
      </c>
      <c r="L36" s="8">
        <f t="shared" si="6"/>
        <v>0</v>
      </c>
      <c r="M36" s="8">
        <f t="shared" si="6"/>
        <v>0</v>
      </c>
      <c r="N36" s="8">
        <f t="shared" si="1"/>
        <v>200</v>
      </c>
      <c r="O36" s="8">
        <v>0</v>
      </c>
    </row>
    <row r="37" spans="1:15" s="83" customFormat="1" ht="32.25" customHeight="1">
      <c r="A37" s="5" t="s">
        <v>432</v>
      </c>
      <c r="B37" s="6">
        <v>951</v>
      </c>
      <c r="C37" s="6" t="s">
        <v>13</v>
      </c>
      <c r="D37" s="7" t="s">
        <v>106</v>
      </c>
      <c r="E37" s="7" t="s">
        <v>16</v>
      </c>
      <c r="F37" s="7">
        <v>346</v>
      </c>
      <c r="G37" s="7">
        <v>308</v>
      </c>
      <c r="H37" s="8">
        <v>200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1"/>
        <v>200</v>
      </c>
      <c r="O37" s="8">
        <v>0</v>
      </c>
    </row>
    <row r="38" spans="1:254" s="68" customFormat="1" ht="45.75" customHeight="1">
      <c r="A38" s="1" t="s">
        <v>416</v>
      </c>
      <c r="B38" s="2">
        <v>951</v>
      </c>
      <c r="C38" s="2" t="s">
        <v>13</v>
      </c>
      <c r="D38" s="3" t="s">
        <v>107</v>
      </c>
      <c r="E38" s="3" t="s">
        <v>1</v>
      </c>
      <c r="F38" s="3" t="s">
        <v>1</v>
      </c>
      <c r="G38" s="3" t="s">
        <v>1</v>
      </c>
      <c r="H38" s="4">
        <f aca="true" t="shared" si="7" ref="H38:J39">H39</f>
        <v>25000</v>
      </c>
      <c r="I38" s="4">
        <f t="shared" si="7"/>
        <v>1530</v>
      </c>
      <c r="J38" s="4">
        <f t="shared" si="7"/>
        <v>0</v>
      </c>
      <c r="K38" s="4">
        <f aca="true" t="shared" si="8" ref="K38:M39">K39</f>
        <v>0</v>
      </c>
      <c r="L38" s="4">
        <f t="shared" si="8"/>
        <v>0</v>
      </c>
      <c r="M38" s="4">
        <f t="shared" si="8"/>
        <v>0</v>
      </c>
      <c r="N38" s="8">
        <f t="shared" si="1"/>
        <v>25000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28</v>
      </c>
      <c r="B39" s="6">
        <v>951</v>
      </c>
      <c r="C39" s="6" t="s">
        <v>13</v>
      </c>
      <c r="D39" s="7" t="s">
        <v>107</v>
      </c>
      <c r="E39" s="7" t="s">
        <v>30</v>
      </c>
      <c r="F39" s="7" t="s">
        <v>29</v>
      </c>
      <c r="G39" s="7" t="s">
        <v>1</v>
      </c>
      <c r="H39" s="8">
        <f t="shared" si="7"/>
        <v>25000</v>
      </c>
      <c r="I39" s="8">
        <f t="shared" si="7"/>
        <v>1530</v>
      </c>
      <c r="J39" s="8">
        <f t="shared" si="7"/>
        <v>0</v>
      </c>
      <c r="K39" s="8">
        <f t="shared" si="8"/>
        <v>0</v>
      </c>
      <c r="L39" s="8">
        <f t="shared" si="8"/>
        <v>0</v>
      </c>
      <c r="M39" s="8">
        <f t="shared" si="8"/>
        <v>0</v>
      </c>
      <c r="N39" s="8">
        <f t="shared" si="1"/>
        <v>25000</v>
      </c>
      <c r="O39" s="8">
        <v>0</v>
      </c>
    </row>
    <row r="40" spans="1:15" s="83" customFormat="1" ht="30" customHeight="1">
      <c r="A40" s="5" t="s">
        <v>31</v>
      </c>
      <c r="B40" s="6">
        <v>951</v>
      </c>
      <c r="C40" s="6" t="s">
        <v>13</v>
      </c>
      <c r="D40" s="7" t="s">
        <v>107</v>
      </c>
      <c r="E40" s="7" t="s">
        <v>30</v>
      </c>
      <c r="F40" s="7" t="s">
        <v>32</v>
      </c>
      <c r="G40" s="7">
        <v>100</v>
      </c>
      <c r="H40" s="8">
        <v>25000</v>
      </c>
      <c r="I40" s="8">
        <v>1530</v>
      </c>
      <c r="J40" s="8">
        <v>0</v>
      </c>
      <c r="K40" s="8">
        <v>0</v>
      </c>
      <c r="L40" s="8">
        <v>0</v>
      </c>
      <c r="M40" s="8">
        <v>0</v>
      </c>
      <c r="N40" s="8">
        <f t="shared" si="1"/>
        <v>25000</v>
      </c>
      <c r="O40" s="8">
        <v>0</v>
      </c>
    </row>
    <row r="41" spans="1:254" s="68" customFormat="1" ht="42" customHeight="1" hidden="1">
      <c r="A41" s="1" t="s">
        <v>33</v>
      </c>
      <c r="B41" s="2">
        <v>951</v>
      </c>
      <c r="C41" s="2" t="s">
        <v>13</v>
      </c>
      <c r="D41" s="3" t="s">
        <v>108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9" ref="I41:M42">I42</f>
        <v>0</v>
      </c>
      <c r="J41" s="4">
        <f t="shared" si="9"/>
        <v>0</v>
      </c>
      <c r="K41" s="4">
        <f t="shared" si="9"/>
        <v>0</v>
      </c>
      <c r="L41" s="4">
        <f t="shared" si="9"/>
        <v>0</v>
      </c>
      <c r="M41" s="4">
        <f t="shared" si="9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28</v>
      </c>
      <c r="B42" s="6">
        <v>951</v>
      </c>
      <c r="C42" s="6" t="s">
        <v>13</v>
      </c>
      <c r="D42" s="7" t="s">
        <v>108</v>
      </c>
      <c r="E42" s="7" t="s">
        <v>30</v>
      </c>
      <c r="F42" s="7" t="s">
        <v>29</v>
      </c>
      <c r="G42" s="7" t="s">
        <v>1</v>
      </c>
      <c r="H42" s="8">
        <f>H43</f>
        <v>0</v>
      </c>
      <c r="I42" s="8">
        <f t="shared" si="9"/>
        <v>0</v>
      </c>
      <c r="J42" s="8">
        <f t="shared" si="9"/>
        <v>0</v>
      </c>
      <c r="K42" s="8">
        <f t="shared" si="9"/>
        <v>0</v>
      </c>
      <c r="L42" s="8">
        <f t="shared" si="9"/>
        <v>0</v>
      </c>
      <c r="M42" s="8">
        <f t="shared" si="9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31</v>
      </c>
      <c r="B43" s="6">
        <v>951</v>
      </c>
      <c r="C43" s="6" t="s">
        <v>13</v>
      </c>
      <c r="D43" s="7" t="s">
        <v>108</v>
      </c>
      <c r="E43" s="7" t="s">
        <v>30</v>
      </c>
      <c r="F43" s="7" t="s">
        <v>32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130</v>
      </c>
      <c r="B44" s="2">
        <v>951</v>
      </c>
      <c r="C44" s="32" t="s">
        <v>478</v>
      </c>
      <c r="D44" s="3" t="s">
        <v>129</v>
      </c>
      <c r="E44" s="3" t="s">
        <v>1</v>
      </c>
      <c r="F44" s="3" t="s">
        <v>1</v>
      </c>
      <c r="G44" s="3" t="s">
        <v>1</v>
      </c>
      <c r="H44" s="4">
        <f>H46</f>
        <v>56700</v>
      </c>
      <c r="I44" s="4">
        <f>I46</f>
        <v>14200</v>
      </c>
      <c r="J44" s="4">
        <f>J46</f>
        <v>0</v>
      </c>
      <c r="K44" s="4">
        <f>K45</f>
        <v>0</v>
      </c>
      <c r="L44" s="4">
        <f>L46</f>
        <v>0</v>
      </c>
      <c r="M44" s="4">
        <f>M46</f>
        <v>0</v>
      </c>
      <c r="N44" s="4">
        <f>H44-J44</f>
        <v>56700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28</v>
      </c>
      <c r="B45" s="6">
        <v>951</v>
      </c>
      <c r="C45" s="33" t="s">
        <v>478</v>
      </c>
      <c r="D45" s="7" t="s">
        <v>129</v>
      </c>
      <c r="E45" s="7">
        <v>540</v>
      </c>
      <c r="F45" s="7">
        <v>250</v>
      </c>
      <c r="G45" s="7" t="s">
        <v>1</v>
      </c>
      <c r="H45" s="8">
        <f aca="true" t="shared" si="10" ref="H45:M45">H46</f>
        <v>56700</v>
      </c>
      <c r="I45" s="8">
        <f t="shared" si="10"/>
        <v>14200</v>
      </c>
      <c r="J45" s="8">
        <f t="shared" si="10"/>
        <v>0</v>
      </c>
      <c r="K45" s="8">
        <f t="shared" si="10"/>
        <v>0</v>
      </c>
      <c r="L45" s="8">
        <f t="shared" si="10"/>
        <v>0</v>
      </c>
      <c r="M45" s="8">
        <f t="shared" si="10"/>
        <v>0</v>
      </c>
      <c r="N45" s="8">
        <f>H45-J45</f>
        <v>56700</v>
      </c>
      <c r="O45" s="8">
        <v>0</v>
      </c>
    </row>
    <row r="46" spans="1:15" s="83" customFormat="1" ht="36.75" customHeight="1">
      <c r="A46" s="5" t="s">
        <v>31</v>
      </c>
      <c r="B46" s="6">
        <v>951</v>
      </c>
      <c r="C46" s="33" t="s">
        <v>478</v>
      </c>
      <c r="D46" s="7" t="s">
        <v>129</v>
      </c>
      <c r="E46" s="7">
        <v>540</v>
      </c>
      <c r="F46" s="7">
        <v>251</v>
      </c>
      <c r="G46" s="7">
        <v>100</v>
      </c>
      <c r="H46" s="8">
        <v>56700</v>
      </c>
      <c r="I46" s="8">
        <v>14200</v>
      </c>
      <c r="J46" s="8">
        <v>0</v>
      </c>
      <c r="K46" s="8">
        <f>K51</f>
        <v>0</v>
      </c>
      <c r="L46" s="8">
        <f>L51</f>
        <v>0</v>
      </c>
      <c r="M46" s="8">
        <v>0</v>
      </c>
      <c r="N46" s="8">
        <f>H46-J46</f>
        <v>56700</v>
      </c>
      <c r="O46" s="8">
        <v>0</v>
      </c>
    </row>
    <row r="47" spans="1:15" s="84" customFormat="1" ht="36.75" customHeight="1" hidden="1">
      <c r="A47" s="1" t="s">
        <v>111</v>
      </c>
      <c r="B47" s="2">
        <v>951</v>
      </c>
      <c r="C47" s="32" t="s">
        <v>109</v>
      </c>
      <c r="D47" s="30" t="s">
        <v>110</v>
      </c>
      <c r="E47" s="3"/>
      <c r="F47" s="3"/>
      <c r="G47" s="3"/>
      <c r="H47" s="4">
        <f aca="true" t="shared" si="11" ref="H47:J48">H48</f>
        <v>0</v>
      </c>
      <c r="I47" s="4">
        <f t="shared" si="11"/>
        <v>0</v>
      </c>
      <c r="J47" s="4">
        <f t="shared" si="11"/>
        <v>0</v>
      </c>
      <c r="K47" s="4">
        <f aca="true" t="shared" si="12" ref="K47:M48">K48</f>
        <v>0</v>
      </c>
      <c r="L47" s="4">
        <f t="shared" si="12"/>
        <v>0</v>
      </c>
      <c r="M47" s="4">
        <f t="shared" si="12"/>
        <v>0</v>
      </c>
      <c r="N47" s="8">
        <f t="shared" si="1"/>
        <v>0</v>
      </c>
      <c r="O47" s="8">
        <v>0</v>
      </c>
    </row>
    <row r="48" spans="1:15" s="83" customFormat="1" ht="20.25" customHeight="1" hidden="1">
      <c r="A48" s="5" t="s">
        <v>112</v>
      </c>
      <c r="B48" s="6">
        <v>951</v>
      </c>
      <c r="C48" s="33" t="s">
        <v>109</v>
      </c>
      <c r="D48" s="31" t="s">
        <v>110</v>
      </c>
      <c r="E48" s="7">
        <v>880</v>
      </c>
      <c r="F48" s="7">
        <v>290</v>
      </c>
      <c r="G48" s="7"/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"/>
        <v>0</v>
      </c>
      <c r="O48" s="8">
        <v>0</v>
      </c>
    </row>
    <row r="49" spans="1:15" s="83" customFormat="1" ht="18.75" customHeight="1" hidden="1">
      <c r="A49" s="5" t="s">
        <v>435</v>
      </c>
      <c r="B49" s="6">
        <v>951</v>
      </c>
      <c r="C49" s="33" t="s">
        <v>109</v>
      </c>
      <c r="D49" s="31" t="s">
        <v>110</v>
      </c>
      <c r="E49" s="7">
        <v>880</v>
      </c>
      <c r="F49" s="7">
        <v>297</v>
      </c>
      <c r="G49" s="7">
        <v>100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v>0</v>
      </c>
    </row>
    <row r="50" spans="1:15" s="84" customFormat="1" ht="42.75">
      <c r="A50" s="1" t="s">
        <v>95</v>
      </c>
      <c r="B50" s="2">
        <v>951</v>
      </c>
      <c r="C50" s="32" t="s">
        <v>96</v>
      </c>
      <c r="D50" s="30" t="s">
        <v>114</v>
      </c>
      <c r="E50" s="3"/>
      <c r="F50" s="3"/>
      <c r="G50" s="3"/>
      <c r="H50" s="4">
        <f aca="true" t="shared" si="13" ref="H50:M50">H51</f>
        <v>5000</v>
      </c>
      <c r="I50" s="4">
        <f t="shared" si="13"/>
        <v>0</v>
      </c>
      <c r="J50" s="4">
        <f t="shared" si="13"/>
        <v>0</v>
      </c>
      <c r="K50" s="4">
        <f t="shared" si="13"/>
        <v>0</v>
      </c>
      <c r="L50" s="4">
        <f t="shared" si="13"/>
        <v>0</v>
      </c>
      <c r="M50" s="4">
        <f t="shared" si="13"/>
        <v>0</v>
      </c>
      <c r="N50" s="4">
        <f t="shared" si="1"/>
        <v>5000</v>
      </c>
      <c r="O50" s="4">
        <v>0</v>
      </c>
    </row>
    <row r="51" spans="1:15" s="83" customFormat="1" ht="25.5" customHeight="1">
      <c r="A51" s="5" t="s">
        <v>113</v>
      </c>
      <c r="B51" s="6">
        <v>951</v>
      </c>
      <c r="C51" s="33" t="s">
        <v>96</v>
      </c>
      <c r="D51" s="31" t="s">
        <v>114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" customHeight="1">
      <c r="A52" s="5" t="s">
        <v>433</v>
      </c>
      <c r="B52" s="6">
        <v>951</v>
      </c>
      <c r="C52" s="33" t="s">
        <v>96</v>
      </c>
      <c r="D52" s="31" t="s">
        <v>114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35</v>
      </c>
      <c r="B53" s="2">
        <v>951</v>
      </c>
      <c r="C53" s="2" t="s">
        <v>34</v>
      </c>
      <c r="D53" s="3" t="s">
        <v>115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4" ref="I53:M54">I54</f>
        <v>0</v>
      </c>
      <c r="J53" s="4">
        <f t="shared" si="14"/>
        <v>0</v>
      </c>
      <c r="K53" s="4">
        <f t="shared" si="14"/>
        <v>0</v>
      </c>
      <c r="L53" s="4">
        <f t="shared" si="14"/>
        <v>0</v>
      </c>
      <c r="M53" s="4">
        <f t="shared" si="14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34</v>
      </c>
      <c r="D54" s="7" t="s">
        <v>115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4"/>
        <v>0</v>
      </c>
      <c r="J54" s="8">
        <f t="shared" si="14"/>
        <v>0</v>
      </c>
      <c r="K54" s="8">
        <f t="shared" si="14"/>
        <v>0</v>
      </c>
      <c r="L54" s="8">
        <f t="shared" si="14"/>
        <v>0</v>
      </c>
      <c r="M54" s="8">
        <f t="shared" si="14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34</v>
      </c>
      <c r="D55" s="7" t="s">
        <v>115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36</v>
      </c>
      <c r="B56" s="2">
        <v>951</v>
      </c>
      <c r="C56" s="2" t="s">
        <v>13</v>
      </c>
      <c r="D56" s="3" t="s">
        <v>102</v>
      </c>
      <c r="E56" s="3" t="s">
        <v>1</v>
      </c>
      <c r="F56" s="3" t="s">
        <v>1</v>
      </c>
      <c r="G56" s="3" t="s">
        <v>1</v>
      </c>
      <c r="H56" s="4">
        <f aca="true" t="shared" si="15" ref="H56:M56">H57</f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26</v>
      </c>
      <c r="B57" s="6">
        <v>951</v>
      </c>
      <c r="C57" s="6" t="s">
        <v>13</v>
      </c>
      <c r="D57" s="7" t="s">
        <v>102</v>
      </c>
      <c r="E57" s="7">
        <v>851</v>
      </c>
      <c r="F57" s="7" t="s">
        <v>27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26</v>
      </c>
      <c r="B58" s="6">
        <v>951</v>
      </c>
      <c r="C58" s="6" t="s">
        <v>34</v>
      </c>
      <c r="D58" s="7" t="s">
        <v>116</v>
      </c>
      <c r="E58" s="7" t="s">
        <v>37</v>
      </c>
      <c r="F58" s="7" t="s">
        <v>27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26</v>
      </c>
      <c r="B59" s="6">
        <v>951</v>
      </c>
      <c r="C59" s="6" t="s">
        <v>13</v>
      </c>
      <c r="D59" s="7" t="s">
        <v>102</v>
      </c>
      <c r="E59" s="7">
        <v>851</v>
      </c>
      <c r="F59" s="7" t="s">
        <v>27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36</v>
      </c>
      <c r="B60" s="2">
        <v>951</v>
      </c>
      <c r="C60" s="2" t="s">
        <v>34</v>
      </c>
      <c r="D60" s="3" t="s">
        <v>414</v>
      </c>
      <c r="E60" s="3" t="s">
        <v>1</v>
      </c>
      <c r="F60" s="3" t="s">
        <v>1</v>
      </c>
      <c r="G60" s="3" t="s">
        <v>1</v>
      </c>
      <c r="H60" s="4">
        <f aca="true" t="shared" si="16" ref="H60:M60">H61</f>
        <v>80000</v>
      </c>
      <c r="I60" s="4">
        <f t="shared" si="16"/>
        <v>0</v>
      </c>
      <c r="J60" s="4">
        <f t="shared" si="16"/>
        <v>0</v>
      </c>
      <c r="K60" s="4">
        <f t="shared" si="16"/>
        <v>0</v>
      </c>
      <c r="L60" s="4">
        <f t="shared" si="16"/>
        <v>0</v>
      </c>
      <c r="M60" s="4">
        <f t="shared" si="16"/>
        <v>0</v>
      </c>
      <c r="N60" s="4">
        <f t="shared" si="1"/>
        <v>80000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26</v>
      </c>
      <c r="B61" s="6">
        <v>951</v>
      </c>
      <c r="C61" s="6" t="s">
        <v>34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80000</v>
      </c>
      <c r="I61" s="8">
        <f>I63+I64</f>
        <v>0</v>
      </c>
      <c r="J61" s="8">
        <f>J63+J64</f>
        <v>0</v>
      </c>
      <c r="K61" s="8">
        <f>K63+K62</f>
        <v>0</v>
      </c>
      <c r="L61" s="8">
        <f>L63+L62</f>
        <v>0</v>
      </c>
      <c r="M61" s="8">
        <f>M63+M64</f>
        <v>0</v>
      </c>
      <c r="N61" s="8">
        <f t="shared" si="1"/>
        <v>80000</v>
      </c>
      <c r="O61" s="8">
        <v>0</v>
      </c>
    </row>
    <row r="62" spans="1:15" s="83" customFormat="1" ht="19.5" customHeight="1" hidden="1">
      <c r="A62" s="5" t="s">
        <v>26</v>
      </c>
      <c r="B62" s="6">
        <v>951</v>
      </c>
      <c r="C62" s="6" t="s">
        <v>34</v>
      </c>
      <c r="D62" s="7" t="s">
        <v>116</v>
      </c>
      <c r="E62" s="7" t="s">
        <v>37</v>
      </c>
      <c r="F62" s="7" t="s">
        <v>27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434</v>
      </c>
      <c r="B63" s="6">
        <v>951</v>
      </c>
      <c r="C63" s="6" t="s">
        <v>34</v>
      </c>
      <c r="D63" s="6">
        <v>1310028600</v>
      </c>
      <c r="E63" s="7">
        <v>851</v>
      </c>
      <c r="F63" s="7">
        <v>291</v>
      </c>
      <c r="G63" s="7">
        <v>100</v>
      </c>
      <c r="H63" s="8">
        <v>80000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1"/>
        <v>80000</v>
      </c>
      <c r="O63" s="8">
        <v>0</v>
      </c>
    </row>
    <row r="64" spans="1:15" s="83" customFormat="1" ht="31.5" customHeight="1" hidden="1">
      <c r="A64" s="5" t="s">
        <v>481</v>
      </c>
      <c r="B64" s="6">
        <v>951</v>
      </c>
      <c r="C64" s="6" t="s">
        <v>34</v>
      </c>
      <c r="D64" s="7" t="s">
        <v>414</v>
      </c>
      <c r="E64" s="7">
        <v>853</v>
      </c>
      <c r="F64" s="7">
        <v>292</v>
      </c>
      <c r="G64" s="7">
        <v>100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v>0</v>
      </c>
    </row>
    <row r="65" spans="1:254" s="68" customFormat="1" ht="35.25" customHeight="1">
      <c r="A65" s="1" t="s">
        <v>407</v>
      </c>
      <c r="B65" s="2">
        <v>951</v>
      </c>
      <c r="C65" s="2" t="s">
        <v>34</v>
      </c>
      <c r="D65" s="3" t="s">
        <v>405</v>
      </c>
      <c r="E65" s="3" t="s">
        <v>1</v>
      </c>
      <c r="F65" s="3" t="s">
        <v>1</v>
      </c>
      <c r="G65" s="3" t="s">
        <v>1</v>
      </c>
      <c r="H65" s="4">
        <f>H66</f>
        <v>65000</v>
      </c>
      <c r="I65" s="4">
        <f aca="true" t="shared" si="17" ref="I65:M66">I66</f>
        <v>2115</v>
      </c>
      <c r="J65" s="4">
        <f t="shared" si="17"/>
        <v>0</v>
      </c>
      <c r="K65" s="4">
        <f t="shared" si="17"/>
        <v>0</v>
      </c>
      <c r="L65" s="4">
        <f t="shared" si="17"/>
        <v>0</v>
      </c>
      <c r="M65" s="4">
        <f t="shared" si="17"/>
        <v>0</v>
      </c>
      <c r="N65" s="4">
        <f t="shared" si="1"/>
        <v>65000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34</v>
      </c>
      <c r="D66" s="7" t="s">
        <v>405</v>
      </c>
      <c r="E66" s="7">
        <v>244</v>
      </c>
      <c r="F66" s="7">
        <v>220</v>
      </c>
      <c r="G66" s="7" t="s">
        <v>1</v>
      </c>
      <c r="H66" s="8">
        <f>H67</f>
        <v>65000</v>
      </c>
      <c r="I66" s="8">
        <f t="shared" si="17"/>
        <v>2115</v>
      </c>
      <c r="J66" s="8">
        <f t="shared" si="17"/>
        <v>0</v>
      </c>
      <c r="K66" s="8">
        <f>K67</f>
        <v>0</v>
      </c>
      <c r="L66" s="8">
        <f>L67</f>
        <v>0</v>
      </c>
      <c r="M66" s="8">
        <f t="shared" si="17"/>
        <v>0</v>
      </c>
      <c r="N66" s="8">
        <f t="shared" si="1"/>
        <v>65000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34</v>
      </c>
      <c r="D67" s="7" t="s">
        <v>405</v>
      </c>
      <c r="E67" s="7">
        <v>244</v>
      </c>
      <c r="F67" s="7">
        <v>226</v>
      </c>
      <c r="G67" s="7">
        <v>100</v>
      </c>
      <c r="H67" s="8">
        <v>65000</v>
      </c>
      <c r="I67" s="8">
        <v>2115</v>
      </c>
      <c r="J67" s="8">
        <v>0</v>
      </c>
      <c r="K67" s="8">
        <v>0</v>
      </c>
      <c r="L67" s="8">
        <v>0</v>
      </c>
      <c r="M67" s="8">
        <v>0</v>
      </c>
      <c r="N67" s="8">
        <f t="shared" si="1"/>
        <v>65000</v>
      </c>
      <c r="O67" s="8">
        <v>0</v>
      </c>
    </row>
    <row r="68" spans="1:254" s="68" customFormat="1" ht="48" customHeight="1">
      <c r="A68" s="1" t="s">
        <v>441</v>
      </c>
      <c r="B68" s="2">
        <v>951</v>
      </c>
      <c r="C68" s="2" t="s">
        <v>34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8" ref="H68:J71">H69</f>
        <v>3000</v>
      </c>
      <c r="I68" s="4">
        <f t="shared" si="18"/>
        <v>0</v>
      </c>
      <c r="J68" s="4">
        <f t="shared" si="18"/>
        <v>0</v>
      </c>
      <c r="K68" s="4">
        <f>K84+K69+K75+K82</f>
        <v>0</v>
      </c>
      <c r="L68" s="4">
        <f>L84+L69+L75+L82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34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8"/>
        <v>3000</v>
      </c>
      <c r="I69" s="8">
        <f t="shared" si="18"/>
        <v>0</v>
      </c>
      <c r="J69" s="8">
        <f t="shared" si="18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432</v>
      </c>
      <c r="B70" s="6">
        <v>951</v>
      </c>
      <c r="C70" s="6" t="s">
        <v>34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444</v>
      </c>
      <c r="B71" s="2">
        <v>951</v>
      </c>
      <c r="C71" s="2" t="s">
        <v>34</v>
      </c>
      <c r="D71" s="3" t="s">
        <v>115</v>
      </c>
      <c r="E71" s="3" t="s">
        <v>1</v>
      </c>
      <c r="F71" s="3" t="s">
        <v>1</v>
      </c>
      <c r="G71" s="3" t="s">
        <v>1</v>
      </c>
      <c r="H71" s="4">
        <f t="shared" si="18"/>
        <v>20000</v>
      </c>
      <c r="I71" s="4">
        <f t="shared" si="18"/>
        <v>0</v>
      </c>
      <c r="J71" s="4">
        <f t="shared" si="18"/>
        <v>0</v>
      </c>
      <c r="K71" s="4">
        <f>K88+K72+K79+K85</f>
        <v>0</v>
      </c>
      <c r="L71" s="4">
        <f>L88+L72+L79+L85</f>
        <v>0</v>
      </c>
      <c r="M71" s="4">
        <f>M72</f>
        <v>0</v>
      </c>
      <c r="N71" s="8">
        <f>H71-J71</f>
        <v>20000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34</v>
      </c>
      <c r="D72" s="7" t="s">
        <v>115</v>
      </c>
      <c r="E72" s="7">
        <v>244</v>
      </c>
      <c r="F72" s="7">
        <v>220</v>
      </c>
      <c r="G72" s="7" t="s">
        <v>1</v>
      </c>
      <c r="H72" s="8">
        <f>H73+H74</f>
        <v>20000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20000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34</v>
      </c>
      <c r="D73" s="7" t="s">
        <v>115</v>
      </c>
      <c r="E73" s="7">
        <v>244</v>
      </c>
      <c r="F73" s="7">
        <v>226</v>
      </c>
      <c r="G73" s="7">
        <v>100</v>
      </c>
      <c r="H73" s="8">
        <v>20000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20000</v>
      </c>
      <c r="O73" s="8">
        <v>0</v>
      </c>
    </row>
    <row r="74" spans="1:15" s="83" customFormat="1" ht="23.25" customHeight="1" hidden="1">
      <c r="A74" s="5" t="s">
        <v>17</v>
      </c>
      <c r="B74" s="6">
        <v>951</v>
      </c>
      <c r="C74" s="6" t="s">
        <v>34</v>
      </c>
      <c r="D74" s="7" t="s">
        <v>115</v>
      </c>
      <c r="E74" s="7">
        <v>244</v>
      </c>
      <c r="F74" s="7">
        <v>226</v>
      </c>
      <c r="G74" s="7">
        <v>123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0</v>
      </c>
      <c r="O74" s="8">
        <v>0</v>
      </c>
    </row>
    <row r="75" spans="1:254" s="68" customFormat="1" ht="21.75" customHeight="1">
      <c r="A75" s="1" t="s">
        <v>38</v>
      </c>
      <c r="B75" s="2">
        <v>951</v>
      </c>
      <c r="C75" s="2" t="s">
        <v>34</v>
      </c>
      <c r="D75" s="3" t="s">
        <v>117</v>
      </c>
      <c r="E75" s="3" t="s">
        <v>1</v>
      </c>
      <c r="F75" s="3" t="s">
        <v>1</v>
      </c>
      <c r="G75" s="3" t="s">
        <v>1</v>
      </c>
      <c r="H75" s="4">
        <f>H76+H85+H88</f>
        <v>20000</v>
      </c>
      <c r="I75" s="4">
        <f>I76+I85+I88</f>
        <v>0</v>
      </c>
      <c r="J75" s="4">
        <f>J76+J85+J88</f>
        <v>0</v>
      </c>
      <c r="K75" s="4">
        <f>K88+K76+K81+K85</f>
        <v>0</v>
      </c>
      <c r="L75" s="4">
        <f>L76+L85+L88</f>
        <v>0</v>
      </c>
      <c r="M75" s="4">
        <f>M76+M85+M88</f>
        <v>0</v>
      </c>
      <c r="N75" s="4">
        <f t="shared" si="1"/>
        <v>20000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 hidden="1">
      <c r="A76" s="5" t="s">
        <v>14</v>
      </c>
      <c r="B76" s="6">
        <v>951</v>
      </c>
      <c r="C76" s="6" t="s">
        <v>34</v>
      </c>
      <c r="D76" s="7" t="s">
        <v>117</v>
      </c>
      <c r="E76" s="7">
        <v>244</v>
      </c>
      <c r="F76" s="7">
        <v>220</v>
      </c>
      <c r="G76" s="7" t="s">
        <v>1</v>
      </c>
      <c r="H76" s="8">
        <f aca="true" t="shared" si="19" ref="H76:M76">H77+H78</f>
        <v>0</v>
      </c>
      <c r="I76" s="8">
        <f t="shared" si="19"/>
        <v>0</v>
      </c>
      <c r="J76" s="8">
        <v>0</v>
      </c>
      <c r="K76" s="8">
        <f t="shared" si="19"/>
        <v>0</v>
      </c>
      <c r="L76" s="8">
        <f t="shared" si="19"/>
        <v>0</v>
      </c>
      <c r="M76" s="8">
        <f t="shared" si="19"/>
        <v>0</v>
      </c>
      <c r="N76" s="8">
        <f t="shared" si="1"/>
        <v>0</v>
      </c>
      <c r="O76" s="8">
        <v>0</v>
      </c>
    </row>
    <row r="77" spans="1:15" s="83" customFormat="1" ht="21.75" customHeight="1" hidden="1">
      <c r="A77" s="5" t="s">
        <v>17</v>
      </c>
      <c r="B77" s="6">
        <v>951</v>
      </c>
      <c r="C77" s="6" t="s">
        <v>34</v>
      </c>
      <c r="D77" s="7" t="s">
        <v>117</v>
      </c>
      <c r="E77" s="7">
        <v>244</v>
      </c>
      <c r="F77" s="7">
        <v>226</v>
      </c>
      <c r="G77" s="7">
        <v>100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f>H77-J77</f>
        <v>0</v>
      </c>
      <c r="O77" s="8">
        <v>0</v>
      </c>
    </row>
    <row r="78" spans="1:15" s="83" customFormat="1" ht="21.75" customHeight="1" hidden="1">
      <c r="A78" s="5" t="s">
        <v>17</v>
      </c>
      <c r="B78" s="6">
        <v>951</v>
      </c>
      <c r="C78" s="6" t="s">
        <v>34</v>
      </c>
      <c r="D78" s="7" t="s">
        <v>117</v>
      </c>
      <c r="E78" s="7">
        <v>244</v>
      </c>
      <c r="F78" s="7">
        <v>226</v>
      </c>
      <c r="G78" s="7">
        <v>123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f t="shared" si="1"/>
        <v>0</v>
      </c>
      <c r="O78" s="8">
        <v>0</v>
      </c>
    </row>
    <row r="79" spans="1:15" s="83" customFormat="1" ht="22.5" customHeight="1" hidden="1">
      <c r="A79" s="5" t="s">
        <v>19</v>
      </c>
      <c r="B79" s="6">
        <v>951</v>
      </c>
      <c r="C79" s="6" t="s">
        <v>34</v>
      </c>
      <c r="D79" s="7" t="s">
        <v>117</v>
      </c>
      <c r="E79" s="7" t="s">
        <v>16</v>
      </c>
      <c r="F79" s="7" t="s">
        <v>20</v>
      </c>
      <c r="G79" s="7" t="s">
        <v>1</v>
      </c>
      <c r="H79" s="8">
        <f aca="true" t="shared" si="20" ref="H79:M79">H80</f>
        <v>0</v>
      </c>
      <c r="I79" s="8">
        <f t="shared" si="20"/>
        <v>0</v>
      </c>
      <c r="J79" s="8">
        <f t="shared" si="20"/>
        <v>0</v>
      </c>
      <c r="K79" s="8">
        <f t="shared" si="20"/>
        <v>0</v>
      </c>
      <c r="L79" s="8">
        <f t="shared" si="20"/>
        <v>0</v>
      </c>
      <c r="M79" s="8">
        <f t="shared" si="20"/>
        <v>0</v>
      </c>
      <c r="N79" s="8">
        <f aca="true" t="shared" si="21" ref="N79:N159">H79-J79</f>
        <v>0</v>
      </c>
      <c r="O79" s="8">
        <v>0</v>
      </c>
    </row>
    <row r="80" spans="1:15" s="83" customFormat="1" ht="21.75" customHeight="1" hidden="1">
      <c r="A80" s="5" t="s">
        <v>17</v>
      </c>
      <c r="B80" s="6">
        <v>951</v>
      </c>
      <c r="C80" s="6" t="s">
        <v>34</v>
      </c>
      <c r="D80" s="7" t="s">
        <v>117</v>
      </c>
      <c r="E80" s="7">
        <v>244</v>
      </c>
      <c r="F80" s="7">
        <v>340</v>
      </c>
      <c r="G80" s="7" t="s">
        <v>8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21"/>
        <v>0</v>
      </c>
      <c r="O80" s="8">
        <v>0</v>
      </c>
    </row>
    <row r="81" spans="1:15" s="83" customFormat="1" ht="21.75" customHeight="1" hidden="1">
      <c r="A81" s="5" t="s">
        <v>26</v>
      </c>
      <c r="B81" s="6">
        <v>951</v>
      </c>
      <c r="C81" s="6" t="s">
        <v>34</v>
      </c>
      <c r="D81" s="7" t="s">
        <v>117</v>
      </c>
      <c r="E81" s="7">
        <v>244</v>
      </c>
      <c r="F81" s="7" t="s">
        <v>27</v>
      </c>
      <c r="G81" s="7" t="s">
        <v>1</v>
      </c>
      <c r="H81" s="8">
        <f>H82</f>
        <v>0</v>
      </c>
      <c r="I81" s="8"/>
      <c r="J81" s="8"/>
      <c r="K81" s="8">
        <f>K82</f>
        <v>0</v>
      </c>
      <c r="L81" s="8">
        <f>L82</f>
        <v>0</v>
      </c>
      <c r="M81" s="8"/>
      <c r="N81" s="8">
        <f t="shared" si="21"/>
        <v>0</v>
      </c>
      <c r="O81" s="8">
        <v>0</v>
      </c>
    </row>
    <row r="82" spans="1:15" s="83" customFormat="1" ht="21.75" customHeight="1" hidden="1">
      <c r="A82" s="5" t="s">
        <v>26</v>
      </c>
      <c r="B82" s="6">
        <v>951</v>
      </c>
      <c r="C82" s="6" t="s">
        <v>34</v>
      </c>
      <c r="D82" s="7" t="s">
        <v>117</v>
      </c>
      <c r="E82" s="7">
        <v>244</v>
      </c>
      <c r="F82" s="7" t="s">
        <v>27</v>
      </c>
      <c r="G82" s="7" t="s">
        <v>8</v>
      </c>
      <c r="H82" s="8">
        <v>0</v>
      </c>
      <c r="I82" s="8"/>
      <c r="J82" s="8"/>
      <c r="K82" s="8"/>
      <c r="L82" s="8"/>
      <c r="M82" s="8"/>
      <c r="N82" s="8">
        <f t="shared" si="21"/>
        <v>0</v>
      </c>
      <c r="O82" s="8">
        <v>0</v>
      </c>
    </row>
    <row r="83" spans="1:15" s="83" customFormat="1" ht="21.75" customHeight="1" hidden="1">
      <c r="A83" s="5" t="s">
        <v>26</v>
      </c>
      <c r="B83" s="6">
        <v>951</v>
      </c>
      <c r="C83" s="6" t="s">
        <v>34</v>
      </c>
      <c r="D83" s="7" t="s">
        <v>117</v>
      </c>
      <c r="E83" s="7">
        <v>831</v>
      </c>
      <c r="F83" s="7" t="s">
        <v>27</v>
      </c>
      <c r="G83" s="7" t="s">
        <v>1</v>
      </c>
      <c r="H83" s="8">
        <f aca="true" t="shared" si="22" ref="H83:M83">H84</f>
        <v>0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1"/>
        <v>0</v>
      </c>
      <c r="O83" s="8">
        <v>0</v>
      </c>
    </row>
    <row r="84" spans="1:15" s="83" customFormat="1" ht="21.75" customHeight="1" hidden="1">
      <c r="A84" s="5" t="s">
        <v>26</v>
      </c>
      <c r="B84" s="6">
        <v>951</v>
      </c>
      <c r="C84" s="6" t="s">
        <v>34</v>
      </c>
      <c r="D84" s="7" t="s">
        <v>117</v>
      </c>
      <c r="E84" s="7">
        <v>831</v>
      </c>
      <c r="F84" s="7" t="s">
        <v>27</v>
      </c>
      <c r="G84" s="7" t="s">
        <v>8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f t="shared" si="21"/>
        <v>0</v>
      </c>
      <c r="O84" s="8">
        <v>0</v>
      </c>
    </row>
    <row r="85" spans="1:15" s="83" customFormat="1" ht="21.75" customHeight="1" hidden="1">
      <c r="A85" s="5" t="s">
        <v>26</v>
      </c>
      <c r="B85" s="6">
        <v>951</v>
      </c>
      <c r="C85" s="6" t="s">
        <v>34</v>
      </c>
      <c r="D85" s="7" t="s">
        <v>117</v>
      </c>
      <c r="E85" s="7">
        <v>852</v>
      </c>
      <c r="F85" s="7" t="s">
        <v>27</v>
      </c>
      <c r="G85" s="7" t="s">
        <v>1</v>
      </c>
      <c r="H85" s="8">
        <f>H86+H87</f>
        <v>0</v>
      </c>
      <c r="I85" s="8">
        <f>I86+I87</f>
        <v>0</v>
      </c>
      <c r="J85" s="8">
        <f>J86+J87</f>
        <v>0</v>
      </c>
      <c r="K85" s="8">
        <f>K87</f>
        <v>0</v>
      </c>
      <c r="L85" s="8">
        <f>L87</f>
        <v>0</v>
      </c>
      <c r="M85" s="8">
        <f>M86+M87</f>
        <v>0</v>
      </c>
      <c r="N85" s="8">
        <f t="shared" si="21"/>
        <v>0</v>
      </c>
      <c r="O85" s="8">
        <v>0</v>
      </c>
    </row>
    <row r="86" spans="1:15" s="83" customFormat="1" ht="21.75" customHeight="1" hidden="1">
      <c r="A86" s="5" t="s">
        <v>434</v>
      </c>
      <c r="B86" s="6">
        <v>951</v>
      </c>
      <c r="C86" s="6" t="s">
        <v>34</v>
      </c>
      <c r="D86" s="7" t="s">
        <v>117</v>
      </c>
      <c r="E86" s="7">
        <v>852</v>
      </c>
      <c r="F86" s="7">
        <v>291</v>
      </c>
      <c r="G86" s="7">
        <v>100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f>H86-J86</f>
        <v>0</v>
      </c>
      <c r="O86" s="8">
        <v>0</v>
      </c>
    </row>
    <row r="87" spans="1:15" s="83" customFormat="1" ht="21.75" customHeight="1" hidden="1">
      <c r="A87" s="5" t="s">
        <v>434</v>
      </c>
      <c r="B87" s="6">
        <v>951</v>
      </c>
      <c r="C87" s="6" t="s">
        <v>34</v>
      </c>
      <c r="D87" s="7" t="s">
        <v>117</v>
      </c>
      <c r="E87" s="7">
        <v>852</v>
      </c>
      <c r="F87" s="7">
        <v>291</v>
      </c>
      <c r="G87" s="7">
        <v>123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f t="shared" si="21"/>
        <v>0</v>
      </c>
      <c r="O87" s="8">
        <v>0</v>
      </c>
    </row>
    <row r="88" spans="1:15" s="83" customFormat="1" ht="18.75" customHeight="1">
      <c r="A88" s="5" t="s">
        <v>26</v>
      </c>
      <c r="B88" s="6">
        <v>951</v>
      </c>
      <c r="C88" s="6" t="s">
        <v>34</v>
      </c>
      <c r="D88" s="7" t="s">
        <v>117</v>
      </c>
      <c r="E88" s="7">
        <v>853</v>
      </c>
      <c r="F88" s="7">
        <v>290</v>
      </c>
      <c r="G88" s="7" t="s">
        <v>1</v>
      </c>
      <c r="H88" s="8">
        <f>H89+H90</f>
        <v>20000</v>
      </c>
      <c r="I88" s="8">
        <f>I89+I90</f>
        <v>0</v>
      </c>
      <c r="J88" s="8">
        <f>J89+J90</f>
        <v>0</v>
      </c>
      <c r="K88" s="8">
        <f>K89</f>
        <v>0</v>
      </c>
      <c r="L88" s="8">
        <f>L89</f>
        <v>0</v>
      </c>
      <c r="M88" s="8">
        <f>M89+M90</f>
        <v>0</v>
      </c>
      <c r="N88" s="8">
        <f t="shared" si="21"/>
        <v>20000</v>
      </c>
      <c r="O88" s="8">
        <v>0</v>
      </c>
    </row>
    <row r="89" spans="1:15" s="83" customFormat="1" ht="22.5" customHeight="1">
      <c r="A89" s="5" t="s">
        <v>435</v>
      </c>
      <c r="B89" s="6">
        <v>951</v>
      </c>
      <c r="C89" s="6" t="s">
        <v>34</v>
      </c>
      <c r="D89" s="7" t="s">
        <v>117</v>
      </c>
      <c r="E89" s="7">
        <v>853</v>
      </c>
      <c r="F89" s="7">
        <v>297</v>
      </c>
      <c r="G89" s="7">
        <v>100</v>
      </c>
      <c r="H89" s="8">
        <v>20000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f t="shared" si="21"/>
        <v>20000</v>
      </c>
      <c r="O89" s="8">
        <v>0</v>
      </c>
    </row>
    <row r="90" spans="1:15" s="83" customFormat="1" ht="22.5" customHeight="1" hidden="1">
      <c r="A90" s="5" t="s">
        <v>435</v>
      </c>
      <c r="B90" s="6">
        <v>951</v>
      </c>
      <c r="C90" s="6" t="s">
        <v>34</v>
      </c>
      <c r="D90" s="7" t="s">
        <v>117</v>
      </c>
      <c r="E90" s="7">
        <v>853</v>
      </c>
      <c r="F90" s="7">
        <v>297</v>
      </c>
      <c r="G90" s="7">
        <v>123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>H90-J90</f>
        <v>0</v>
      </c>
      <c r="O90" s="8">
        <v>0</v>
      </c>
    </row>
    <row r="91" spans="1:254" s="68" customFormat="1" ht="47.25" customHeight="1" hidden="1">
      <c r="A91" s="1" t="s">
        <v>416</v>
      </c>
      <c r="B91" s="2">
        <v>951</v>
      </c>
      <c r="C91" s="2" t="s">
        <v>34</v>
      </c>
      <c r="D91" s="3" t="s">
        <v>107</v>
      </c>
      <c r="E91" s="3" t="s">
        <v>1</v>
      </c>
      <c r="F91" s="3" t="s">
        <v>1</v>
      </c>
      <c r="G91" s="3" t="s">
        <v>1</v>
      </c>
      <c r="H91" s="4">
        <f>H93</f>
        <v>0</v>
      </c>
      <c r="I91" s="4">
        <f>I93</f>
        <v>0</v>
      </c>
      <c r="J91" s="4">
        <f>J93</f>
        <v>0</v>
      </c>
      <c r="K91" s="4">
        <f>K92</f>
        <v>0</v>
      </c>
      <c r="L91" s="4">
        <f>L93</f>
        <v>0</v>
      </c>
      <c r="M91" s="4">
        <f>M93</f>
        <v>0</v>
      </c>
      <c r="N91" s="4">
        <f t="shared" si="21"/>
        <v>0</v>
      </c>
      <c r="O91" s="4">
        <v>0</v>
      </c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  <c r="GK91" s="84"/>
      <c r="GL91" s="84"/>
      <c r="GM91" s="84"/>
      <c r="GN91" s="84"/>
      <c r="GO91" s="84"/>
      <c r="GP91" s="84"/>
      <c r="GQ91" s="84"/>
      <c r="GR91" s="84"/>
      <c r="GS91" s="84"/>
      <c r="GT91" s="84"/>
      <c r="GU91" s="84"/>
      <c r="GV91" s="84"/>
      <c r="GW91" s="84"/>
      <c r="GX91" s="84"/>
      <c r="GY91" s="84"/>
      <c r="GZ91" s="84"/>
      <c r="HA91" s="84"/>
      <c r="HB91" s="84"/>
      <c r="HC91" s="84"/>
      <c r="HD91" s="84"/>
      <c r="HE91" s="84"/>
      <c r="HF91" s="84"/>
      <c r="HG91" s="84"/>
      <c r="HH91" s="84"/>
      <c r="HI91" s="84"/>
      <c r="HJ91" s="84"/>
      <c r="HK91" s="84"/>
      <c r="HL91" s="84"/>
      <c r="HM91" s="84"/>
      <c r="HN91" s="84"/>
      <c r="HO91" s="84"/>
      <c r="HP91" s="84"/>
      <c r="HQ91" s="84"/>
      <c r="HR91" s="84"/>
      <c r="HS91" s="84"/>
      <c r="HT91" s="84"/>
      <c r="HU91" s="84"/>
      <c r="HV91" s="84"/>
      <c r="HW91" s="84"/>
      <c r="HX91" s="84"/>
      <c r="HY91" s="84"/>
      <c r="HZ91" s="84"/>
      <c r="IA91" s="84"/>
      <c r="IB91" s="84"/>
      <c r="IC91" s="84"/>
      <c r="ID91" s="84"/>
      <c r="IE91" s="84"/>
      <c r="IF91" s="84"/>
      <c r="IG91" s="84"/>
      <c r="IH91" s="84"/>
      <c r="II91" s="84"/>
      <c r="IJ91" s="84"/>
      <c r="IK91" s="84"/>
      <c r="IL91" s="84"/>
      <c r="IM91" s="84"/>
      <c r="IN91" s="84"/>
      <c r="IO91" s="84"/>
      <c r="IP91" s="84"/>
      <c r="IQ91" s="84"/>
      <c r="IR91" s="84"/>
      <c r="IS91" s="84"/>
      <c r="IT91" s="84"/>
    </row>
    <row r="92" spans="1:15" s="83" customFormat="1" ht="21.75" customHeight="1" hidden="1">
      <c r="A92" s="5" t="s">
        <v>28</v>
      </c>
      <c r="B92" s="6">
        <v>951</v>
      </c>
      <c r="C92" s="6" t="s">
        <v>34</v>
      </c>
      <c r="D92" s="7" t="s">
        <v>107</v>
      </c>
      <c r="E92" s="7">
        <v>540</v>
      </c>
      <c r="F92" s="7">
        <v>250</v>
      </c>
      <c r="G92" s="7" t="s">
        <v>1</v>
      </c>
      <c r="H92" s="8">
        <f aca="true" t="shared" si="23" ref="H92:M92">H93</f>
        <v>0</v>
      </c>
      <c r="I92" s="8">
        <f t="shared" si="23"/>
        <v>0</v>
      </c>
      <c r="J92" s="8">
        <f t="shared" si="23"/>
        <v>0</v>
      </c>
      <c r="K92" s="8">
        <f t="shared" si="23"/>
        <v>0</v>
      </c>
      <c r="L92" s="8">
        <f t="shared" si="23"/>
        <v>0</v>
      </c>
      <c r="M92" s="8">
        <f t="shared" si="23"/>
        <v>0</v>
      </c>
      <c r="N92" s="8">
        <f t="shared" si="21"/>
        <v>0</v>
      </c>
      <c r="O92" s="8">
        <v>0</v>
      </c>
    </row>
    <row r="93" spans="1:15" s="83" customFormat="1" ht="36.75" customHeight="1" hidden="1">
      <c r="A93" s="5" t="s">
        <v>31</v>
      </c>
      <c r="B93" s="6">
        <v>951</v>
      </c>
      <c r="C93" s="6" t="s">
        <v>34</v>
      </c>
      <c r="D93" s="7" t="s">
        <v>107</v>
      </c>
      <c r="E93" s="7">
        <v>540</v>
      </c>
      <c r="F93" s="7">
        <v>251</v>
      </c>
      <c r="G93" s="7">
        <v>100</v>
      </c>
      <c r="H93" s="8">
        <v>0</v>
      </c>
      <c r="I93" s="8">
        <v>0</v>
      </c>
      <c r="J93" s="8">
        <v>0</v>
      </c>
      <c r="K93" s="8">
        <f>K97</f>
        <v>0</v>
      </c>
      <c r="L93" s="8">
        <f>L97</f>
        <v>0</v>
      </c>
      <c r="M93" s="8">
        <v>0</v>
      </c>
      <c r="N93" s="8">
        <f t="shared" si="21"/>
        <v>0</v>
      </c>
      <c r="O93" s="8">
        <v>0</v>
      </c>
    </row>
    <row r="94" spans="1:254" s="68" customFormat="1" ht="62.25" customHeight="1" hidden="1">
      <c r="A94" s="1" t="s">
        <v>130</v>
      </c>
      <c r="B94" s="2">
        <v>951</v>
      </c>
      <c r="C94" s="2" t="s">
        <v>34</v>
      </c>
      <c r="D94" s="3" t="s">
        <v>129</v>
      </c>
      <c r="E94" s="3" t="s">
        <v>1</v>
      </c>
      <c r="F94" s="3" t="s">
        <v>1</v>
      </c>
      <c r="G94" s="3" t="s">
        <v>1</v>
      </c>
      <c r="H94" s="4">
        <f>H96</f>
        <v>0</v>
      </c>
      <c r="I94" s="4">
        <f>I96</f>
        <v>0</v>
      </c>
      <c r="J94" s="4">
        <f>J96</f>
        <v>0</v>
      </c>
      <c r="K94" s="4">
        <f>K95</f>
        <v>0</v>
      </c>
      <c r="L94" s="4">
        <f>L96</f>
        <v>0</v>
      </c>
      <c r="M94" s="4">
        <f>M96</f>
        <v>0</v>
      </c>
      <c r="N94" s="4">
        <f>H94-J94</f>
        <v>0</v>
      </c>
      <c r="O94" s="4">
        <v>0</v>
      </c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  <c r="GK94" s="84"/>
      <c r="GL94" s="84"/>
      <c r="GM94" s="84"/>
      <c r="GN94" s="84"/>
      <c r="GO94" s="84"/>
      <c r="GP94" s="84"/>
      <c r="GQ94" s="84"/>
      <c r="GR94" s="84"/>
      <c r="GS94" s="84"/>
      <c r="GT94" s="84"/>
      <c r="GU94" s="84"/>
      <c r="GV94" s="84"/>
      <c r="GW94" s="84"/>
      <c r="GX94" s="84"/>
      <c r="GY94" s="84"/>
      <c r="GZ94" s="84"/>
      <c r="HA94" s="84"/>
      <c r="HB94" s="84"/>
      <c r="HC94" s="84"/>
      <c r="HD94" s="84"/>
      <c r="HE94" s="84"/>
      <c r="HF94" s="84"/>
      <c r="HG94" s="84"/>
      <c r="HH94" s="84"/>
      <c r="HI94" s="84"/>
      <c r="HJ94" s="84"/>
      <c r="HK94" s="84"/>
      <c r="HL94" s="84"/>
      <c r="HM94" s="84"/>
      <c r="HN94" s="84"/>
      <c r="HO94" s="84"/>
      <c r="HP94" s="84"/>
      <c r="HQ94" s="84"/>
      <c r="HR94" s="84"/>
      <c r="HS94" s="84"/>
      <c r="HT94" s="84"/>
      <c r="HU94" s="84"/>
      <c r="HV94" s="84"/>
      <c r="HW94" s="84"/>
      <c r="HX94" s="84"/>
      <c r="HY94" s="84"/>
      <c r="HZ94" s="84"/>
      <c r="IA94" s="84"/>
      <c r="IB94" s="84"/>
      <c r="IC94" s="84"/>
      <c r="ID94" s="84"/>
      <c r="IE94" s="84"/>
      <c r="IF94" s="84"/>
      <c r="IG94" s="84"/>
      <c r="IH94" s="84"/>
      <c r="II94" s="84"/>
      <c r="IJ94" s="84"/>
      <c r="IK94" s="84"/>
      <c r="IL94" s="84"/>
      <c r="IM94" s="84"/>
      <c r="IN94" s="84"/>
      <c r="IO94" s="84"/>
      <c r="IP94" s="84"/>
      <c r="IQ94" s="84"/>
      <c r="IR94" s="84"/>
      <c r="IS94" s="84"/>
      <c r="IT94" s="84"/>
    </row>
    <row r="95" spans="1:15" s="83" customFormat="1" ht="21.75" customHeight="1" hidden="1">
      <c r="A95" s="5" t="s">
        <v>28</v>
      </c>
      <c r="B95" s="6">
        <v>951</v>
      </c>
      <c r="C95" s="6" t="s">
        <v>34</v>
      </c>
      <c r="D95" s="7" t="s">
        <v>129</v>
      </c>
      <c r="E95" s="7">
        <v>540</v>
      </c>
      <c r="F95" s="7">
        <v>250</v>
      </c>
      <c r="G95" s="7" t="s">
        <v>1</v>
      </c>
      <c r="H95" s="8">
        <f aca="true" t="shared" si="24" ref="H95:M95">H96</f>
        <v>0</v>
      </c>
      <c r="I95" s="8">
        <f t="shared" si="24"/>
        <v>0</v>
      </c>
      <c r="J95" s="8">
        <f t="shared" si="24"/>
        <v>0</v>
      </c>
      <c r="K95" s="8">
        <f t="shared" si="24"/>
        <v>0</v>
      </c>
      <c r="L95" s="8">
        <f t="shared" si="24"/>
        <v>0</v>
      </c>
      <c r="M95" s="8">
        <f t="shared" si="24"/>
        <v>0</v>
      </c>
      <c r="N95" s="8">
        <f>H95-J95</f>
        <v>0</v>
      </c>
      <c r="O95" s="8">
        <v>0</v>
      </c>
    </row>
    <row r="96" spans="1:15" s="83" customFormat="1" ht="36.75" customHeight="1" hidden="1">
      <c r="A96" s="5" t="s">
        <v>31</v>
      </c>
      <c r="B96" s="6">
        <v>951</v>
      </c>
      <c r="C96" s="6" t="s">
        <v>34</v>
      </c>
      <c r="D96" s="7" t="s">
        <v>129</v>
      </c>
      <c r="E96" s="7">
        <v>540</v>
      </c>
      <c r="F96" s="7">
        <v>251</v>
      </c>
      <c r="G96" s="7">
        <v>100</v>
      </c>
      <c r="H96" s="8">
        <v>0</v>
      </c>
      <c r="I96" s="8">
        <v>0</v>
      </c>
      <c r="J96" s="8">
        <v>0</v>
      </c>
      <c r="K96" s="8">
        <f>K101</f>
        <v>0</v>
      </c>
      <c r="L96" s="8">
        <f>L101</f>
        <v>0</v>
      </c>
      <c r="M96" s="8">
        <v>0</v>
      </c>
      <c r="N96" s="8">
        <f>H96-J96</f>
        <v>0</v>
      </c>
      <c r="O96" s="8">
        <v>0</v>
      </c>
    </row>
    <row r="97" spans="1:254" s="68" customFormat="1" ht="45.75" customHeight="1">
      <c r="A97" s="1" t="s">
        <v>39</v>
      </c>
      <c r="B97" s="2">
        <v>951</v>
      </c>
      <c r="C97" s="2" t="s">
        <v>40</v>
      </c>
      <c r="D97" s="3" t="s">
        <v>120</v>
      </c>
      <c r="E97" s="3" t="s">
        <v>1</v>
      </c>
      <c r="F97" s="3" t="s">
        <v>1</v>
      </c>
      <c r="G97" s="3" t="s">
        <v>1</v>
      </c>
      <c r="H97" s="4">
        <f aca="true" t="shared" si="25" ref="H97:M97">H98+H102+H106</f>
        <v>241700</v>
      </c>
      <c r="I97" s="4">
        <f t="shared" si="25"/>
        <v>5500</v>
      </c>
      <c r="J97" s="4">
        <f t="shared" si="25"/>
        <v>0</v>
      </c>
      <c r="K97" s="4">
        <f t="shared" si="25"/>
        <v>0</v>
      </c>
      <c r="L97" s="4">
        <f t="shared" si="25"/>
        <v>0</v>
      </c>
      <c r="M97" s="4">
        <f t="shared" si="25"/>
        <v>0</v>
      </c>
      <c r="N97" s="4">
        <f t="shared" si="21"/>
        <v>241700</v>
      </c>
      <c r="O97" s="4">
        <v>0</v>
      </c>
      <c r="P97" s="84"/>
      <c r="Q97" s="84"/>
      <c r="R97" s="109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  <c r="IQ97" s="84"/>
      <c r="IR97" s="84"/>
      <c r="IS97" s="84"/>
      <c r="IT97" s="84"/>
    </row>
    <row r="98" spans="1:15" s="83" customFormat="1" ht="21.75" customHeight="1">
      <c r="A98" s="5" t="s">
        <v>3</v>
      </c>
      <c r="B98" s="6">
        <v>951</v>
      </c>
      <c r="C98" s="6" t="s">
        <v>40</v>
      </c>
      <c r="D98" s="7" t="s">
        <v>120</v>
      </c>
      <c r="E98" s="7">
        <v>120</v>
      </c>
      <c r="F98" s="7" t="s">
        <v>4</v>
      </c>
      <c r="G98" s="7" t="s">
        <v>1</v>
      </c>
      <c r="H98" s="8">
        <f>H99+H100+H101</f>
        <v>212900</v>
      </c>
      <c r="I98" s="8">
        <f>I99+I100+I101</f>
        <v>5500</v>
      </c>
      <c r="J98" s="8">
        <f>J99+J100+J101</f>
        <v>0</v>
      </c>
      <c r="K98" s="8">
        <f>K99+K101</f>
        <v>0</v>
      </c>
      <c r="L98" s="8">
        <f>L99+L101</f>
        <v>0</v>
      </c>
      <c r="M98" s="8">
        <f>M99+M100+M101</f>
        <v>0</v>
      </c>
      <c r="N98" s="8">
        <f t="shared" si="21"/>
        <v>212900</v>
      </c>
      <c r="O98" s="8">
        <v>0</v>
      </c>
    </row>
    <row r="99" spans="1:15" s="83" customFormat="1" ht="21" customHeight="1">
      <c r="A99" s="5" t="s">
        <v>6</v>
      </c>
      <c r="B99" s="6">
        <v>951</v>
      </c>
      <c r="C99" s="6" t="s">
        <v>40</v>
      </c>
      <c r="D99" s="7" t="s">
        <v>120</v>
      </c>
      <c r="E99" s="7" t="s">
        <v>5</v>
      </c>
      <c r="F99" s="7" t="s">
        <v>7</v>
      </c>
      <c r="G99" s="7">
        <v>415</v>
      </c>
      <c r="H99" s="8">
        <v>163500</v>
      </c>
      <c r="I99" s="8">
        <v>5500</v>
      </c>
      <c r="J99" s="8">
        <v>0</v>
      </c>
      <c r="K99" s="8">
        <v>0</v>
      </c>
      <c r="L99" s="8">
        <v>0</v>
      </c>
      <c r="M99" s="8">
        <v>0</v>
      </c>
      <c r="N99" s="8">
        <f t="shared" si="21"/>
        <v>163500</v>
      </c>
      <c r="O99" s="8">
        <v>0</v>
      </c>
    </row>
    <row r="100" spans="1:15" s="83" customFormat="1" ht="21" customHeight="1" hidden="1">
      <c r="A100" s="5" t="s">
        <v>6</v>
      </c>
      <c r="B100" s="6">
        <v>951</v>
      </c>
      <c r="C100" s="6" t="s">
        <v>40</v>
      </c>
      <c r="D100" s="7" t="s">
        <v>120</v>
      </c>
      <c r="E100" s="7" t="s">
        <v>5</v>
      </c>
      <c r="F100" s="7">
        <v>266</v>
      </c>
      <c r="G100" s="7">
        <v>415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f>H100-J100</f>
        <v>0</v>
      </c>
      <c r="O100" s="8">
        <v>0</v>
      </c>
    </row>
    <row r="101" spans="1:15" s="83" customFormat="1" ht="19.5" customHeight="1">
      <c r="A101" s="5" t="s">
        <v>9</v>
      </c>
      <c r="B101" s="6">
        <v>951</v>
      </c>
      <c r="C101" s="6" t="s">
        <v>40</v>
      </c>
      <c r="D101" s="7" t="s">
        <v>120</v>
      </c>
      <c r="E101" s="7" t="s">
        <v>319</v>
      </c>
      <c r="F101" s="7" t="s">
        <v>10</v>
      </c>
      <c r="G101" s="7">
        <v>415</v>
      </c>
      <c r="H101" s="8">
        <v>49400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21"/>
        <v>49400</v>
      </c>
      <c r="O101" s="8">
        <v>0</v>
      </c>
    </row>
    <row r="102" spans="1:15" s="83" customFormat="1" ht="20.25" customHeight="1">
      <c r="A102" s="5" t="s">
        <v>14</v>
      </c>
      <c r="B102" s="6">
        <v>951</v>
      </c>
      <c r="C102" s="6" t="s">
        <v>40</v>
      </c>
      <c r="D102" s="7" t="s">
        <v>120</v>
      </c>
      <c r="E102" s="7" t="s">
        <v>16</v>
      </c>
      <c r="F102" s="7">
        <v>220</v>
      </c>
      <c r="G102" s="7" t="s">
        <v>1</v>
      </c>
      <c r="H102" s="8">
        <f>H103+H104+H105</f>
        <v>28800</v>
      </c>
      <c r="I102" s="8">
        <f>I103+I104+I105</f>
        <v>0</v>
      </c>
      <c r="J102" s="8">
        <f>J103+J104+J105</f>
        <v>0</v>
      </c>
      <c r="K102" s="8">
        <f>K104</f>
        <v>0</v>
      </c>
      <c r="L102" s="8">
        <f>L104</f>
        <v>0</v>
      </c>
      <c r="M102" s="8">
        <f>M103+M104+M105</f>
        <v>0</v>
      </c>
      <c r="N102" s="8">
        <f t="shared" si="21"/>
        <v>28800</v>
      </c>
      <c r="O102" s="8">
        <v>0</v>
      </c>
    </row>
    <row r="103" spans="1:15" s="83" customFormat="1" ht="21" customHeight="1">
      <c r="A103" s="5" t="s">
        <v>22</v>
      </c>
      <c r="B103" s="6">
        <v>951</v>
      </c>
      <c r="C103" s="6" t="s">
        <v>40</v>
      </c>
      <c r="D103" s="7" t="s">
        <v>120</v>
      </c>
      <c r="E103" s="7" t="s">
        <v>16</v>
      </c>
      <c r="F103" s="7">
        <v>221</v>
      </c>
      <c r="G103" s="7">
        <v>415</v>
      </c>
      <c r="H103" s="8">
        <v>5000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>H103-J103</f>
        <v>5000</v>
      </c>
      <c r="O103" s="8">
        <v>0</v>
      </c>
    </row>
    <row r="104" spans="1:15" s="83" customFormat="1" ht="21" customHeight="1">
      <c r="A104" s="5" t="s">
        <v>413</v>
      </c>
      <c r="B104" s="6">
        <v>951</v>
      </c>
      <c r="C104" s="6" t="s">
        <v>40</v>
      </c>
      <c r="D104" s="7" t="s">
        <v>120</v>
      </c>
      <c r="E104" s="7" t="s">
        <v>16</v>
      </c>
      <c r="F104" s="7">
        <v>225</v>
      </c>
      <c r="G104" s="7">
        <v>415</v>
      </c>
      <c r="H104" s="8">
        <v>3000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>H104-J104</f>
        <v>3000</v>
      </c>
      <c r="O104" s="8">
        <v>0</v>
      </c>
    </row>
    <row r="105" spans="1:15" s="83" customFormat="1" ht="21" customHeight="1">
      <c r="A105" s="5" t="s">
        <v>17</v>
      </c>
      <c r="B105" s="6">
        <v>951</v>
      </c>
      <c r="C105" s="6" t="s">
        <v>40</v>
      </c>
      <c r="D105" s="7" t="s">
        <v>120</v>
      </c>
      <c r="E105" s="7" t="s">
        <v>16</v>
      </c>
      <c r="F105" s="7">
        <v>346</v>
      </c>
      <c r="G105" s="7">
        <v>415</v>
      </c>
      <c r="H105" s="8">
        <v>20800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>H105-J105</f>
        <v>20800</v>
      </c>
      <c r="O105" s="8">
        <v>0</v>
      </c>
    </row>
    <row r="106" spans="1:15" s="83" customFormat="1" ht="22.5" customHeight="1" hidden="1">
      <c r="A106" s="5" t="s">
        <v>19</v>
      </c>
      <c r="B106" s="6">
        <v>951</v>
      </c>
      <c r="C106" s="6" t="s">
        <v>40</v>
      </c>
      <c r="D106" s="7" t="s">
        <v>120</v>
      </c>
      <c r="E106" s="7" t="s">
        <v>16</v>
      </c>
      <c r="F106" s="7" t="s">
        <v>20</v>
      </c>
      <c r="G106" s="7"/>
      <c r="H106" s="8">
        <f aca="true" t="shared" si="26" ref="H106:M106">H107</f>
        <v>0</v>
      </c>
      <c r="I106" s="8">
        <f t="shared" si="26"/>
        <v>0</v>
      </c>
      <c r="J106" s="8">
        <f t="shared" si="26"/>
        <v>0</v>
      </c>
      <c r="K106" s="8">
        <f t="shared" si="26"/>
        <v>0</v>
      </c>
      <c r="L106" s="8">
        <f t="shared" si="26"/>
        <v>0</v>
      </c>
      <c r="M106" s="8">
        <f t="shared" si="26"/>
        <v>0</v>
      </c>
      <c r="N106" s="8">
        <f t="shared" si="21"/>
        <v>0</v>
      </c>
      <c r="O106" s="8">
        <v>0</v>
      </c>
    </row>
    <row r="107" spans="1:15" s="83" customFormat="1" ht="32.25" customHeight="1" hidden="1">
      <c r="A107" s="5" t="s">
        <v>432</v>
      </c>
      <c r="B107" s="6">
        <v>951</v>
      </c>
      <c r="C107" s="6" t="s">
        <v>40</v>
      </c>
      <c r="D107" s="7" t="s">
        <v>120</v>
      </c>
      <c r="E107" s="7" t="s">
        <v>16</v>
      </c>
      <c r="F107" s="7">
        <v>346</v>
      </c>
      <c r="G107" s="7">
        <v>415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21"/>
        <v>0</v>
      </c>
      <c r="O107" s="8">
        <v>0</v>
      </c>
    </row>
    <row r="108" spans="1:254" s="68" customFormat="1" ht="27.75" customHeight="1" hidden="1">
      <c r="A108" s="1" t="s">
        <v>41</v>
      </c>
      <c r="B108" s="2">
        <v>951</v>
      </c>
      <c r="C108" s="2" t="s">
        <v>43</v>
      </c>
      <c r="D108" s="3" t="s">
        <v>42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27" ref="I108:M109">I109</f>
        <v>0</v>
      </c>
      <c r="J108" s="4">
        <f t="shared" si="27"/>
        <v>0</v>
      </c>
      <c r="K108" s="4">
        <f t="shared" si="27"/>
        <v>0</v>
      </c>
      <c r="L108" s="4">
        <f t="shared" si="27"/>
        <v>0</v>
      </c>
      <c r="M108" s="4">
        <f t="shared" si="27"/>
        <v>0</v>
      </c>
      <c r="N108" s="8">
        <f t="shared" si="21"/>
        <v>0</v>
      </c>
      <c r="O108" s="8">
        <v>0</v>
      </c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</row>
    <row r="109" spans="1:15" s="83" customFormat="1" ht="13.5" customHeight="1" hidden="1">
      <c r="A109" s="5" t="s">
        <v>14</v>
      </c>
      <c r="B109" s="6">
        <v>951</v>
      </c>
      <c r="C109" s="6" t="s">
        <v>43</v>
      </c>
      <c r="D109" s="7" t="s">
        <v>42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27"/>
        <v>0</v>
      </c>
      <c r="J109" s="8">
        <f t="shared" si="27"/>
        <v>0</v>
      </c>
      <c r="K109" s="8">
        <f t="shared" si="27"/>
        <v>0</v>
      </c>
      <c r="L109" s="8">
        <f t="shared" si="27"/>
        <v>0</v>
      </c>
      <c r="M109" s="8">
        <f t="shared" si="27"/>
        <v>0</v>
      </c>
      <c r="N109" s="8">
        <f t="shared" si="21"/>
        <v>0</v>
      </c>
      <c r="O109" s="8">
        <v>0</v>
      </c>
    </row>
    <row r="110" spans="1:15" s="83" customFormat="1" ht="18" customHeight="1" hidden="1">
      <c r="A110" s="5" t="s">
        <v>17</v>
      </c>
      <c r="B110" s="6">
        <v>951</v>
      </c>
      <c r="C110" s="6" t="s">
        <v>43</v>
      </c>
      <c r="D110" s="7" t="s">
        <v>42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21"/>
        <v>0</v>
      </c>
      <c r="O110" s="8">
        <v>0</v>
      </c>
    </row>
    <row r="111" spans="1:254" s="68" customFormat="1" ht="33.75" customHeight="1">
      <c r="A111" s="1" t="s">
        <v>41</v>
      </c>
      <c r="B111" s="2">
        <v>951</v>
      </c>
      <c r="C111" s="2" t="s">
        <v>508</v>
      </c>
      <c r="D111" s="3" t="s">
        <v>341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28" ref="I111:M112">I112</f>
        <v>0</v>
      </c>
      <c r="J111" s="4">
        <f t="shared" si="28"/>
        <v>0</v>
      </c>
      <c r="K111" s="4">
        <f t="shared" si="28"/>
        <v>0</v>
      </c>
      <c r="L111" s="4">
        <f t="shared" si="28"/>
        <v>0</v>
      </c>
      <c r="M111" s="4">
        <f t="shared" si="28"/>
        <v>0</v>
      </c>
      <c r="N111" s="4">
        <f t="shared" si="21"/>
        <v>1000</v>
      </c>
      <c r="O111" s="4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18" customHeight="1">
      <c r="A112" s="5" t="s">
        <v>14</v>
      </c>
      <c r="B112" s="6">
        <v>951</v>
      </c>
      <c r="C112" s="6" t="s">
        <v>508</v>
      </c>
      <c r="D112" s="7" t="s">
        <v>341</v>
      </c>
      <c r="E112" s="7" t="s">
        <v>16</v>
      </c>
      <c r="F112" s="7" t="s">
        <v>15</v>
      </c>
      <c r="G112" s="7" t="s">
        <v>1</v>
      </c>
      <c r="H112" s="8">
        <f>H113</f>
        <v>1000</v>
      </c>
      <c r="I112" s="8">
        <f t="shared" si="28"/>
        <v>0</v>
      </c>
      <c r="J112" s="8">
        <f t="shared" si="28"/>
        <v>0</v>
      </c>
      <c r="K112" s="8">
        <f t="shared" si="28"/>
        <v>0</v>
      </c>
      <c r="L112" s="8">
        <f t="shared" si="28"/>
        <v>0</v>
      </c>
      <c r="M112" s="8">
        <f t="shared" si="28"/>
        <v>0</v>
      </c>
      <c r="N112" s="8">
        <f t="shared" si="21"/>
        <v>1000</v>
      </c>
      <c r="O112" s="8">
        <v>0</v>
      </c>
    </row>
    <row r="113" spans="1:15" s="83" customFormat="1" ht="20.25" customHeight="1">
      <c r="A113" s="5" t="s">
        <v>436</v>
      </c>
      <c r="B113" s="6">
        <v>951</v>
      </c>
      <c r="C113" s="6" t="s">
        <v>508</v>
      </c>
      <c r="D113" s="7" t="s">
        <v>341</v>
      </c>
      <c r="E113" s="7" t="s">
        <v>16</v>
      </c>
      <c r="F113" s="7">
        <v>227</v>
      </c>
      <c r="G113" s="7">
        <v>100</v>
      </c>
      <c r="H113" s="8">
        <v>1000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21"/>
        <v>1000</v>
      </c>
      <c r="O113" s="8">
        <v>0</v>
      </c>
    </row>
    <row r="114" spans="1:254" s="68" customFormat="1" ht="63" customHeight="1" hidden="1">
      <c r="A114" s="1" t="s">
        <v>45</v>
      </c>
      <c r="B114" s="2">
        <v>951</v>
      </c>
      <c r="C114" s="2" t="s">
        <v>43</v>
      </c>
      <c r="D114" s="3" t="s">
        <v>121</v>
      </c>
      <c r="E114" s="3" t="s">
        <v>1</v>
      </c>
      <c r="F114" s="3" t="s">
        <v>1</v>
      </c>
      <c r="G114" s="3" t="s">
        <v>1</v>
      </c>
      <c r="H114" s="4">
        <f>H115</f>
        <v>0</v>
      </c>
      <c r="I114" s="4">
        <f aca="true" t="shared" si="29" ref="I114:M115">I115</f>
        <v>0</v>
      </c>
      <c r="J114" s="4">
        <f t="shared" si="29"/>
        <v>0</v>
      </c>
      <c r="K114" s="4">
        <f t="shared" si="29"/>
        <v>0</v>
      </c>
      <c r="L114" s="4">
        <f t="shared" si="29"/>
        <v>0</v>
      </c>
      <c r="M114" s="4">
        <f t="shared" si="29"/>
        <v>0</v>
      </c>
      <c r="N114" s="8">
        <f t="shared" si="21"/>
        <v>0</v>
      </c>
      <c r="O114" s="8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20.25" customHeight="1" hidden="1">
      <c r="A115" s="5" t="s">
        <v>28</v>
      </c>
      <c r="B115" s="6">
        <v>951</v>
      </c>
      <c r="C115" s="6" t="s">
        <v>43</v>
      </c>
      <c r="D115" s="7" t="s">
        <v>121</v>
      </c>
      <c r="E115" s="7" t="s">
        <v>30</v>
      </c>
      <c r="F115" s="7" t="s">
        <v>29</v>
      </c>
      <c r="G115" s="7" t="s">
        <v>1</v>
      </c>
      <c r="H115" s="8">
        <f>H116</f>
        <v>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8">
        <f t="shared" si="21"/>
        <v>0</v>
      </c>
      <c r="O115" s="8">
        <v>0</v>
      </c>
    </row>
    <row r="116" spans="1:15" s="83" customFormat="1" ht="33.75" customHeight="1" hidden="1">
      <c r="A116" s="5" t="s">
        <v>31</v>
      </c>
      <c r="B116" s="6">
        <v>951</v>
      </c>
      <c r="C116" s="6" t="s">
        <v>43</v>
      </c>
      <c r="D116" s="7" t="s">
        <v>121</v>
      </c>
      <c r="E116" s="7" t="s">
        <v>30</v>
      </c>
      <c r="F116" s="7" t="s">
        <v>32</v>
      </c>
      <c r="G116" s="7" t="s">
        <v>46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21"/>
        <v>0</v>
      </c>
      <c r="O116" s="8">
        <v>0</v>
      </c>
    </row>
    <row r="117" spans="1:254" s="68" customFormat="1" ht="26.25" customHeight="1" hidden="1">
      <c r="A117" s="1" t="s">
        <v>44</v>
      </c>
      <c r="B117" s="2">
        <v>951</v>
      </c>
      <c r="C117" s="2" t="s">
        <v>43</v>
      </c>
      <c r="D117" s="3" t="s">
        <v>121</v>
      </c>
      <c r="E117" s="3" t="s">
        <v>1</v>
      </c>
      <c r="F117" s="3" t="s">
        <v>1</v>
      </c>
      <c r="G117" s="3" t="s">
        <v>1</v>
      </c>
      <c r="H117" s="4">
        <f>H118</f>
        <v>0</v>
      </c>
      <c r="I117" s="4">
        <f aca="true" t="shared" si="30" ref="I117:M118">I118</f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8">
        <f t="shared" si="21"/>
        <v>0</v>
      </c>
      <c r="O117" s="8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18.75" customHeight="1" hidden="1">
      <c r="A118" s="5" t="s">
        <v>14</v>
      </c>
      <c r="B118" s="6">
        <v>951</v>
      </c>
      <c r="C118" s="6" t="s">
        <v>43</v>
      </c>
      <c r="D118" s="7" t="s">
        <v>121</v>
      </c>
      <c r="E118" s="7" t="s">
        <v>16</v>
      </c>
      <c r="F118" s="7" t="s">
        <v>15</v>
      </c>
      <c r="G118" s="7" t="s">
        <v>1</v>
      </c>
      <c r="H118" s="8">
        <f>H119</f>
        <v>0</v>
      </c>
      <c r="I118" s="8">
        <f t="shared" si="30"/>
        <v>0</v>
      </c>
      <c r="J118" s="8">
        <f t="shared" si="30"/>
        <v>0</v>
      </c>
      <c r="K118" s="8">
        <f t="shared" si="30"/>
        <v>0</v>
      </c>
      <c r="L118" s="8">
        <f t="shared" si="30"/>
        <v>0</v>
      </c>
      <c r="M118" s="8">
        <f t="shared" si="30"/>
        <v>0</v>
      </c>
      <c r="N118" s="8">
        <f t="shared" si="21"/>
        <v>0</v>
      </c>
      <c r="O118" s="8">
        <v>0</v>
      </c>
    </row>
    <row r="119" spans="1:15" s="83" customFormat="1" ht="20.25" customHeight="1" hidden="1">
      <c r="A119" s="5" t="s">
        <v>17</v>
      </c>
      <c r="B119" s="6">
        <v>951</v>
      </c>
      <c r="C119" s="6" t="s">
        <v>43</v>
      </c>
      <c r="D119" s="7" t="s">
        <v>121</v>
      </c>
      <c r="E119" s="7" t="s">
        <v>16</v>
      </c>
      <c r="F119" s="7" t="s">
        <v>18</v>
      </c>
      <c r="G119" s="7" t="s">
        <v>8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21"/>
        <v>0</v>
      </c>
      <c r="O119" s="8">
        <v>0</v>
      </c>
    </row>
    <row r="120" spans="1:254" s="68" customFormat="1" ht="33" customHeight="1">
      <c r="A120" s="1" t="s">
        <v>47</v>
      </c>
      <c r="B120" s="2">
        <v>951</v>
      </c>
      <c r="C120" s="2" t="s">
        <v>479</v>
      </c>
      <c r="D120" s="3" t="s">
        <v>131</v>
      </c>
      <c r="E120" s="3" t="s">
        <v>1</v>
      </c>
      <c r="F120" s="3" t="s">
        <v>1</v>
      </c>
      <c r="G120" s="3" t="s">
        <v>1</v>
      </c>
      <c r="H120" s="4">
        <f>H121</f>
        <v>1000</v>
      </c>
      <c r="I120" s="4">
        <f aca="true" t="shared" si="31" ref="I120:M121">I121</f>
        <v>0</v>
      </c>
      <c r="J120" s="4">
        <f t="shared" si="31"/>
        <v>0</v>
      </c>
      <c r="K120" s="4">
        <f t="shared" si="31"/>
        <v>0</v>
      </c>
      <c r="L120" s="4">
        <f t="shared" si="31"/>
        <v>0</v>
      </c>
      <c r="M120" s="4">
        <f t="shared" si="31"/>
        <v>0</v>
      </c>
      <c r="N120" s="4">
        <f t="shared" si="21"/>
        <v>1000</v>
      </c>
      <c r="O120" s="4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19.5" customHeight="1">
      <c r="A121" s="5" t="s">
        <v>14</v>
      </c>
      <c r="B121" s="6">
        <v>951</v>
      </c>
      <c r="C121" s="6" t="s">
        <v>479</v>
      </c>
      <c r="D121" s="7" t="s">
        <v>131</v>
      </c>
      <c r="E121" s="7" t="s">
        <v>16</v>
      </c>
      <c r="F121" s="7">
        <v>220</v>
      </c>
      <c r="G121" s="7" t="s">
        <v>1</v>
      </c>
      <c r="H121" s="8">
        <f>H122</f>
        <v>1000</v>
      </c>
      <c r="I121" s="8">
        <f t="shared" si="31"/>
        <v>0</v>
      </c>
      <c r="J121" s="8">
        <f t="shared" si="31"/>
        <v>0</v>
      </c>
      <c r="K121" s="8">
        <f t="shared" si="31"/>
        <v>0</v>
      </c>
      <c r="L121" s="8">
        <f t="shared" si="31"/>
        <v>0</v>
      </c>
      <c r="M121" s="8">
        <f t="shared" si="31"/>
        <v>0</v>
      </c>
      <c r="N121" s="8">
        <f t="shared" si="21"/>
        <v>1000</v>
      </c>
      <c r="O121" s="8">
        <v>0</v>
      </c>
    </row>
    <row r="122" spans="1:15" s="83" customFormat="1" ht="21" customHeight="1">
      <c r="A122" s="5" t="s">
        <v>17</v>
      </c>
      <c r="B122" s="6">
        <v>951</v>
      </c>
      <c r="C122" s="6" t="s">
        <v>479</v>
      </c>
      <c r="D122" s="7" t="s">
        <v>131</v>
      </c>
      <c r="E122" s="7" t="s">
        <v>16</v>
      </c>
      <c r="F122" s="7">
        <v>346</v>
      </c>
      <c r="G122" s="7">
        <v>100</v>
      </c>
      <c r="H122" s="8">
        <v>1000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21"/>
        <v>1000</v>
      </c>
      <c r="O122" s="8">
        <v>0</v>
      </c>
    </row>
    <row r="123" spans="1:254" s="68" customFormat="1" ht="31.5" customHeight="1">
      <c r="A123" s="1" t="s">
        <v>440</v>
      </c>
      <c r="B123" s="2">
        <v>951</v>
      </c>
      <c r="C123" s="32" t="s">
        <v>480</v>
      </c>
      <c r="D123" s="32" t="s">
        <v>439</v>
      </c>
      <c r="E123" s="3"/>
      <c r="F123" s="3"/>
      <c r="G123" s="3"/>
      <c r="H123" s="4">
        <f>H124</f>
        <v>1000</v>
      </c>
      <c r="I123" s="4">
        <f aca="true" t="shared" si="32" ref="I123:M124">I124</f>
        <v>0</v>
      </c>
      <c r="J123" s="4">
        <f t="shared" si="32"/>
        <v>0</v>
      </c>
      <c r="K123" s="4">
        <f t="shared" si="32"/>
        <v>0</v>
      </c>
      <c r="L123" s="4">
        <f t="shared" si="32"/>
        <v>0</v>
      </c>
      <c r="M123" s="4">
        <f t="shared" si="32"/>
        <v>0</v>
      </c>
      <c r="N123" s="8">
        <f t="shared" si="21"/>
        <v>1000</v>
      </c>
      <c r="O123" s="8">
        <v>0</v>
      </c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  <c r="GK123" s="84"/>
      <c r="GL123" s="84"/>
      <c r="GM123" s="84"/>
      <c r="GN123" s="84"/>
      <c r="GO123" s="84"/>
      <c r="GP123" s="84"/>
      <c r="GQ123" s="84"/>
      <c r="GR123" s="84"/>
      <c r="GS123" s="84"/>
      <c r="GT123" s="84"/>
      <c r="GU123" s="84"/>
      <c r="GV123" s="84"/>
      <c r="GW123" s="84"/>
      <c r="GX123" s="84"/>
      <c r="GY123" s="84"/>
      <c r="GZ123" s="84"/>
      <c r="HA123" s="84"/>
      <c r="HB123" s="84"/>
      <c r="HC123" s="84"/>
      <c r="HD123" s="84"/>
      <c r="HE123" s="84"/>
      <c r="HF123" s="84"/>
      <c r="HG123" s="84"/>
      <c r="HH123" s="84"/>
      <c r="HI123" s="84"/>
      <c r="HJ123" s="84"/>
      <c r="HK123" s="84"/>
      <c r="HL123" s="84"/>
      <c r="HM123" s="84"/>
      <c r="HN123" s="84"/>
      <c r="HO123" s="84"/>
      <c r="HP123" s="84"/>
      <c r="HQ123" s="84"/>
      <c r="HR123" s="84"/>
      <c r="HS123" s="84"/>
      <c r="HT123" s="84"/>
      <c r="HU123" s="84"/>
      <c r="HV123" s="84"/>
      <c r="HW123" s="84"/>
      <c r="HX123" s="84"/>
      <c r="HY123" s="84"/>
      <c r="HZ123" s="84"/>
      <c r="IA123" s="84"/>
      <c r="IB123" s="84"/>
      <c r="IC123" s="84"/>
      <c r="ID123" s="84"/>
      <c r="IE123" s="84"/>
      <c r="IF123" s="84"/>
      <c r="IG123" s="84"/>
      <c r="IH123" s="84"/>
      <c r="II123" s="84"/>
      <c r="IJ123" s="84"/>
      <c r="IK123" s="84"/>
      <c r="IL123" s="84"/>
      <c r="IM123" s="84"/>
      <c r="IN123" s="84"/>
      <c r="IO123" s="84"/>
      <c r="IP123" s="84"/>
      <c r="IQ123" s="84"/>
      <c r="IR123" s="84"/>
      <c r="IS123" s="84"/>
      <c r="IT123" s="84"/>
    </row>
    <row r="124" spans="1:15" s="83" customFormat="1" ht="20.25" customHeight="1">
      <c r="A124" s="5" t="s">
        <v>14</v>
      </c>
      <c r="B124" s="6">
        <v>951</v>
      </c>
      <c r="C124" s="33" t="s">
        <v>480</v>
      </c>
      <c r="D124" s="33" t="s">
        <v>439</v>
      </c>
      <c r="E124" s="7">
        <v>244</v>
      </c>
      <c r="F124" s="7">
        <v>220</v>
      </c>
      <c r="G124" s="7"/>
      <c r="H124" s="8">
        <f>H125</f>
        <v>1000</v>
      </c>
      <c r="I124" s="8">
        <f t="shared" si="32"/>
        <v>0</v>
      </c>
      <c r="J124" s="8">
        <f t="shared" si="32"/>
        <v>0</v>
      </c>
      <c r="K124" s="8">
        <f t="shared" si="32"/>
        <v>0</v>
      </c>
      <c r="L124" s="8">
        <f t="shared" si="32"/>
        <v>0</v>
      </c>
      <c r="M124" s="8">
        <f t="shared" si="32"/>
        <v>0</v>
      </c>
      <c r="N124" s="8">
        <f t="shared" si="21"/>
        <v>1000</v>
      </c>
      <c r="O124" s="8">
        <v>0</v>
      </c>
    </row>
    <row r="125" spans="1:15" s="83" customFormat="1" ht="20.25" customHeight="1">
      <c r="A125" s="5" t="s">
        <v>436</v>
      </c>
      <c r="B125" s="6">
        <v>951</v>
      </c>
      <c r="C125" s="33" t="s">
        <v>480</v>
      </c>
      <c r="D125" s="33" t="s">
        <v>439</v>
      </c>
      <c r="E125" s="7">
        <v>244</v>
      </c>
      <c r="F125" s="7">
        <v>346</v>
      </c>
      <c r="G125" s="31" t="s">
        <v>406</v>
      </c>
      <c r="H125" s="8">
        <v>1000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21"/>
        <v>1000</v>
      </c>
      <c r="O125" s="8">
        <v>0</v>
      </c>
    </row>
    <row r="126" spans="1:15" s="84" customFormat="1" ht="46.5" customHeight="1" hidden="1">
      <c r="A126" s="1" t="s">
        <v>455</v>
      </c>
      <c r="B126" s="2">
        <v>951</v>
      </c>
      <c r="C126" s="32" t="s">
        <v>84</v>
      </c>
      <c r="D126" s="30" t="s">
        <v>114</v>
      </c>
      <c r="E126" s="3"/>
      <c r="F126" s="3"/>
      <c r="G126" s="3"/>
      <c r="H126" s="4">
        <f aca="true" t="shared" si="33" ref="H126:M126">H127</f>
        <v>0</v>
      </c>
      <c r="I126" s="4">
        <f t="shared" si="33"/>
        <v>0</v>
      </c>
      <c r="J126" s="4">
        <f t="shared" si="33"/>
        <v>0</v>
      </c>
      <c r="K126" s="4">
        <f t="shared" si="33"/>
        <v>0</v>
      </c>
      <c r="L126" s="4">
        <f t="shared" si="33"/>
        <v>0</v>
      </c>
      <c r="M126" s="4">
        <f t="shared" si="33"/>
        <v>0</v>
      </c>
      <c r="N126" s="4">
        <f t="shared" si="21"/>
        <v>0</v>
      </c>
      <c r="O126" s="4">
        <v>0</v>
      </c>
    </row>
    <row r="127" spans="1:15" s="83" customFormat="1" ht="25.5" customHeight="1" hidden="1">
      <c r="A127" s="5" t="s">
        <v>113</v>
      </c>
      <c r="B127" s="6">
        <v>951</v>
      </c>
      <c r="C127" s="33" t="s">
        <v>84</v>
      </c>
      <c r="D127" s="31" t="s">
        <v>114</v>
      </c>
      <c r="E127" s="7">
        <v>244</v>
      </c>
      <c r="F127" s="7">
        <v>340</v>
      </c>
      <c r="G127" s="7"/>
      <c r="H127" s="8">
        <f aca="true" t="shared" si="34" ref="H127:M127">H128</f>
        <v>0</v>
      </c>
      <c r="I127" s="8">
        <f t="shared" si="34"/>
        <v>0</v>
      </c>
      <c r="J127" s="8">
        <f t="shared" si="34"/>
        <v>0</v>
      </c>
      <c r="K127" s="8">
        <f t="shared" si="34"/>
        <v>0</v>
      </c>
      <c r="L127" s="8">
        <f t="shared" si="34"/>
        <v>0</v>
      </c>
      <c r="M127" s="8">
        <f t="shared" si="34"/>
        <v>0</v>
      </c>
      <c r="N127" s="8">
        <f t="shared" si="21"/>
        <v>0</v>
      </c>
      <c r="O127" s="8">
        <v>0</v>
      </c>
    </row>
    <row r="128" spans="1:15" s="83" customFormat="1" ht="33.75" customHeight="1" hidden="1">
      <c r="A128" s="5" t="s">
        <v>432</v>
      </c>
      <c r="B128" s="6">
        <v>951</v>
      </c>
      <c r="C128" s="33" t="s">
        <v>84</v>
      </c>
      <c r="D128" s="31" t="s">
        <v>114</v>
      </c>
      <c r="E128" s="7">
        <v>244</v>
      </c>
      <c r="F128" s="7">
        <v>346</v>
      </c>
      <c r="G128" s="7">
        <v>100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21"/>
        <v>0</v>
      </c>
      <c r="O128" s="8">
        <v>0</v>
      </c>
    </row>
    <row r="129" spans="1:254" s="68" customFormat="1" ht="31.5" customHeight="1">
      <c r="A129" s="1" t="s">
        <v>477</v>
      </c>
      <c r="B129" s="2">
        <v>951</v>
      </c>
      <c r="C129" s="2" t="s">
        <v>49</v>
      </c>
      <c r="D129" s="3" t="s">
        <v>123</v>
      </c>
      <c r="E129" s="3" t="s">
        <v>1</v>
      </c>
      <c r="F129" s="3" t="s">
        <v>1</v>
      </c>
      <c r="G129" s="3" t="s">
        <v>1</v>
      </c>
      <c r="H129" s="4">
        <f>H130+H134</f>
        <v>240000</v>
      </c>
      <c r="I129" s="4">
        <f>I130+I134</f>
        <v>0</v>
      </c>
      <c r="J129" s="4">
        <f>J130+J134</f>
        <v>0</v>
      </c>
      <c r="K129" s="4">
        <f>K130</f>
        <v>0</v>
      </c>
      <c r="L129" s="4">
        <f>L130</f>
        <v>0</v>
      </c>
      <c r="M129" s="4">
        <f>M130+M134</f>
        <v>0</v>
      </c>
      <c r="N129" s="4">
        <f t="shared" si="21"/>
        <v>240000</v>
      </c>
      <c r="O129" s="4">
        <v>0</v>
      </c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  <c r="GK129" s="84"/>
      <c r="GL129" s="84"/>
      <c r="GM129" s="84"/>
      <c r="GN129" s="84"/>
      <c r="GO129" s="84"/>
      <c r="GP129" s="84"/>
      <c r="GQ129" s="84"/>
      <c r="GR129" s="84"/>
      <c r="GS129" s="84"/>
      <c r="GT129" s="84"/>
      <c r="GU129" s="84"/>
      <c r="GV129" s="84"/>
      <c r="GW129" s="84"/>
      <c r="GX129" s="84"/>
      <c r="GY129" s="84"/>
      <c r="GZ129" s="84"/>
      <c r="HA129" s="84"/>
      <c r="HB129" s="84"/>
      <c r="HC129" s="84"/>
      <c r="HD129" s="84"/>
      <c r="HE129" s="84"/>
      <c r="HF129" s="84"/>
      <c r="HG129" s="84"/>
      <c r="HH129" s="84"/>
      <c r="HI129" s="84"/>
      <c r="HJ129" s="84"/>
      <c r="HK129" s="84"/>
      <c r="HL129" s="84"/>
      <c r="HM129" s="84"/>
      <c r="HN129" s="84"/>
      <c r="HO129" s="84"/>
      <c r="HP129" s="84"/>
      <c r="HQ129" s="84"/>
      <c r="HR129" s="84"/>
      <c r="HS129" s="84"/>
      <c r="HT129" s="84"/>
      <c r="HU129" s="84"/>
      <c r="HV129" s="84"/>
      <c r="HW129" s="84"/>
      <c r="HX129" s="84"/>
      <c r="HY129" s="84"/>
      <c r="HZ129" s="84"/>
      <c r="IA129" s="84"/>
      <c r="IB129" s="84"/>
      <c r="IC129" s="84"/>
      <c r="ID129" s="84"/>
      <c r="IE129" s="84"/>
      <c r="IF129" s="84"/>
      <c r="IG129" s="84"/>
      <c r="IH129" s="84"/>
      <c r="II129" s="84"/>
      <c r="IJ129" s="84"/>
      <c r="IK129" s="84"/>
      <c r="IL129" s="84"/>
      <c r="IM129" s="84"/>
      <c r="IN129" s="84"/>
      <c r="IO129" s="84"/>
      <c r="IP129" s="84"/>
      <c r="IQ129" s="84"/>
      <c r="IR129" s="84"/>
      <c r="IS129" s="84"/>
      <c r="IT129" s="84"/>
    </row>
    <row r="130" spans="1:15" s="83" customFormat="1" ht="17.25" customHeight="1">
      <c r="A130" s="5" t="s">
        <v>14</v>
      </c>
      <c r="B130" s="6">
        <v>951</v>
      </c>
      <c r="C130" s="6" t="s">
        <v>49</v>
      </c>
      <c r="D130" s="7" t="s">
        <v>123</v>
      </c>
      <c r="E130" s="7" t="s">
        <v>16</v>
      </c>
      <c r="F130" s="7" t="s">
        <v>15</v>
      </c>
      <c r="G130" s="7" t="s">
        <v>1</v>
      </c>
      <c r="H130" s="8">
        <f aca="true" t="shared" si="35" ref="H130:M130">H132+H133</f>
        <v>240000</v>
      </c>
      <c r="I130" s="8">
        <f t="shared" si="35"/>
        <v>0</v>
      </c>
      <c r="J130" s="8">
        <f t="shared" si="35"/>
        <v>0</v>
      </c>
      <c r="K130" s="8">
        <f t="shared" si="35"/>
        <v>0</v>
      </c>
      <c r="L130" s="8">
        <f t="shared" si="35"/>
        <v>0</v>
      </c>
      <c r="M130" s="8">
        <f t="shared" si="35"/>
        <v>0</v>
      </c>
      <c r="N130" s="8">
        <f t="shared" si="21"/>
        <v>240000</v>
      </c>
      <c r="O130" s="8">
        <v>0</v>
      </c>
    </row>
    <row r="131" spans="1:15" s="83" customFormat="1" ht="21.75" customHeight="1" hidden="1">
      <c r="A131" s="5" t="s">
        <v>24</v>
      </c>
      <c r="B131" s="6">
        <v>951</v>
      </c>
      <c r="C131" s="6" t="s">
        <v>49</v>
      </c>
      <c r="D131" s="7" t="s">
        <v>123</v>
      </c>
      <c r="E131" s="7" t="s">
        <v>16</v>
      </c>
      <c r="F131" s="7" t="s">
        <v>25</v>
      </c>
      <c r="G131" s="7">
        <v>100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>H131-J131</f>
        <v>0</v>
      </c>
      <c r="O131" s="8">
        <v>0</v>
      </c>
    </row>
    <row r="132" spans="1:15" s="83" customFormat="1" ht="21.75" customHeight="1">
      <c r="A132" s="5" t="s">
        <v>24</v>
      </c>
      <c r="B132" s="6">
        <v>951</v>
      </c>
      <c r="C132" s="6" t="s">
        <v>49</v>
      </c>
      <c r="D132" s="7" t="s">
        <v>123</v>
      </c>
      <c r="E132" s="7" t="s">
        <v>16</v>
      </c>
      <c r="F132" s="7" t="s">
        <v>25</v>
      </c>
      <c r="G132" s="7">
        <v>130</v>
      </c>
      <c r="H132" s="8">
        <v>240000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21"/>
        <v>240000</v>
      </c>
      <c r="O132" s="8">
        <v>0</v>
      </c>
    </row>
    <row r="133" spans="1:15" s="83" customFormat="1" ht="16.5" customHeight="1" hidden="1">
      <c r="A133" s="5" t="s">
        <v>17</v>
      </c>
      <c r="B133" s="6">
        <v>951</v>
      </c>
      <c r="C133" s="6" t="s">
        <v>49</v>
      </c>
      <c r="D133" s="7" t="s">
        <v>123</v>
      </c>
      <c r="E133" s="7" t="s">
        <v>16</v>
      </c>
      <c r="F133" s="7" t="s">
        <v>18</v>
      </c>
      <c r="G133" s="7">
        <v>130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 t="shared" si="21"/>
        <v>0</v>
      </c>
      <c r="O133" s="8">
        <v>0</v>
      </c>
    </row>
    <row r="134" spans="1:15" s="83" customFormat="1" ht="16.5" customHeight="1" hidden="1">
      <c r="A134" s="5" t="s">
        <v>19</v>
      </c>
      <c r="B134" s="6">
        <v>951</v>
      </c>
      <c r="C134" s="6" t="s">
        <v>49</v>
      </c>
      <c r="D134" s="7" t="s">
        <v>123</v>
      </c>
      <c r="E134" s="7" t="s">
        <v>16</v>
      </c>
      <c r="F134" s="7">
        <v>340</v>
      </c>
      <c r="G134" s="7"/>
      <c r="H134" s="8">
        <f>H135+H136</f>
        <v>0</v>
      </c>
      <c r="I134" s="8">
        <f>I135+I136</f>
        <v>0</v>
      </c>
      <c r="J134" s="8">
        <f>J135+J136</f>
        <v>0</v>
      </c>
      <c r="K134" s="8">
        <v>0</v>
      </c>
      <c r="L134" s="8">
        <v>0</v>
      </c>
      <c r="M134" s="8">
        <f>M135+M136</f>
        <v>0</v>
      </c>
      <c r="N134" s="8">
        <f>H134-J134</f>
        <v>0</v>
      </c>
      <c r="O134" s="8">
        <v>0</v>
      </c>
    </row>
    <row r="135" spans="1:15" s="83" customFormat="1" ht="16.5" customHeight="1" hidden="1">
      <c r="A135" s="5" t="s">
        <v>17</v>
      </c>
      <c r="B135" s="6">
        <v>951</v>
      </c>
      <c r="C135" s="6" t="s">
        <v>49</v>
      </c>
      <c r="D135" s="7" t="s">
        <v>123</v>
      </c>
      <c r="E135" s="7" t="s">
        <v>16</v>
      </c>
      <c r="F135" s="7">
        <v>346</v>
      </c>
      <c r="G135" s="7">
        <v>123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83" customFormat="1" ht="16.5" customHeight="1" hidden="1">
      <c r="A136" s="5" t="s">
        <v>17</v>
      </c>
      <c r="B136" s="6">
        <v>951</v>
      </c>
      <c r="C136" s="6" t="s">
        <v>49</v>
      </c>
      <c r="D136" s="7" t="s">
        <v>123</v>
      </c>
      <c r="E136" s="7" t="s">
        <v>16</v>
      </c>
      <c r="F136" s="7">
        <v>346</v>
      </c>
      <c r="G136" s="7">
        <v>130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>H136-J136</f>
        <v>0</v>
      </c>
      <c r="O136" s="8">
        <v>0</v>
      </c>
    </row>
    <row r="137" spans="1:254" s="68" customFormat="1" ht="34.5" customHeight="1" hidden="1">
      <c r="A137" s="1" t="s">
        <v>90</v>
      </c>
      <c r="B137" s="2">
        <v>951</v>
      </c>
      <c r="C137" s="3" t="s">
        <v>49</v>
      </c>
      <c r="D137" s="3" t="s">
        <v>92</v>
      </c>
      <c r="E137" s="3"/>
      <c r="F137" s="3"/>
      <c r="G137" s="3"/>
      <c r="H137" s="4">
        <f>H138</f>
        <v>0</v>
      </c>
      <c r="I137" s="4">
        <f aca="true" t="shared" si="36" ref="I137:M138">I138</f>
        <v>0</v>
      </c>
      <c r="J137" s="4">
        <f t="shared" si="36"/>
        <v>0</v>
      </c>
      <c r="K137" s="4">
        <f t="shared" si="36"/>
        <v>0</v>
      </c>
      <c r="L137" s="4">
        <f t="shared" si="36"/>
        <v>0</v>
      </c>
      <c r="M137" s="4">
        <f t="shared" si="36"/>
        <v>0</v>
      </c>
      <c r="N137" s="8">
        <f t="shared" si="21"/>
        <v>0</v>
      </c>
      <c r="O137" s="8">
        <v>0</v>
      </c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</row>
    <row r="138" spans="1:15" s="83" customFormat="1" ht="16.5" customHeight="1" hidden="1">
      <c r="A138" s="5" t="s">
        <v>91</v>
      </c>
      <c r="B138" s="6">
        <v>951</v>
      </c>
      <c r="C138" s="7" t="s">
        <v>49</v>
      </c>
      <c r="D138" s="7" t="s">
        <v>92</v>
      </c>
      <c r="E138" s="7" t="s">
        <v>16</v>
      </c>
      <c r="F138" s="7">
        <v>310</v>
      </c>
      <c r="G138" s="7"/>
      <c r="H138" s="8">
        <f>H139</f>
        <v>0</v>
      </c>
      <c r="I138" s="8">
        <f t="shared" si="36"/>
        <v>0</v>
      </c>
      <c r="J138" s="8">
        <f t="shared" si="36"/>
        <v>0</v>
      </c>
      <c r="K138" s="8">
        <f t="shared" si="36"/>
        <v>0</v>
      </c>
      <c r="L138" s="8">
        <f t="shared" si="36"/>
        <v>0</v>
      </c>
      <c r="M138" s="8">
        <f t="shared" si="36"/>
        <v>0</v>
      </c>
      <c r="N138" s="8">
        <f t="shared" si="21"/>
        <v>0</v>
      </c>
      <c r="O138" s="8">
        <v>0</v>
      </c>
    </row>
    <row r="139" spans="1:15" s="83" customFormat="1" ht="16.5" customHeight="1" hidden="1">
      <c r="A139" s="5" t="s">
        <v>91</v>
      </c>
      <c r="B139" s="6">
        <v>951</v>
      </c>
      <c r="C139" s="7" t="s">
        <v>49</v>
      </c>
      <c r="D139" s="7" t="s">
        <v>92</v>
      </c>
      <c r="E139" s="7" t="s">
        <v>16</v>
      </c>
      <c r="F139" s="7">
        <v>310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21"/>
        <v>0</v>
      </c>
      <c r="O139" s="8">
        <v>0</v>
      </c>
    </row>
    <row r="140" spans="1:254" s="68" customFormat="1" ht="126" customHeight="1" hidden="1">
      <c r="A140" s="1" t="s">
        <v>93</v>
      </c>
      <c r="B140" s="2">
        <v>951</v>
      </c>
      <c r="C140" s="3" t="s">
        <v>49</v>
      </c>
      <c r="D140" s="30" t="s">
        <v>94</v>
      </c>
      <c r="E140" s="3" t="s">
        <v>1</v>
      </c>
      <c r="F140" s="3" t="s">
        <v>1</v>
      </c>
      <c r="G140" s="3" t="s">
        <v>1</v>
      </c>
      <c r="H140" s="4">
        <f>H141</f>
        <v>0</v>
      </c>
      <c r="I140" s="4">
        <f aca="true" t="shared" si="37" ref="I140:M141">I141</f>
        <v>0</v>
      </c>
      <c r="J140" s="4">
        <f t="shared" si="37"/>
        <v>0</v>
      </c>
      <c r="K140" s="4">
        <f t="shared" si="37"/>
        <v>0</v>
      </c>
      <c r="L140" s="4">
        <f t="shared" si="37"/>
        <v>0</v>
      </c>
      <c r="M140" s="4">
        <f t="shared" si="37"/>
        <v>0</v>
      </c>
      <c r="N140" s="8">
        <f t="shared" si="21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6.5" customHeight="1" hidden="1">
      <c r="A141" s="5" t="s">
        <v>19</v>
      </c>
      <c r="B141" s="6">
        <v>951</v>
      </c>
      <c r="C141" s="7" t="s">
        <v>49</v>
      </c>
      <c r="D141" s="31" t="s">
        <v>94</v>
      </c>
      <c r="E141" s="7">
        <v>414</v>
      </c>
      <c r="F141" s="7">
        <v>310</v>
      </c>
      <c r="G141" s="7" t="s">
        <v>1</v>
      </c>
      <c r="H141" s="8">
        <f>H142</f>
        <v>0</v>
      </c>
      <c r="I141" s="8">
        <f t="shared" si="37"/>
        <v>0</v>
      </c>
      <c r="J141" s="8">
        <f t="shared" si="37"/>
        <v>0</v>
      </c>
      <c r="K141" s="8">
        <f t="shared" si="37"/>
        <v>0</v>
      </c>
      <c r="L141" s="8">
        <f t="shared" si="37"/>
        <v>0</v>
      </c>
      <c r="M141" s="8">
        <f t="shared" si="37"/>
        <v>0</v>
      </c>
      <c r="N141" s="8">
        <f t="shared" si="21"/>
        <v>0</v>
      </c>
      <c r="O141" s="8">
        <v>0</v>
      </c>
    </row>
    <row r="142" spans="1:15" s="83" customFormat="1" ht="16.5" customHeight="1" hidden="1">
      <c r="A142" s="5" t="s">
        <v>19</v>
      </c>
      <c r="B142" s="6">
        <v>951</v>
      </c>
      <c r="C142" s="7" t="s">
        <v>49</v>
      </c>
      <c r="D142" s="31" t="s">
        <v>94</v>
      </c>
      <c r="E142" s="7">
        <v>414</v>
      </c>
      <c r="F142" s="7">
        <v>310</v>
      </c>
      <c r="G142" s="31" t="s">
        <v>86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21"/>
        <v>0</v>
      </c>
      <c r="O142" s="8">
        <v>0</v>
      </c>
    </row>
    <row r="143" spans="1:254" s="68" customFormat="1" ht="45" customHeight="1" hidden="1">
      <c r="A143" s="1" t="s">
        <v>79</v>
      </c>
      <c r="B143" s="2">
        <v>951</v>
      </c>
      <c r="C143" s="3" t="s">
        <v>49</v>
      </c>
      <c r="D143" s="3" t="s">
        <v>80</v>
      </c>
      <c r="E143" s="3" t="s">
        <v>1</v>
      </c>
      <c r="F143" s="3" t="s">
        <v>1</v>
      </c>
      <c r="G143" s="3" t="s">
        <v>1</v>
      </c>
      <c r="H143" s="4">
        <f aca="true" t="shared" si="38" ref="H143:J144">H144</f>
        <v>0</v>
      </c>
      <c r="I143" s="4">
        <f t="shared" si="38"/>
        <v>0</v>
      </c>
      <c r="J143" s="4">
        <f t="shared" si="38"/>
        <v>0</v>
      </c>
      <c r="K143" s="4">
        <f aca="true" t="shared" si="39" ref="K143:M144">K144</f>
        <v>0</v>
      </c>
      <c r="L143" s="4">
        <f t="shared" si="39"/>
        <v>0</v>
      </c>
      <c r="M143" s="4">
        <f t="shared" si="39"/>
        <v>0</v>
      </c>
      <c r="N143" s="8">
        <f t="shared" si="21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5.75" customHeight="1" hidden="1">
      <c r="A144" s="5" t="s">
        <v>14</v>
      </c>
      <c r="B144" s="6">
        <v>951</v>
      </c>
      <c r="C144" s="7" t="s">
        <v>49</v>
      </c>
      <c r="D144" s="7" t="s">
        <v>80</v>
      </c>
      <c r="E144" s="7" t="s">
        <v>81</v>
      </c>
      <c r="F144" s="7" t="s">
        <v>15</v>
      </c>
      <c r="G144" s="7" t="s">
        <v>1</v>
      </c>
      <c r="H144" s="8">
        <f t="shared" si="38"/>
        <v>0</v>
      </c>
      <c r="I144" s="8">
        <f t="shared" si="38"/>
        <v>0</v>
      </c>
      <c r="J144" s="8">
        <f t="shared" si="38"/>
        <v>0</v>
      </c>
      <c r="K144" s="8">
        <f t="shared" si="39"/>
        <v>0</v>
      </c>
      <c r="L144" s="8">
        <f t="shared" si="39"/>
        <v>0</v>
      </c>
      <c r="M144" s="8">
        <f t="shared" si="39"/>
        <v>0</v>
      </c>
      <c r="N144" s="8">
        <f t="shared" si="21"/>
        <v>0</v>
      </c>
      <c r="O144" s="8">
        <v>0</v>
      </c>
    </row>
    <row r="145" spans="1:15" s="83" customFormat="1" ht="20.25" customHeight="1" hidden="1">
      <c r="A145" s="5" t="s">
        <v>24</v>
      </c>
      <c r="B145" s="6">
        <v>951</v>
      </c>
      <c r="C145" s="7" t="s">
        <v>49</v>
      </c>
      <c r="D145" s="7" t="s">
        <v>80</v>
      </c>
      <c r="E145" s="7" t="s">
        <v>81</v>
      </c>
      <c r="F145" s="7" t="s">
        <v>25</v>
      </c>
      <c r="G145" s="7" t="s">
        <v>62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21"/>
        <v>0</v>
      </c>
      <c r="O145" s="8">
        <v>0</v>
      </c>
    </row>
    <row r="146" spans="1:254" s="68" customFormat="1" ht="69.75" customHeight="1" hidden="1">
      <c r="A146" s="1" t="s">
        <v>82</v>
      </c>
      <c r="B146" s="2">
        <v>951</v>
      </c>
      <c r="C146" s="3" t="s">
        <v>49</v>
      </c>
      <c r="D146" s="3" t="s">
        <v>83</v>
      </c>
      <c r="E146" s="3" t="s">
        <v>1</v>
      </c>
      <c r="F146" s="3" t="s">
        <v>1</v>
      </c>
      <c r="G146" s="3" t="s">
        <v>1</v>
      </c>
      <c r="H146" s="4">
        <f aca="true" t="shared" si="40" ref="H146:J147">H147</f>
        <v>0</v>
      </c>
      <c r="I146" s="4">
        <f t="shared" si="40"/>
        <v>0</v>
      </c>
      <c r="J146" s="4">
        <f t="shared" si="40"/>
        <v>0</v>
      </c>
      <c r="K146" s="4">
        <f aca="true" t="shared" si="41" ref="K146:M147">K147</f>
        <v>0</v>
      </c>
      <c r="L146" s="4">
        <f t="shared" si="41"/>
        <v>0</v>
      </c>
      <c r="M146" s="4">
        <f t="shared" si="41"/>
        <v>0</v>
      </c>
      <c r="N146" s="8">
        <f t="shared" si="21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5.75" customHeight="1" hidden="1">
      <c r="A147" s="5" t="s">
        <v>14</v>
      </c>
      <c r="B147" s="6">
        <v>951</v>
      </c>
      <c r="C147" s="7" t="s">
        <v>49</v>
      </c>
      <c r="D147" s="7" t="s">
        <v>83</v>
      </c>
      <c r="E147" s="7">
        <v>414</v>
      </c>
      <c r="F147" s="7" t="s">
        <v>15</v>
      </c>
      <c r="G147" s="7" t="s">
        <v>1</v>
      </c>
      <c r="H147" s="8">
        <f t="shared" si="40"/>
        <v>0</v>
      </c>
      <c r="I147" s="8">
        <f t="shared" si="40"/>
        <v>0</v>
      </c>
      <c r="J147" s="8">
        <f t="shared" si="40"/>
        <v>0</v>
      </c>
      <c r="K147" s="8">
        <f t="shared" si="41"/>
        <v>0</v>
      </c>
      <c r="L147" s="8">
        <f t="shared" si="41"/>
        <v>0</v>
      </c>
      <c r="M147" s="8">
        <f t="shared" si="41"/>
        <v>0</v>
      </c>
      <c r="N147" s="8">
        <f t="shared" si="21"/>
        <v>0</v>
      </c>
      <c r="O147" s="8">
        <v>0</v>
      </c>
    </row>
    <row r="148" spans="1:15" s="83" customFormat="1" ht="17.25" customHeight="1" hidden="1">
      <c r="A148" s="5" t="s">
        <v>17</v>
      </c>
      <c r="B148" s="6">
        <v>951</v>
      </c>
      <c r="C148" s="7" t="s">
        <v>49</v>
      </c>
      <c r="D148" s="7" t="s">
        <v>83</v>
      </c>
      <c r="E148" s="7">
        <v>414</v>
      </c>
      <c r="F148" s="7" t="s">
        <v>18</v>
      </c>
      <c r="G148" s="7" t="s">
        <v>62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21"/>
        <v>0</v>
      </c>
      <c r="O148" s="8">
        <v>0</v>
      </c>
    </row>
    <row r="149" spans="1:254" s="68" customFormat="1" ht="34.5" customHeight="1" hidden="1">
      <c r="A149" s="1" t="s">
        <v>370</v>
      </c>
      <c r="B149" s="2">
        <v>951</v>
      </c>
      <c r="C149" s="2" t="s">
        <v>49</v>
      </c>
      <c r="D149" s="2">
        <v>9990028970</v>
      </c>
      <c r="E149" s="3" t="s">
        <v>1</v>
      </c>
      <c r="F149" s="3" t="s">
        <v>1</v>
      </c>
      <c r="G149" s="3" t="s">
        <v>1</v>
      </c>
      <c r="H149" s="4">
        <f aca="true" t="shared" si="42" ref="H149:M149">H150</f>
        <v>0</v>
      </c>
      <c r="I149" s="4">
        <f t="shared" si="42"/>
        <v>0</v>
      </c>
      <c r="J149" s="4">
        <f t="shared" si="42"/>
        <v>0</v>
      </c>
      <c r="K149" s="4">
        <f t="shared" si="42"/>
        <v>0</v>
      </c>
      <c r="L149" s="4">
        <f t="shared" si="42"/>
        <v>0</v>
      </c>
      <c r="M149" s="4">
        <f t="shared" si="42"/>
        <v>0</v>
      </c>
      <c r="N149" s="8">
        <f t="shared" si="21"/>
        <v>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7.25" customHeight="1" hidden="1">
      <c r="A150" s="5" t="s">
        <v>28</v>
      </c>
      <c r="B150" s="6">
        <v>951</v>
      </c>
      <c r="C150" s="6" t="s">
        <v>49</v>
      </c>
      <c r="D150" s="6">
        <v>9990028970</v>
      </c>
      <c r="E150" s="7">
        <v>540</v>
      </c>
      <c r="F150" s="7">
        <v>250</v>
      </c>
      <c r="G150" s="7" t="s">
        <v>1</v>
      </c>
      <c r="H150" s="8">
        <f>H151</f>
        <v>0</v>
      </c>
      <c r="I150" s="8">
        <f>I151</f>
        <v>0</v>
      </c>
      <c r="J150" s="8">
        <f>J151</f>
        <v>0</v>
      </c>
      <c r="K150" s="8">
        <f>K151+K152</f>
        <v>0</v>
      </c>
      <c r="L150" s="8">
        <f>L151+L152</f>
        <v>0</v>
      </c>
      <c r="M150" s="8">
        <f>M151</f>
        <v>0</v>
      </c>
      <c r="N150" s="8">
        <f t="shared" si="21"/>
        <v>0</v>
      </c>
      <c r="O150" s="8">
        <v>0</v>
      </c>
    </row>
    <row r="151" spans="1:15" s="83" customFormat="1" ht="34.5" customHeight="1" hidden="1">
      <c r="A151" s="5" t="s">
        <v>31</v>
      </c>
      <c r="B151" s="6">
        <v>951</v>
      </c>
      <c r="C151" s="6" t="s">
        <v>49</v>
      </c>
      <c r="D151" s="6">
        <v>9990028970</v>
      </c>
      <c r="E151" s="7">
        <v>540</v>
      </c>
      <c r="F151" s="7">
        <v>251</v>
      </c>
      <c r="G151" s="31" t="s">
        <v>371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21"/>
        <v>0</v>
      </c>
      <c r="O151" s="8">
        <v>0</v>
      </c>
    </row>
    <row r="152" spans="1:254" s="68" customFormat="1" ht="44.25" customHeight="1">
      <c r="A152" s="1" t="s">
        <v>438</v>
      </c>
      <c r="B152" s="2">
        <v>951</v>
      </c>
      <c r="C152" s="2" t="s">
        <v>345</v>
      </c>
      <c r="D152" s="3" t="s">
        <v>117</v>
      </c>
      <c r="E152" s="3" t="s">
        <v>1</v>
      </c>
      <c r="F152" s="3" t="s">
        <v>1</v>
      </c>
      <c r="G152" s="3" t="s">
        <v>1</v>
      </c>
      <c r="H152" s="4">
        <f aca="true" t="shared" si="43" ref="H152:M152">H153</f>
        <v>100000</v>
      </c>
      <c r="I152" s="4">
        <f t="shared" si="43"/>
        <v>0</v>
      </c>
      <c r="J152" s="4">
        <f t="shared" si="43"/>
        <v>0</v>
      </c>
      <c r="K152" s="4">
        <f t="shared" si="43"/>
        <v>0</v>
      </c>
      <c r="L152" s="4">
        <f t="shared" si="43"/>
        <v>0</v>
      </c>
      <c r="M152" s="4">
        <f t="shared" si="43"/>
        <v>0</v>
      </c>
      <c r="N152" s="8">
        <f t="shared" si="21"/>
        <v>100000</v>
      </c>
      <c r="O152" s="8">
        <v>0</v>
      </c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R152" s="84"/>
      <c r="GS152" s="84"/>
      <c r="GT152" s="84"/>
      <c r="GU152" s="84"/>
      <c r="GV152" s="84"/>
      <c r="GW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</row>
    <row r="153" spans="1:15" s="83" customFormat="1" ht="16.5" customHeight="1">
      <c r="A153" s="5" t="s">
        <v>14</v>
      </c>
      <c r="B153" s="6">
        <v>951</v>
      </c>
      <c r="C153" s="6" t="s">
        <v>345</v>
      </c>
      <c r="D153" s="6">
        <v>9990028990</v>
      </c>
      <c r="E153" s="7">
        <v>245</v>
      </c>
      <c r="F153" s="7" t="s">
        <v>15</v>
      </c>
      <c r="G153" s="7" t="s">
        <v>1</v>
      </c>
      <c r="H153" s="8">
        <f>H154+H155</f>
        <v>100000</v>
      </c>
      <c r="I153" s="8">
        <f>I154+I155</f>
        <v>0</v>
      </c>
      <c r="J153" s="8">
        <f>J154+J155</f>
        <v>0</v>
      </c>
      <c r="K153" s="8">
        <f>K154</f>
        <v>0</v>
      </c>
      <c r="L153" s="8">
        <f>L154</f>
        <v>0</v>
      </c>
      <c r="M153" s="8">
        <f>M154+M155</f>
        <v>0</v>
      </c>
      <c r="N153" s="8">
        <f t="shared" si="21"/>
        <v>100000</v>
      </c>
      <c r="O153" s="8">
        <v>0</v>
      </c>
    </row>
    <row r="154" spans="1:15" s="83" customFormat="1" ht="15.75" customHeight="1">
      <c r="A154" s="5" t="s">
        <v>17</v>
      </c>
      <c r="B154" s="6">
        <v>951</v>
      </c>
      <c r="C154" s="6" t="s">
        <v>345</v>
      </c>
      <c r="D154" s="6">
        <v>9990028990</v>
      </c>
      <c r="E154" s="7">
        <v>245</v>
      </c>
      <c r="F154" s="7" t="s">
        <v>18</v>
      </c>
      <c r="G154" s="31" t="s">
        <v>406</v>
      </c>
      <c r="H154" s="8">
        <v>100000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21"/>
        <v>100000</v>
      </c>
      <c r="O154" s="8">
        <v>0</v>
      </c>
    </row>
    <row r="155" spans="1:15" s="83" customFormat="1" ht="15.75" customHeight="1" hidden="1">
      <c r="A155" s="5" t="s">
        <v>17</v>
      </c>
      <c r="B155" s="6">
        <v>951</v>
      </c>
      <c r="C155" s="6" t="s">
        <v>345</v>
      </c>
      <c r="D155" s="6">
        <v>9990028990</v>
      </c>
      <c r="E155" s="7">
        <v>245</v>
      </c>
      <c r="F155" s="7" t="s">
        <v>18</v>
      </c>
      <c r="G155" s="31" t="s">
        <v>443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>H155-J155</f>
        <v>0</v>
      </c>
      <c r="O155" s="8">
        <v>0</v>
      </c>
    </row>
    <row r="156" spans="1:254" s="68" customFormat="1" ht="34.5" customHeight="1" hidden="1">
      <c r="A156" s="1" t="s">
        <v>497</v>
      </c>
      <c r="B156" s="32">
        <v>951</v>
      </c>
      <c r="C156" s="32" t="s">
        <v>87</v>
      </c>
      <c r="D156" s="32" t="s">
        <v>498</v>
      </c>
      <c r="E156" s="30"/>
      <c r="F156" s="30"/>
      <c r="G156" s="30"/>
      <c r="H156" s="4">
        <f aca="true" t="shared" si="44" ref="H156:M156">H157</f>
        <v>0</v>
      </c>
      <c r="I156" s="4">
        <f t="shared" si="44"/>
        <v>0</v>
      </c>
      <c r="J156" s="4">
        <f t="shared" si="44"/>
        <v>0</v>
      </c>
      <c r="K156" s="4">
        <f t="shared" si="44"/>
        <v>0</v>
      </c>
      <c r="L156" s="4">
        <f t="shared" si="44"/>
        <v>0</v>
      </c>
      <c r="M156" s="4">
        <f t="shared" si="44"/>
        <v>0</v>
      </c>
      <c r="N156" s="8">
        <f t="shared" si="21"/>
        <v>0</v>
      </c>
      <c r="O156" s="8">
        <v>0</v>
      </c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  <c r="GK156" s="84"/>
      <c r="GL156" s="84"/>
      <c r="GM156" s="84"/>
      <c r="GN156" s="84"/>
      <c r="GO156" s="84"/>
      <c r="GP156" s="84"/>
      <c r="GQ156" s="84"/>
      <c r="GR156" s="84"/>
      <c r="GS156" s="84"/>
      <c r="GT156" s="84"/>
      <c r="GU156" s="84"/>
      <c r="GV156" s="84"/>
      <c r="GW156" s="84"/>
      <c r="GX156" s="84"/>
      <c r="GY156" s="84"/>
      <c r="GZ156" s="84"/>
      <c r="HA156" s="84"/>
      <c r="HB156" s="84"/>
      <c r="HC156" s="84"/>
      <c r="HD156" s="84"/>
      <c r="HE156" s="84"/>
      <c r="HF156" s="84"/>
      <c r="HG156" s="84"/>
      <c r="HH156" s="84"/>
      <c r="HI156" s="84"/>
      <c r="HJ156" s="84"/>
      <c r="HK156" s="84"/>
      <c r="HL156" s="84"/>
      <c r="HM156" s="84"/>
      <c r="HN156" s="84"/>
      <c r="HO156" s="84"/>
      <c r="HP156" s="84"/>
      <c r="HQ156" s="84"/>
      <c r="HR156" s="84"/>
      <c r="HS156" s="84"/>
      <c r="HT156" s="84"/>
      <c r="HU156" s="84"/>
      <c r="HV156" s="84"/>
      <c r="HW156" s="84"/>
      <c r="HX156" s="84"/>
      <c r="HY156" s="84"/>
      <c r="HZ156" s="84"/>
      <c r="IA156" s="84"/>
      <c r="IB156" s="84"/>
      <c r="IC156" s="84"/>
      <c r="ID156" s="84"/>
      <c r="IE156" s="84"/>
      <c r="IF156" s="84"/>
      <c r="IG156" s="84"/>
      <c r="IH156" s="84"/>
      <c r="II156" s="84"/>
      <c r="IJ156" s="84"/>
      <c r="IK156" s="84"/>
      <c r="IL156" s="84"/>
      <c r="IM156" s="84"/>
      <c r="IN156" s="84"/>
      <c r="IO156" s="84"/>
      <c r="IP156" s="84"/>
      <c r="IQ156" s="84"/>
      <c r="IR156" s="84"/>
      <c r="IS156" s="84"/>
      <c r="IT156" s="84"/>
    </row>
    <row r="157" spans="1:15" s="83" customFormat="1" ht="19.5" customHeight="1" hidden="1">
      <c r="A157" s="5" t="s">
        <v>14</v>
      </c>
      <c r="B157" s="33" t="s">
        <v>88</v>
      </c>
      <c r="C157" s="33" t="s">
        <v>87</v>
      </c>
      <c r="D157" s="33" t="s">
        <v>498</v>
      </c>
      <c r="E157" s="31" t="s">
        <v>500</v>
      </c>
      <c r="F157" s="31"/>
      <c r="G157" s="31"/>
      <c r="H157" s="8">
        <f>H158+H159</f>
        <v>0</v>
      </c>
      <c r="I157" s="8">
        <f>I158+I159</f>
        <v>0</v>
      </c>
      <c r="J157" s="8">
        <f>J158+J159</f>
        <v>0</v>
      </c>
      <c r="K157" s="8">
        <f>K159</f>
        <v>0</v>
      </c>
      <c r="L157" s="8">
        <f>L159</f>
        <v>0</v>
      </c>
      <c r="M157" s="8">
        <f>M158+M159</f>
        <v>0</v>
      </c>
      <c r="N157" s="8">
        <f t="shared" si="21"/>
        <v>0</v>
      </c>
      <c r="O157" s="8">
        <v>0</v>
      </c>
    </row>
    <row r="158" spans="1:15" s="83" customFormat="1" ht="19.5" customHeight="1" hidden="1">
      <c r="A158" s="5" t="s">
        <v>103</v>
      </c>
      <c r="B158" s="33" t="s">
        <v>88</v>
      </c>
      <c r="C158" s="33" t="s">
        <v>87</v>
      </c>
      <c r="D158" s="33" t="s">
        <v>498</v>
      </c>
      <c r="E158" s="31" t="s">
        <v>500</v>
      </c>
      <c r="F158" s="31"/>
      <c r="G158" s="31"/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f>H158-J158</f>
        <v>0</v>
      </c>
      <c r="O158" s="8">
        <v>0</v>
      </c>
    </row>
    <row r="159" spans="1:15" s="83" customFormat="1" ht="19.5" customHeight="1" hidden="1">
      <c r="A159" s="5" t="s">
        <v>24</v>
      </c>
      <c r="B159" s="33" t="s">
        <v>88</v>
      </c>
      <c r="C159" s="33" t="s">
        <v>87</v>
      </c>
      <c r="D159" s="33" t="s">
        <v>498</v>
      </c>
      <c r="E159" s="31" t="s">
        <v>500</v>
      </c>
      <c r="F159" s="31" t="s">
        <v>499</v>
      </c>
      <c r="G159" s="31" t="s">
        <v>406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21"/>
        <v>0</v>
      </c>
      <c r="O159" s="8">
        <v>0</v>
      </c>
    </row>
    <row r="160" spans="1:254" s="68" customFormat="1" ht="89.25" customHeight="1" hidden="1">
      <c r="A160" s="1" t="s">
        <v>50</v>
      </c>
      <c r="B160" s="2">
        <v>951</v>
      </c>
      <c r="C160" s="2" t="s">
        <v>52</v>
      </c>
      <c r="D160" s="2" t="s">
        <v>51</v>
      </c>
      <c r="E160" s="3" t="s">
        <v>1</v>
      </c>
      <c r="F160" s="3" t="s">
        <v>1</v>
      </c>
      <c r="G160" s="3" t="s">
        <v>1</v>
      </c>
      <c r="H160" s="4">
        <f>H161</f>
        <v>0</v>
      </c>
      <c r="I160" s="4">
        <f aca="true" t="shared" si="45" ref="I160:M161">I161</f>
        <v>0</v>
      </c>
      <c r="J160" s="4">
        <f t="shared" si="45"/>
        <v>0</v>
      </c>
      <c r="K160" s="4">
        <f t="shared" si="45"/>
        <v>0</v>
      </c>
      <c r="L160" s="4">
        <f t="shared" si="45"/>
        <v>0</v>
      </c>
      <c r="M160" s="4">
        <f t="shared" si="45"/>
        <v>0</v>
      </c>
      <c r="N160" s="8">
        <f aca="true" t="shared" si="46" ref="N160:N245">H160-J160</f>
        <v>0</v>
      </c>
      <c r="O160" s="8">
        <v>0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</row>
    <row r="161" spans="1:15" s="83" customFormat="1" ht="22.5" customHeight="1" hidden="1">
      <c r="A161" s="5" t="s">
        <v>53</v>
      </c>
      <c r="B161" s="6">
        <v>951</v>
      </c>
      <c r="C161" s="6" t="s">
        <v>52</v>
      </c>
      <c r="D161" s="6" t="s">
        <v>51</v>
      </c>
      <c r="E161" s="7" t="s">
        <v>55</v>
      </c>
      <c r="F161" s="7" t="s">
        <v>54</v>
      </c>
      <c r="G161" s="7" t="s">
        <v>1</v>
      </c>
      <c r="H161" s="8">
        <f>H162</f>
        <v>0</v>
      </c>
      <c r="I161" s="8">
        <f t="shared" si="45"/>
        <v>0</v>
      </c>
      <c r="J161" s="8">
        <f t="shared" si="45"/>
        <v>0</v>
      </c>
      <c r="K161" s="8">
        <f t="shared" si="45"/>
        <v>0</v>
      </c>
      <c r="L161" s="8">
        <f t="shared" si="45"/>
        <v>0</v>
      </c>
      <c r="M161" s="8">
        <f t="shared" si="45"/>
        <v>0</v>
      </c>
      <c r="N161" s="8">
        <f t="shared" si="46"/>
        <v>0</v>
      </c>
      <c r="O161" s="8">
        <v>0</v>
      </c>
    </row>
    <row r="162" spans="1:15" s="83" customFormat="1" ht="33.75" customHeight="1" hidden="1">
      <c r="A162" s="5" t="s">
        <v>56</v>
      </c>
      <c r="B162" s="6">
        <v>951</v>
      </c>
      <c r="C162" s="6" t="s">
        <v>52</v>
      </c>
      <c r="D162" s="6" t="s">
        <v>51</v>
      </c>
      <c r="E162" s="7" t="s">
        <v>55</v>
      </c>
      <c r="F162" s="7" t="s">
        <v>85</v>
      </c>
      <c r="G162" s="7" t="s">
        <v>58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6"/>
        <v>0</v>
      </c>
      <c r="O162" s="8">
        <v>0</v>
      </c>
    </row>
    <row r="163" spans="1:254" s="68" customFormat="1" ht="60.75" customHeight="1" hidden="1">
      <c r="A163" s="1" t="s">
        <v>59</v>
      </c>
      <c r="B163" s="2">
        <v>951</v>
      </c>
      <c r="C163" s="2" t="s">
        <v>52</v>
      </c>
      <c r="D163" s="2" t="s">
        <v>124</v>
      </c>
      <c r="E163" s="3" t="s">
        <v>1</v>
      </c>
      <c r="F163" s="3" t="s">
        <v>1</v>
      </c>
      <c r="G163" s="3" t="s">
        <v>1</v>
      </c>
      <c r="H163" s="4">
        <f aca="true" t="shared" si="47" ref="H163:M163">H164</f>
        <v>0</v>
      </c>
      <c r="I163" s="4">
        <f t="shared" si="47"/>
        <v>0</v>
      </c>
      <c r="J163" s="4">
        <f t="shared" si="47"/>
        <v>0</v>
      </c>
      <c r="K163" s="4">
        <f t="shared" si="47"/>
        <v>0</v>
      </c>
      <c r="L163" s="4">
        <f t="shared" si="47"/>
        <v>0</v>
      </c>
      <c r="M163" s="4">
        <f t="shared" si="47"/>
        <v>0</v>
      </c>
      <c r="N163" s="8">
        <f t="shared" si="46"/>
        <v>0</v>
      </c>
      <c r="O163" s="8">
        <v>0</v>
      </c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</row>
    <row r="164" spans="1:15" s="83" customFormat="1" ht="20.25" customHeight="1" hidden="1">
      <c r="A164" s="5" t="s">
        <v>14</v>
      </c>
      <c r="B164" s="6">
        <v>951</v>
      </c>
      <c r="C164" s="6" t="s">
        <v>52</v>
      </c>
      <c r="D164" s="6" t="s">
        <v>124</v>
      </c>
      <c r="E164" s="7" t="s">
        <v>16</v>
      </c>
      <c r="F164" s="7" t="s">
        <v>15</v>
      </c>
      <c r="G164" s="7" t="s">
        <v>1</v>
      </c>
      <c r="H164" s="8">
        <f aca="true" t="shared" si="48" ref="H164:M164">H166+H165</f>
        <v>0</v>
      </c>
      <c r="I164" s="8">
        <f t="shared" si="48"/>
        <v>0</v>
      </c>
      <c r="J164" s="8">
        <f t="shared" si="48"/>
        <v>0</v>
      </c>
      <c r="K164" s="8">
        <f t="shared" si="48"/>
        <v>0</v>
      </c>
      <c r="L164" s="8">
        <f t="shared" si="48"/>
        <v>0</v>
      </c>
      <c r="M164" s="8">
        <f t="shared" si="48"/>
        <v>0</v>
      </c>
      <c r="N164" s="8">
        <f t="shared" si="46"/>
        <v>0</v>
      </c>
      <c r="O164" s="8">
        <v>0</v>
      </c>
    </row>
    <row r="165" spans="1:15" s="83" customFormat="1" ht="20.25" customHeight="1" hidden="1">
      <c r="A165" s="5" t="s">
        <v>24</v>
      </c>
      <c r="B165" s="6">
        <v>951</v>
      </c>
      <c r="C165" s="6" t="s">
        <v>52</v>
      </c>
      <c r="D165" s="6" t="s">
        <v>124</v>
      </c>
      <c r="E165" s="7" t="s">
        <v>16</v>
      </c>
      <c r="F165" s="7" t="s">
        <v>25</v>
      </c>
      <c r="G165" s="7" t="s">
        <v>8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6"/>
        <v>0</v>
      </c>
      <c r="O165" s="8">
        <v>0</v>
      </c>
    </row>
    <row r="166" spans="1:15" s="83" customFormat="1" ht="19.5" customHeight="1" hidden="1">
      <c r="A166" s="5" t="s">
        <v>17</v>
      </c>
      <c r="B166" s="6">
        <v>951</v>
      </c>
      <c r="C166" s="6" t="s">
        <v>52</v>
      </c>
      <c r="D166" s="6" t="s">
        <v>124</v>
      </c>
      <c r="E166" s="7" t="s">
        <v>16</v>
      </c>
      <c r="F166" s="7" t="s">
        <v>18</v>
      </c>
      <c r="G166" s="7" t="s">
        <v>8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6"/>
        <v>0</v>
      </c>
      <c r="O166" s="8">
        <v>0</v>
      </c>
    </row>
    <row r="167" spans="1:254" s="68" customFormat="1" ht="38.25" customHeight="1" hidden="1">
      <c r="A167" s="1" t="s">
        <v>332</v>
      </c>
      <c r="B167" s="2">
        <v>951</v>
      </c>
      <c r="C167" s="2" t="s">
        <v>52</v>
      </c>
      <c r="D167" s="2" t="s">
        <v>335</v>
      </c>
      <c r="E167" s="3" t="s">
        <v>1</v>
      </c>
      <c r="F167" s="3" t="s">
        <v>1</v>
      </c>
      <c r="G167" s="3" t="s">
        <v>1</v>
      </c>
      <c r="H167" s="4">
        <f aca="true" t="shared" si="49" ref="H167:M167">H168+H170</f>
        <v>0</v>
      </c>
      <c r="I167" s="4">
        <f t="shared" si="49"/>
        <v>0</v>
      </c>
      <c r="J167" s="4">
        <f t="shared" si="49"/>
        <v>0</v>
      </c>
      <c r="K167" s="4">
        <f t="shared" si="49"/>
        <v>0</v>
      </c>
      <c r="L167" s="4">
        <f t="shared" si="49"/>
        <v>0</v>
      </c>
      <c r="M167" s="4">
        <f t="shared" si="49"/>
        <v>0</v>
      </c>
      <c r="N167" s="8">
        <f t="shared" si="46"/>
        <v>0</v>
      </c>
      <c r="O167" s="8">
        <v>0</v>
      </c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R167" s="84"/>
      <c r="GS167" s="84"/>
      <c r="GT167" s="84"/>
      <c r="GU167" s="84"/>
      <c r="GV167" s="84"/>
      <c r="GW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</row>
    <row r="168" spans="1:15" s="83" customFormat="1" ht="20.25" customHeight="1" hidden="1">
      <c r="A168" s="5" t="s">
        <v>372</v>
      </c>
      <c r="B168" s="6">
        <v>951</v>
      </c>
      <c r="C168" s="6" t="s">
        <v>52</v>
      </c>
      <c r="D168" s="6" t="s">
        <v>335</v>
      </c>
      <c r="E168" s="7" t="s">
        <v>16</v>
      </c>
      <c r="F168" s="7">
        <v>220</v>
      </c>
      <c r="G168" s="7" t="s">
        <v>1</v>
      </c>
      <c r="H168" s="8">
        <f>H169</f>
        <v>0</v>
      </c>
      <c r="I168" s="8">
        <f>I170+I171</f>
        <v>0</v>
      </c>
      <c r="J168" s="8">
        <f>J170+J171</f>
        <v>0</v>
      </c>
      <c r="K168" s="8">
        <f>K171</f>
        <v>0</v>
      </c>
      <c r="L168" s="8">
        <f>L171</f>
        <v>0</v>
      </c>
      <c r="M168" s="8">
        <f>M170+M171</f>
        <v>0</v>
      </c>
      <c r="N168" s="8">
        <f t="shared" si="46"/>
        <v>0</v>
      </c>
      <c r="O168" s="8">
        <v>0</v>
      </c>
    </row>
    <row r="169" spans="1:15" s="83" customFormat="1" ht="20.25" customHeight="1" hidden="1">
      <c r="A169" s="5" t="s">
        <v>372</v>
      </c>
      <c r="B169" s="6">
        <v>951</v>
      </c>
      <c r="C169" s="6" t="s">
        <v>52</v>
      </c>
      <c r="D169" s="6" t="s">
        <v>335</v>
      </c>
      <c r="E169" s="7" t="s">
        <v>16</v>
      </c>
      <c r="F169" s="7">
        <v>226</v>
      </c>
      <c r="G169" s="7" t="s">
        <v>1</v>
      </c>
      <c r="H169" s="8">
        <v>0</v>
      </c>
      <c r="I169" s="8">
        <f>I171+I172</f>
        <v>0</v>
      </c>
      <c r="J169" s="8">
        <f>J171+J172</f>
        <v>0</v>
      </c>
      <c r="K169" s="8">
        <f>K172</f>
        <v>0</v>
      </c>
      <c r="L169" s="8">
        <f>L172</f>
        <v>0</v>
      </c>
      <c r="M169" s="8">
        <f>M171+M172</f>
        <v>0</v>
      </c>
      <c r="N169" s="8">
        <f>H169-J169</f>
        <v>0</v>
      </c>
      <c r="O169" s="8">
        <v>0</v>
      </c>
    </row>
    <row r="170" spans="1:15" s="83" customFormat="1" ht="21.75" customHeight="1" hidden="1">
      <c r="A170" s="5" t="s">
        <v>103</v>
      </c>
      <c r="B170" s="6">
        <v>951</v>
      </c>
      <c r="C170" s="6" t="s">
        <v>52</v>
      </c>
      <c r="D170" s="6" t="s">
        <v>335</v>
      </c>
      <c r="E170" s="7" t="s">
        <v>16</v>
      </c>
      <c r="F170" s="7">
        <v>340</v>
      </c>
      <c r="G170" s="31"/>
      <c r="H170" s="8">
        <f aca="true" t="shared" si="50" ref="H170:M170">H171</f>
        <v>0</v>
      </c>
      <c r="I170" s="8">
        <f t="shared" si="50"/>
        <v>0</v>
      </c>
      <c r="J170" s="8">
        <f t="shared" si="50"/>
        <v>0</v>
      </c>
      <c r="K170" s="8">
        <f t="shared" si="50"/>
        <v>0</v>
      </c>
      <c r="L170" s="8">
        <f t="shared" si="50"/>
        <v>0</v>
      </c>
      <c r="M170" s="8">
        <f t="shared" si="50"/>
        <v>0</v>
      </c>
      <c r="N170" s="8">
        <f t="shared" si="46"/>
        <v>0</v>
      </c>
      <c r="O170" s="8">
        <v>0</v>
      </c>
    </row>
    <row r="171" spans="1:15" s="83" customFormat="1" ht="21.75" customHeight="1" hidden="1">
      <c r="A171" s="5" t="s">
        <v>19</v>
      </c>
      <c r="B171" s="6">
        <v>951</v>
      </c>
      <c r="C171" s="6" t="s">
        <v>52</v>
      </c>
      <c r="D171" s="6" t="s">
        <v>335</v>
      </c>
      <c r="E171" s="7" t="s">
        <v>16</v>
      </c>
      <c r="F171" s="7">
        <v>340</v>
      </c>
      <c r="G171" s="31" t="s">
        <v>333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6"/>
        <v>0</v>
      </c>
      <c r="O171" s="8">
        <v>0</v>
      </c>
    </row>
    <row r="172" spans="1:15" s="84" customFormat="1" ht="153" customHeight="1" hidden="1">
      <c r="A172" s="1" t="s">
        <v>329</v>
      </c>
      <c r="B172" s="2">
        <v>951</v>
      </c>
      <c r="C172" s="32" t="s">
        <v>99</v>
      </c>
      <c r="D172" s="30" t="s">
        <v>100</v>
      </c>
      <c r="E172" s="3"/>
      <c r="F172" s="3"/>
      <c r="G172" s="3"/>
      <c r="H172" s="4">
        <f>H173</f>
        <v>0</v>
      </c>
      <c r="I172" s="4">
        <f aca="true" t="shared" si="51" ref="I172:M173">I173</f>
        <v>0</v>
      </c>
      <c r="J172" s="4">
        <f t="shared" si="51"/>
        <v>0</v>
      </c>
      <c r="K172" s="4">
        <f t="shared" si="51"/>
        <v>0</v>
      </c>
      <c r="L172" s="4">
        <f t="shared" si="51"/>
        <v>0</v>
      </c>
      <c r="M172" s="4">
        <f t="shared" si="51"/>
        <v>0</v>
      </c>
      <c r="N172" s="8">
        <f t="shared" si="46"/>
        <v>0</v>
      </c>
      <c r="O172" s="8">
        <v>0</v>
      </c>
    </row>
    <row r="173" spans="1:15" s="83" customFormat="1" ht="21.75" customHeight="1" hidden="1">
      <c r="A173" s="5" t="s">
        <v>98</v>
      </c>
      <c r="B173" s="6">
        <v>951</v>
      </c>
      <c r="C173" s="33" t="s">
        <v>99</v>
      </c>
      <c r="D173" s="31" t="s">
        <v>100</v>
      </c>
      <c r="E173" s="7">
        <v>414</v>
      </c>
      <c r="F173" s="7">
        <v>220</v>
      </c>
      <c r="G173" s="7"/>
      <c r="H173" s="8">
        <f>H174</f>
        <v>0</v>
      </c>
      <c r="I173" s="8">
        <f t="shared" si="51"/>
        <v>0</v>
      </c>
      <c r="J173" s="8">
        <f t="shared" si="51"/>
        <v>0</v>
      </c>
      <c r="K173" s="8">
        <f t="shared" si="51"/>
        <v>0</v>
      </c>
      <c r="L173" s="8">
        <f t="shared" si="51"/>
        <v>0</v>
      </c>
      <c r="M173" s="8">
        <f t="shared" si="51"/>
        <v>0</v>
      </c>
      <c r="N173" s="8">
        <f t="shared" si="46"/>
        <v>0</v>
      </c>
      <c r="O173" s="8">
        <v>0</v>
      </c>
    </row>
    <row r="174" spans="1:15" s="83" customFormat="1" ht="21.75" customHeight="1" hidden="1">
      <c r="A174" s="5" t="s">
        <v>97</v>
      </c>
      <c r="B174" s="6">
        <v>951</v>
      </c>
      <c r="C174" s="6" t="s">
        <v>52</v>
      </c>
      <c r="D174" s="31" t="s">
        <v>100</v>
      </c>
      <c r="E174" s="7">
        <v>414</v>
      </c>
      <c r="F174" s="7">
        <v>226</v>
      </c>
      <c r="G174" s="7">
        <v>26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6"/>
        <v>0</v>
      </c>
      <c r="O174" s="8">
        <v>0</v>
      </c>
    </row>
    <row r="175" spans="1:254" s="68" customFormat="1" ht="89.25" customHeight="1" hidden="1">
      <c r="A175" s="1" t="s">
        <v>60</v>
      </c>
      <c r="B175" s="2">
        <v>951</v>
      </c>
      <c r="C175" s="2" t="s">
        <v>52</v>
      </c>
      <c r="D175" s="3" t="s">
        <v>61</v>
      </c>
      <c r="E175" s="3" t="s">
        <v>1</v>
      </c>
      <c r="F175" s="3" t="s">
        <v>1</v>
      </c>
      <c r="G175" s="3" t="s">
        <v>1</v>
      </c>
      <c r="H175" s="4">
        <f>H176</f>
        <v>0</v>
      </c>
      <c r="I175" s="4">
        <f aca="true" t="shared" si="52" ref="I175:M176">I176</f>
        <v>0</v>
      </c>
      <c r="J175" s="4">
        <f t="shared" si="52"/>
        <v>0</v>
      </c>
      <c r="K175" s="4">
        <f t="shared" si="52"/>
        <v>0</v>
      </c>
      <c r="L175" s="4">
        <f t="shared" si="52"/>
        <v>0</v>
      </c>
      <c r="M175" s="4">
        <f t="shared" si="52"/>
        <v>0</v>
      </c>
      <c r="N175" s="8">
        <f t="shared" si="46"/>
        <v>0</v>
      </c>
      <c r="O175" s="8">
        <v>0</v>
      </c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</row>
    <row r="176" spans="1:15" s="83" customFormat="1" ht="22.5" customHeight="1" hidden="1">
      <c r="A176" s="5" t="s">
        <v>53</v>
      </c>
      <c r="B176" s="6">
        <v>951</v>
      </c>
      <c r="C176" s="6" t="s">
        <v>52</v>
      </c>
      <c r="D176" s="7" t="s">
        <v>61</v>
      </c>
      <c r="E176" s="7" t="s">
        <v>55</v>
      </c>
      <c r="F176" s="7" t="s">
        <v>54</v>
      </c>
      <c r="G176" s="7" t="s">
        <v>1</v>
      </c>
      <c r="H176" s="8">
        <f>H177</f>
        <v>0</v>
      </c>
      <c r="I176" s="8">
        <f t="shared" si="52"/>
        <v>0</v>
      </c>
      <c r="J176" s="8">
        <f t="shared" si="52"/>
        <v>0</v>
      </c>
      <c r="K176" s="8">
        <f t="shared" si="52"/>
        <v>0</v>
      </c>
      <c r="L176" s="8">
        <f t="shared" si="52"/>
        <v>0</v>
      </c>
      <c r="M176" s="8">
        <f t="shared" si="52"/>
        <v>0</v>
      </c>
      <c r="N176" s="8">
        <f t="shared" si="46"/>
        <v>0</v>
      </c>
      <c r="O176" s="8">
        <v>0</v>
      </c>
    </row>
    <row r="177" spans="1:15" s="83" customFormat="1" ht="30.75" customHeight="1" hidden="1">
      <c r="A177" s="5" t="s">
        <v>56</v>
      </c>
      <c r="B177" s="6">
        <v>951</v>
      </c>
      <c r="C177" s="6" t="s">
        <v>52</v>
      </c>
      <c r="D177" s="7" t="s">
        <v>61</v>
      </c>
      <c r="E177" s="7" t="s">
        <v>55</v>
      </c>
      <c r="F177" s="7">
        <v>242</v>
      </c>
      <c r="G177" s="7" t="s">
        <v>62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254" s="68" customFormat="1" ht="38.25" customHeight="1" hidden="1">
      <c r="A178" s="1" t="s">
        <v>63</v>
      </c>
      <c r="B178" s="2">
        <v>951</v>
      </c>
      <c r="C178" s="2" t="s">
        <v>64</v>
      </c>
      <c r="D178" s="3" t="s">
        <v>330</v>
      </c>
      <c r="E178" s="3" t="s">
        <v>1</v>
      </c>
      <c r="F178" s="3" t="s">
        <v>1</v>
      </c>
      <c r="G178" s="3" t="s">
        <v>1</v>
      </c>
      <c r="H178" s="4">
        <f>H179</f>
        <v>0</v>
      </c>
      <c r="I178" s="4">
        <f aca="true" t="shared" si="53" ref="I178:M179">I179</f>
        <v>0</v>
      </c>
      <c r="J178" s="4">
        <f t="shared" si="53"/>
        <v>0</v>
      </c>
      <c r="K178" s="4">
        <f t="shared" si="53"/>
        <v>0</v>
      </c>
      <c r="L178" s="4">
        <f t="shared" si="53"/>
        <v>0</v>
      </c>
      <c r="M178" s="4">
        <f t="shared" si="53"/>
        <v>0</v>
      </c>
      <c r="N178" s="8">
        <f t="shared" si="46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1.75" customHeight="1" hidden="1">
      <c r="A179" s="5" t="s">
        <v>14</v>
      </c>
      <c r="B179" s="6">
        <v>951</v>
      </c>
      <c r="C179" s="6" t="s">
        <v>64</v>
      </c>
      <c r="D179" s="7" t="s">
        <v>330</v>
      </c>
      <c r="E179" s="7" t="s">
        <v>16</v>
      </c>
      <c r="F179" s="7" t="s">
        <v>15</v>
      </c>
      <c r="G179" s="7" t="s">
        <v>1</v>
      </c>
      <c r="H179" s="8">
        <f>H180</f>
        <v>0</v>
      </c>
      <c r="I179" s="8">
        <f t="shared" si="53"/>
        <v>0</v>
      </c>
      <c r="J179" s="8">
        <f t="shared" si="53"/>
        <v>0</v>
      </c>
      <c r="K179" s="8">
        <f>K180</f>
        <v>0</v>
      </c>
      <c r="L179" s="8">
        <f>L180</f>
        <v>0</v>
      </c>
      <c r="M179" s="8">
        <f t="shared" si="53"/>
        <v>0</v>
      </c>
      <c r="N179" s="8">
        <f t="shared" si="46"/>
        <v>0</v>
      </c>
      <c r="O179" s="8">
        <v>0</v>
      </c>
    </row>
    <row r="180" spans="1:15" s="83" customFormat="1" ht="21.75" customHeight="1" hidden="1">
      <c r="A180" s="5" t="s">
        <v>24</v>
      </c>
      <c r="B180" s="6">
        <v>951</v>
      </c>
      <c r="C180" s="6" t="s">
        <v>64</v>
      </c>
      <c r="D180" s="7" t="s">
        <v>330</v>
      </c>
      <c r="E180" s="7" t="s">
        <v>16</v>
      </c>
      <c r="F180" s="7" t="s">
        <v>25</v>
      </c>
      <c r="G180" s="7"/>
      <c r="H180" s="8">
        <v>0</v>
      </c>
      <c r="I180" s="8">
        <v>0</v>
      </c>
      <c r="J180" s="8">
        <v>0</v>
      </c>
      <c r="K180" s="8"/>
      <c r="L180" s="8"/>
      <c r="M180" s="8">
        <v>0</v>
      </c>
      <c r="N180" s="8">
        <f t="shared" si="46"/>
        <v>0</v>
      </c>
      <c r="O180" s="8">
        <v>0</v>
      </c>
    </row>
    <row r="181" spans="1:254" s="68" customFormat="1" ht="23.25" customHeight="1" hidden="1">
      <c r="A181" s="1" t="s">
        <v>334</v>
      </c>
      <c r="B181" s="2">
        <v>951</v>
      </c>
      <c r="C181" s="2" t="s">
        <v>52</v>
      </c>
      <c r="D181" s="2">
        <v>9990028740</v>
      </c>
      <c r="E181" s="3" t="s">
        <v>1</v>
      </c>
      <c r="F181" s="3" t="s">
        <v>1</v>
      </c>
      <c r="G181" s="3" t="s">
        <v>1</v>
      </c>
      <c r="H181" s="4">
        <f>H182+H184</f>
        <v>0</v>
      </c>
      <c r="I181" s="4">
        <f>I182+I184</f>
        <v>0</v>
      </c>
      <c r="J181" s="4">
        <f>J182+J184</f>
        <v>0</v>
      </c>
      <c r="K181" s="4">
        <f>K182</f>
        <v>0</v>
      </c>
      <c r="L181" s="4">
        <f>L182</f>
        <v>0</v>
      </c>
      <c r="M181" s="4">
        <f>M182+M184</f>
        <v>0</v>
      </c>
      <c r="N181" s="8">
        <f t="shared" si="46"/>
        <v>0</v>
      </c>
      <c r="O181" s="8">
        <v>0</v>
      </c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  <c r="GK181" s="84"/>
      <c r="GL181" s="84"/>
      <c r="GM181" s="84"/>
      <c r="GN181" s="84"/>
      <c r="GO181" s="84"/>
      <c r="GP181" s="84"/>
      <c r="GQ181" s="84"/>
      <c r="GR181" s="84"/>
      <c r="GS181" s="84"/>
      <c r="GT181" s="84"/>
      <c r="GU181" s="84"/>
      <c r="GV181" s="84"/>
      <c r="GW181" s="84"/>
      <c r="GX181" s="84"/>
      <c r="GY181" s="84"/>
      <c r="GZ181" s="84"/>
      <c r="HA181" s="84"/>
      <c r="HB181" s="84"/>
      <c r="HC181" s="84"/>
      <c r="HD181" s="84"/>
      <c r="HE181" s="84"/>
      <c r="HF181" s="84"/>
      <c r="HG181" s="84"/>
      <c r="HH181" s="84"/>
      <c r="HI181" s="84"/>
      <c r="HJ181" s="84"/>
      <c r="HK181" s="84"/>
      <c r="HL181" s="84"/>
      <c r="HM181" s="84"/>
      <c r="HN181" s="84"/>
      <c r="HO181" s="84"/>
      <c r="HP181" s="84"/>
      <c r="HQ181" s="84"/>
      <c r="HR181" s="84"/>
      <c r="HS181" s="84"/>
      <c r="HT181" s="84"/>
      <c r="HU181" s="84"/>
      <c r="HV181" s="84"/>
      <c r="HW181" s="84"/>
      <c r="HX181" s="84"/>
      <c r="HY181" s="84"/>
      <c r="HZ181" s="84"/>
      <c r="IA181" s="84"/>
      <c r="IB181" s="84"/>
      <c r="IC181" s="84"/>
      <c r="ID181" s="84"/>
      <c r="IE181" s="84"/>
      <c r="IF181" s="84"/>
      <c r="IG181" s="84"/>
      <c r="IH181" s="84"/>
      <c r="II181" s="84"/>
      <c r="IJ181" s="84"/>
      <c r="IK181" s="84"/>
      <c r="IL181" s="84"/>
      <c r="IM181" s="84"/>
      <c r="IN181" s="84"/>
      <c r="IO181" s="84"/>
      <c r="IP181" s="84"/>
      <c r="IQ181" s="84"/>
      <c r="IR181" s="84"/>
      <c r="IS181" s="84"/>
      <c r="IT181" s="84"/>
    </row>
    <row r="182" spans="1:15" s="83" customFormat="1" ht="21.75" customHeight="1" hidden="1">
      <c r="A182" s="5" t="s">
        <v>26</v>
      </c>
      <c r="B182" s="6">
        <v>951</v>
      </c>
      <c r="C182" s="6" t="s">
        <v>52</v>
      </c>
      <c r="D182" s="6">
        <v>9990028740</v>
      </c>
      <c r="E182" s="6">
        <v>853</v>
      </c>
      <c r="F182" s="7">
        <v>290</v>
      </c>
      <c r="G182" s="7" t="s">
        <v>1</v>
      </c>
      <c r="H182" s="8">
        <f>H183</f>
        <v>0</v>
      </c>
      <c r="I182" s="8">
        <f>I183</f>
        <v>0</v>
      </c>
      <c r="J182" s="8">
        <f>J183</f>
        <v>0</v>
      </c>
      <c r="K182" s="8">
        <f>K183</f>
        <v>0</v>
      </c>
      <c r="L182" s="8">
        <f>L183</f>
        <v>0</v>
      </c>
      <c r="M182" s="8">
        <f>M183</f>
        <v>0</v>
      </c>
      <c r="N182" s="8">
        <f t="shared" si="46"/>
        <v>0</v>
      </c>
      <c r="O182" s="8">
        <v>0</v>
      </c>
    </row>
    <row r="183" spans="1:15" s="83" customFormat="1" ht="21.75" customHeight="1" hidden="1">
      <c r="A183" s="5" t="s">
        <v>26</v>
      </c>
      <c r="B183" s="6">
        <v>951</v>
      </c>
      <c r="C183" s="6" t="s">
        <v>52</v>
      </c>
      <c r="D183" s="6">
        <v>9990028740</v>
      </c>
      <c r="E183" s="6">
        <v>853</v>
      </c>
      <c r="F183" s="7">
        <v>290</v>
      </c>
      <c r="G183" s="31" t="s">
        <v>333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6"/>
        <v>0</v>
      </c>
      <c r="O183" s="8">
        <v>0</v>
      </c>
    </row>
    <row r="184" spans="1:15" s="83" customFormat="1" ht="21.75" customHeight="1" hidden="1">
      <c r="A184" s="5" t="s">
        <v>26</v>
      </c>
      <c r="B184" s="6">
        <v>951</v>
      </c>
      <c r="C184" s="6" t="s">
        <v>52</v>
      </c>
      <c r="D184" s="6">
        <v>9990028740</v>
      </c>
      <c r="E184" s="6">
        <v>853</v>
      </c>
      <c r="F184" s="7">
        <v>290</v>
      </c>
      <c r="G184" s="7" t="s">
        <v>1</v>
      </c>
      <c r="H184" s="8">
        <f aca="true" t="shared" si="54" ref="H184:M184">H185</f>
        <v>0</v>
      </c>
      <c r="I184" s="8">
        <f t="shared" si="54"/>
        <v>0</v>
      </c>
      <c r="J184" s="8">
        <f t="shared" si="54"/>
        <v>0</v>
      </c>
      <c r="K184" s="8">
        <f t="shared" si="54"/>
        <v>0</v>
      </c>
      <c r="L184" s="8">
        <f t="shared" si="54"/>
        <v>0</v>
      </c>
      <c r="M184" s="8">
        <f t="shared" si="54"/>
        <v>0</v>
      </c>
      <c r="N184" s="8">
        <f t="shared" si="46"/>
        <v>0</v>
      </c>
      <c r="O184" s="8">
        <v>0</v>
      </c>
    </row>
    <row r="185" spans="1:15" s="83" customFormat="1" ht="21.75" customHeight="1" hidden="1">
      <c r="A185" s="5" t="s">
        <v>26</v>
      </c>
      <c r="B185" s="6">
        <v>951</v>
      </c>
      <c r="C185" s="6" t="s">
        <v>52</v>
      </c>
      <c r="D185" s="6">
        <v>9990028740</v>
      </c>
      <c r="E185" s="6">
        <v>853</v>
      </c>
      <c r="F185" s="7">
        <v>290</v>
      </c>
      <c r="G185" s="31" t="s">
        <v>89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6"/>
        <v>0</v>
      </c>
      <c r="O185" s="8">
        <v>0</v>
      </c>
    </row>
    <row r="186" spans="1:254" s="68" customFormat="1" ht="72.75" customHeight="1" hidden="1">
      <c r="A186" s="1" t="s">
        <v>48</v>
      </c>
      <c r="B186" s="2">
        <v>951</v>
      </c>
      <c r="C186" s="2" t="s">
        <v>64</v>
      </c>
      <c r="D186" s="3" t="s">
        <v>122</v>
      </c>
      <c r="E186" s="3" t="s">
        <v>1</v>
      </c>
      <c r="F186" s="3" t="s">
        <v>1</v>
      </c>
      <c r="G186" s="3" t="s">
        <v>1</v>
      </c>
      <c r="H186" s="4">
        <f aca="true" t="shared" si="55" ref="H186:J187">H187</f>
        <v>0</v>
      </c>
      <c r="I186" s="4">
        <f t="shared" si="55"/>
        <v>0</v>
      </c>
      <c r="J186" s="4">
        <f t="shared" si="55"/>
        <v>0</v>
      </c>
      <c r="K186" s="4">
        <f aca="true" t="shared" si="56" ref="K186:M187">K187</f>
        <v>0</v>
      </c>
      <c r="L186" s="4">
        <f t="shared" si="56"/>
        <v>0</v>
      </c>
      <c r="M186" s="4">
        <f t="shared" si="56"/>
        <v>0</v>
      </c>
      <c r="N186" s="8">
        <f t="shared" si="46"/>
        <v>0</v>
      </c>
      <c r="O186" s="8">
        <v>0</v>
      </c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</row>
    <row r="187" spans="1:15" s="83" customFormat="1" ht="19.5" customHeight="1" hidden="1">
      <c r="A187" s="5" t="s">
        <v>14</v>
      </c>
      <c r="B187" s="6">
        <v>951</v>
      </c>
      <c r="C187" s="6" t="s">
        <v>64</v>
      </c>
      <c r="D187" s="7" t="s">
        <v>122</v>
      </c>
      <c r="E187" s="7" t="s">
        <v>16</v>
      </c>
      <c r="F187" s="7">
        <v>220</v>
      </c>
      <c r="G187" s="7" t="s">
        <v>1</v>
      </c>
      <c r="H187" s="8">
        <f t="shared" si="55"/>
        <v>0</v>
      </c>
      <c r="I187" s="8">
        <f t="shared" si="55"/>
        <v>0</v>
      </c>
      <c r="J187" s="8">
        <f t="shared" si="55"/>
        <v>0</v>
      </c>
      <c r="K187" s="8">
        <f t="shared" si="56"/>
        <v>0</v>
      </c>
      <c r="L187" s="8">
        <f t="shared" si="56"/>
        <v>0</v>
      </c>
      <c r="M187" s="8">
        <f t="shared" si="56"/>
        <v>0</v>
      </c>
      <c r="N187" s="8">
        <f t="shared" si="46"/>
        <v>0</v>
      </c>
      <c r="O187" s="8">
        <v>0</v>
      </c>
    </row>
    <row r="188" spans="1:15" s="83" customFormat="1" ht="20.25" customHeight="1" hidden="1">
      <c r="A188" s="5" t="s">
        <v>17</v>
      </c>
      <c r="B188" s="6">
        <v>951</v>
      </c>
      <c r="C188" s="6" t="s">
        <v>64</v>
      </c>
      <c r="D188" s="7" t="s">
        <v>122</v>
      </c>
      <c r="E188" s="7" t="s">
        <v>16</v>
      </c>
      <c r="F188" s="7">
        <v>225</v>
      </c>
      <c r="G188" s="7" t="s">
        <v>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 t="shared" si="46"/>
        <v>0</v>
      </c>
      <c r="O188" s="8">
        <v>0</v>
      </c>
    </row>
    <row r="189" spans="1:254" s="68" customFormat="1" ht="38.25" customHeight="1" hidden="1">
      <c r="A189" s="1" t="s">
        <v>332</v>
      </c>
      <c r="B189" s="2">
        <v>951</v>
      </c>
      <c r="C189" s="2" t="s">
        <v>52</v>
      </c>
      <c r="D189" s="3" t="s">
        <v>335</v>
      </c>
      <c r="E189" s="3" t="s">
        <v>1</v>
      </c>
      <c r="F189" s="3" t="s">
        <v>1</v>
      </c>
      <c r="G189" s="3" t="s">
        <v>1</v>
      </c>
      <c r="H189" s="4">
        <f>H190+H195</f>
        <v>0</v>
      </c>
      <c r="I189" s="4">
        <f>I190+I195</f>
        <v>0</v>
      </c>
      <c r="J189" s="4">
        <f>J190+J195</f>
        <v>0</v>
      </c>
      <c r="K189" s="4">
        <f>K192+K194</f>
        <v>0</v>
      </c>
      <c r="L189" s="4">
        <f>L192+L194</f>
        <v>0</v>
      </c>
      <c r="M189" s="4">
        <f>M190+M195</f>
        <v>0</v>
      </c>
      <c r="N189" s="8">
        <f t="shared" si="46"/>
        <v>0</v>
      </c>
      <c r="O189" s="8">
        <v>0</v>
      </c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</row>
    <row r="190" spans="1:15" s="83" customFormat="1" ht="21.75" customHeight="1" hidden="1">
      <c r="A190" s="5" t="s">
        <v>14</v>
      </c>
      <c r="B190" s="6">
        <v>951</v>
      </c>
      <c r="C190" s="6" t="s">
        <v>52</v>
      </c>
      <c r="D190" s="7" t="s">
        <v>335</v>
      </c>
      <c r="E190" s="7" t="s">
        <v>16</v>
      </c>
      <c r="F190" s="7">
        <v>220</v>
      </c>
      <c r="G190" s="31"/>
      <c r="H190" s="8">
        <f>H191+H192</f>
        <v>0</v>
      </c>
      <c r="I190" s="8">
        <f>I191+I192</f>
        <v>0</v>
      </c>
      <c r="J190" s="8">
        <f>J191+J192</f>
        <v>0</v>
      </c>
      <c r="K190" s="8">
        <f>K192</f>
        <v>0</v>
      </c>
      <c r="L190" s="8">
        <f>L192</f>
        <v>0</v>
      </c>
      <c r="M190" s="8">
        <f>M191+M192</f>
        <v>0</v>
      </c>
      <c r="N190" s="8">
        <f t="shared" si="46"/>
        <v>0</v>
      </c>
      <c r="O190" s="8">
        <v>0</v>
      </c>
    </row>
    <row r="191" spans="1:15" s="83" customFormat="1" ht="21.75" customHeight="1" hidden="1">
      <c r="A191" s="5" t="s">
        <v>413</v>
      </c>
      <c r="B191" s="6">
        <v>951</v>
      </c>
      <c r="C191" s="6" t="s">
        <v>52</v>
      </c>
      <c r="D191" s="7" t="s">
        <v>335</v>
      </c>
      <c r="E191" s="7" t="s">
        <v>16</v>
      </c>
      <c r="F191" s="7">
        <v>225</v>
      </c>
      <c r="G191" s="31" t="s">
        <v>89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>H191-J191</f>
        <v>0</v>
      </c>
      <c r="O191" s="8">
        <v>0</v>
      </c>
    </row>
    <row r="192" spans="1:15" s="83" customFormat="1" ht="21.75" customHeight="1" hidden="1">
      <c r="A192" s="5" t="s">
        <v>17</v>
      </c>
      <c r="B192" s="6">
        <v>951</v>
      </c>
      <c r="C192" s="6" t="s">
        <v>52</v>
      </c>
      <c r="D192" s="7" t="s">
        <v>335</v>
      </c>
      <c r="E192" s="7" t="s">
        <v>16</v>
      </c>
      <c r="F192" s="7">
        <v>226</v>
      </c>
      <c r="G192" s="31" t="s">
        <v>89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46"/>
        <v>0</v>
      </c>
      <c r="O192" s="8">
        <v>0</v>
      </c>
    </row>
    <row r="193" spans="1:15" s="83" customFormat="1" ht="21.75" customHeight="1" hidden="1">
      <c r="A193" s="5" t="s">
        <v>103</v>
      </c>
      <c r="B193" s="6">
        <v>951</v>
      </c>
      <c r="C193" s="6" t="s">
        <v>52</v>
      </c>
      <c r="D193" s="7" t="s">
        <v>335</v>
      </c>
      <c r="E193" s="7" t="s">
        <v>16</v>
      </c>
      <c r="F193" s="7">
        <v>310</v>
      </c>
      <c r="G193" s="31"/>
      <c r="H193" s="8">
        <f aca="true" t="shared" si="57" ref="H193:M193">H194</f>
        <v>0</v>
      </c>
      <c r="I193" s="8">
        <f t="shared" si="57"/>
        <v>0</v>
      </c>
      <c r="J193" s="8">
        <f t="shared" si="57"/>
        <v>0</v>
      </c>
      <c r="K193" s="8">
        <f t="shared" si="57"/>
        <v>0</v>
      </c>
      <c r="L193" s="8">
        <f t="shared" si="57"/>
        <v>0</v>
      </c>
      <c r="M193" s="8">
        <f t="shared" si="57"/>
        <v>0</v>
      </c>
      <c r="N193" s="8">
        <f t="shared" si="46"/>
        <v>0</v>
      </c>
      <c r="O193" s="8">
        <v>0</v>
      </c>
    </row>
    <row r="194" spans="1:15" s="83" customFormat="1" ht="21.75" customHeight="1" hidden="1">
      <c r="A194" s="5" t="s">
        <v>103</v>
      </c>
      <c r="B194" s="6">
        <v>951</v>
      </c>
      <c r="C194" s="6" t="s">
        <v>52</v>
      </c>
      <c r="D194" s="7" t="s">
        <v>335</v>
      </c>
      <c r="E194" s="7" t="s">
        <v>16</v>
      </c>
      <c r="F194" s="7">
        <v>310</v>
      </c>
      <c r="G194" s="31" t="s">
        <v>89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0</v>
      </c>
      <c r="O194" s="8">
        <v>0</v>
      </c>
    </row>
    <row r="195" spans="1:15" s="83" customFormat="1" ht="21.75" customHeight="1" hidden="1">
      <c r="A195" s="5" t="s">
        <v>19</v>
      </c>
      <c r="B195" s="6">
        <v>951</v>
      </c>
      <c r="C195" s="6" t="s">
        <v>52</v>
      </c>
      <c r="D195" s="7" t="s">
        <v>335</v>
      </c>
      <c r="E195" s="7" t="s">
        <v>16</v>
      </c>
      <c r="F195" s="7">
        <v>340</v>
      </c>
      <c r="G195" s="31"/>
      <c r="H195" s="8">
        <f aca="true" t="shared" si="58" ref="H195:M195">H196</f>
        <v>0</v>
      </c>
      <c r="I195" s="8">
        <f t="shared" si="58"/>
        <v>0</v>
      </c>
      <c r="J195" s="8">
        <f t="shared" si="58"/>
        <v>0</v>
      </c>
      <c r="K195" s="8">
        <f t="shared" si="58"/>
        <v>0</v>
      </c>
      <c r="L195" s="8">
        <f t="shared" si="58"/>
        <v>0</v>
      </c>
      <c r="M195" s="8">
        <f t="shared" si="58"/>
        <v>0</v>
      </c>
      <c r="N195" s="8">
        <f t="shared" si="46"/>
        <v>0</v>
      </c>
      <c r="O195" s="8">
        <v>0</v>
      </c>
    </row>
    <row r="196" spans="1:15" s="83" customFormat="1" ht="21.75" customHeight="1" hidden="1">
      <c r="A196" s="5" t="s">
        <v>19</v>
      </c>
      <c r="B196" s="6">
        <v>951</v>
      </c>
      <c r="C196" s="6" t="s">
        <v>52</v>
      </c>
      <c r="D196" s="7" t="s">
        <v>335</v>
      </c>
      <c r="E196" s="7" t="s">
        <v>16</v>
      </c>
      <c r="F196" s="7">
        <v>340</v>
      </c>
      <c r="G196" s="31" t="s">
        <v>89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 t="shared" si="46"/>
        <v>0</v>
      </c>
      <c r="O196" s="8">
        <v>0</v>
      </c>
    </row>
    <row r="197" spans="1:254" s="68" customFormat="1" ht="31.5" customHeight="1" hidden="1">
      <c r="A197" s="1" t="s">
        <v>476</v>
      </c>
      <c r="B197" s="2">
        <v>951</v>
      </c>
      <c r="C197" s="2" t="s">
        <v>52</v>
      </c>
      <c r="D197" s="32" t="s">
        <v>475</v>
      </c>
      <c r="E197" s="3" t="s">
        <v>1</v>
      </c>
      <c r="F197" s="3" t="s">
        <v>1</v>
      </c>
      <c r="G197" s="3" t="s">
        <v>1</v>
      </c>
      <c r="H197" s="4">
        <f aca="true" t="shared" si="59" ref="H197:M197">H198</f>
        <v>0</v>
      </c>
      <c r="I197" s="4">
        <f t="shared" si="59"/>
        <v>0</v>
      </c>
      <c r="J197" s="4">
        <f t="shared" si="59"/>
        <v>0</v>
      </c>
      <c r="K197" s="4">
        <f t="shared" si="59"/>
        <v>0</v>
      </c>
      <c r="L197" s="4">
        <f t="shared" si="59"/>
        <v>0</v>
      </c>
      <c r="M197" s="4">
        <f t="shared" si="59"/>
        <v>0</v>
      </c>
      <c r="N197" s="8">
        <f>H197-J197</f>
        <v>0</v>
      </c>
      <c r="O197" s="8">
        <v>0</v>
      </c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</row>
    <row r="198" spans="1:15" s="83" customFormat="1" ht="21.75" customHeight="1" hidden="1">
      <c r="A198" s="5" t="s">
        <v>24</v>
      </c>
      <c r="B198" s="6">
        <v>951</v>
      </c>
      <c r="C198" s="6" t="s">
        <v>52</v>
      </c>
      <c r="D198" s="33" t="s">
        <v>475</v>
      </c>
      <c r="E198" s="7">
        <v>244</v>
      </c>
      <c r="F198" s="7">
        <v>220</v>
      </c>
      <c r="G198" s="31"/>
      <c r="H198" s="8">
        <f>H199</f>
        <v>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>H198-J198</f>
        <v>0</v>
      </c>
      <c r="O198" s="8">
        <v>0</v>
      </c>
    </row>
    <row r="199" spans="1:15" s="83" customFormat="1" ht="18.75" customHeight="1" hidden="1">
      <c r="A199" s="5" t="s">
        <v>24</v>
      </c>
      <c r="B199" s="6">
        <v>951</v>
      </c>
      <c r="C199" s="6" t="s">
        <v>52</v>
      </c>
      <c r="D199" s="33" t="s">
        <v>475</v>
      </c>
      <c r="E199" s="7">
        <v>244</v>
      </c>
      <c r="F199" s="7">
        <v>225</v>
      </c>
      <c r="G199" s="31" t="s">
        <v>406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>H199-J199</f>
        <v>0</v>
      </c>
      <c r="O199" s="8">
        <v>0</v>
      </c>
    </row>
    <row r="200" spans="1:254" s="68" customFormat="1" ht="71.25" customHeight="1">
      <c r="A200" s="1" t="s">
        <v>437</v>
      </c>
      <c r="B200" s="2">
        <v>951</v>
      </c>
      <c r="C200" s="2" t="s">
        <v>52</v>
      </c>
      <c r="D200" s="2">
        <v>9990085030</v>
      </c>
      <c r="E200" s="3" t="s">
        <v>1</v>
      </c>
      <c r="F200" s="3" t="s">
        <v>1</v>
      </c>
      <c r="G200" s="3" t="s">
        <v>1</v>
      </c>
      <c r="H200" s="4">
        <f aca="true" t="shared" si="60" ref="H200:M200">H201</f>
        <v>50000</v>
      </c>
      <c r="I200" s="4">
        <f t="shared" si="60"/>
        <v>0</v>
      </c>
      <c r="J200" s="4">
        <f t="shared" si="60"/>
        <v>0</v>
      </c>
      <c r="K200" s="4">
        <f t="shared" si="60"/>
        <v>0</v>
      </c>
      <c r="L200" s="4">
        <f t="shared" si="60"/>
        <v>0</v>
      </c>
      <c r="M200" s="4">
        <f t="shared" si="60"/>
        <v>0</v>
      </c>
      <c r="N200" s="8">
        <f t="shared" si="46"/>
        <v>50000</v>
      </c>
      <c r="O200" s="8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1.75" customHeight="1">
      <c r="A201" s="5" t="s">
        <v>28</v>
      </c>
      <c r="B201" s="6">
        <v>951</v>
      </c>
      <c r="C201" s="6" t="s">
        <v>52</v>
      </c>
      <c r="D201" s="6">
        <v>9990085030</v>
      </c>
      <c r="E201" s="7">
        <v>540</v>
      </c>
      <c r="F201" s="7">
        <v>250</v>
      </c>
      <c r="G201" s="31"/>
      <c r="H201" s="8">
        <f>H202</f>
        <v>50000</v>
      </c>
      <c r="I201" s="8">
        <f>I202</f>
        <v>0</v>
      </c>
      <c r="J201" s="8">
        <f>J202</f>
        <v>0</v>
      </c>
      <c r="K201" s="8">
        <v>0</v>
      </c>
      <c r="L201" s="8">
        <v>0</v>
      </c>
      <c r="M201" s="8">
        <f>M202</f>
        <v>0</v>
      </c>
      <c r="N201" s="8">
        <f t="shared" si="46"/>
        <v>50000</v>
      </c>
      <c r="O201" s="8">
        <v>0</v>
      </c>
    </row>
    <row r="202" spans="1:15" s="83" customFormat="1" ht="31.5" customHeight="1">
      <c r="A202" s="5" t="s">
        <v>31</v>
      </c>
      <c r="B202" s="6">
        <v>951</v>
      </c>
      <c r="C202" s="6" t="s">
        <v>52</v>
      </c>
      <c r="D202" s="6">
        <v>9990085030</v>
      </c>
      <c r="E202" s="7">
        <v>540</v>
      </c>
      <c r="F202" s="7">
        <v>251</v>
      </c>
      <c r="G202" s="31" t="s">
        <v>406</v>
      </c>
      <c r="H202" s="8">
        <v>50000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6"/>
        <v>50000</v>
      </c>
      <c r="O202" s="8">
        <v>0</v>
      </c>
    </row>
    <row r="203" spans="1:254" s="68" customFormat="1" ht="35.25" customHeight="1">
      <c r="A203" s="1" t="s">
        <v>446</v>
      </c>
      <c r="B203" s="2">
        <v>951</v>
      </c>
      <c r="C203" s="2" t="s">
        <v>64</v>
      </c>
      <c r="D203" s="3" t="s">
        <v>330</v>
      </c>
      <c r="E203" s="3" t="s">
        <v>1</v>
      </c>
      <c r="F203" s="3" t="s">
        <v>1</v>
      </c>
      <c r="G203" s="3" t="s">
        <v>1</v>
      </c>
      <c r="H203" s="4">
        <f>H204+H208</f>
        <v>790300</v>
      </c>
      <c r="I203" s="4">
        <f>I204+I208</f>
        <v>0</v>
      </c>
      <c r="J203" s="4">
        <f>J204+J208</f>
        <v>0</v>
      </c>
      <c r="K203" s="4">
        <f>K208</f>
        <v>0</v>
      </c>
      <c r="L203" s="4">
        <f>L208</f>
        <v>0</v>
      </c>
      <c r="M203" s="4">
        <f>M204+M208</f>
        <v>0</v>
      </c>
      <c r="N203" s="4">
        <f>H203-J203</f>
        <v>790300</v>
      </c>
      <c r="O203" s="4">
        <v>0</v>
      </c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  <c r="GK203" s="84"/>
      <c r="GL203" s="84"/>
      <c r="GM203" s="84"/>
      <c r="GN203" s="84"/>
      <c r="GO203" s="84"/>
      <c r="GP203" s="84"/>
      <c r="GQ203" s="84"/>
      <c r="GR203" s="84"/>
      <c r="GS203" s="84"/>
      <c r="GT203" s="84"/>
      <c r="GU203" s="84"/>
      <c r="GV203" s="84"/>
      <c r="GW203" s="84"/>
      <c r="GX203" s="84"/>
      <c r="GY203" s="84"/>
      <c r="GZ203" s="84"/>
      <c r="HA203" s="84"/>
      <c r="HB203" s="84"/>
      <c r="HC203" s="84"/>
      <c r="HD203" s="84"/>
      <c r="HE203" s="84"/>
      <c r="HF203" s="84"/>
      <c r="HG203" s="84"/>
      <c r="HH203" s="84"/>
      <c r="HI203" s="84"/>
      <c r="HJ203" s="84"/>
      <c r="HK203" s="84"/>
      <c r="HL203" s="84"/>
      <c r="HM203" s="84"/>
      <c r="HN203" s="84"/>
      <c r="HO203" s="84"/>
      <c r="HP203" s="84"/>
      <c r="HQ203" s="84"/>
      <c r="HR203" s="84"/>
      <c r="HS203" s="84"/>
      <c r="HT203" s="84"/>
      <c r="HU203" s="84"/>
      <c r="HV203" s="84"/>
      <c r="HW203" s="84"/>
      <c r="HX203" s="84"/>
      <c r="HY203" s="84"/>
      <c r="HZ203" s="84"/>
      <c r="IA203" s="84"/>
      <c r="IB203" s="84"/>
      <c r="IC203" s="84"/>
      <c r="ID203" s="84"/>
      <c r="IE203" s="84"/>
      <c r="IF203" s="84"/>
      <c r="IG203" s="84"/>
      <c r="IH203" s="84"/>
      <c r="II203" s="84"/>
      <c r="IJ203" s="84"/>
      <c r="IK203" s="84"/>
      <c r="IL203" s="84"/>
      <c r="IM203" s="84"/>
      <c r="IN203" s="84"/>
      <c r="IO203" s="84"/>
      <c r="IP203" s="84"/>
      <c r="IQ203" s="84"/>
      <c r="IR203" s="84"/>
      <c r="IS203" s="84"/>
      <c r="IT203" s="84"/>
    </row>
    <row r="204" spans="1:15" s="83" customFormat="1" ht="20.25" customHeight="1" hidden="1">
      <c r="A204" s="5" t="s">
        <v>14</v>
      </c>
      <c r="B204" s="6">
        <v>951</v>
      </c>
      <c r="C204" s="6" t="s">
        <v>64</v>
      </c>
      <c r="D204" s="7" t="s">
        <v>330</v>
      </c>
      <c r="E204" s="7" t="s">
        <v>16</v>
      </c>
      <c r="F204" s="7">
        <v>220</v>
      </c>
      <c r="G204" s="7" t="s">
        <v>1</v>
      </c>
      <c r="H204" s="8">
        <f>H205+H206+H207</f>
        <v>0</v>
      </c>
      <c r="I204" s="8">
        <f>I205+I206+I207</f>
        <v>0</v>
      </c>
      <c r="J204" s="8">
        <f>J205+J206+J207</f>
        <v>0</v>
      </c>
      <c r="K204" s="8">
        <f>K205</f>
        <v>0</v>
      </c>
      <c r="L204" s="8">
        <f>L205</f>
        <v>0</v>
      </c>
      <c r="M204" s="8">
        <f>M205+M206+M207</f>
        <v>0</v>
      </c>
      <c r="N204" s="8">
        <f>H204-J204</f>
        <v>0</v>
      </c>
      <c r="O204" s="8">
        <v>0</v>
      </c>
    </row>
    <row r="205" spans="1:15" s="83" customFormat="1" ht="20.25" customHeight="1" hidden="1">
      <c r="A205" s="5" t="s">
        <v>24</v>
      </c>
      <c r="B205" s="6">
        <v>951</v>
      </c>
      <c r="C205" s="6" t="s">
        <v>64</v>
      </c>
      <c r="D205" s="7" t="s">
        <v>330</v>
      </c>
      <c r="E205" s="7" t="s">
        <v>16</v>
      </c>
      <c r="F205" s="7">
        <v>225</v>
      </c>
      <c r="G205" s="31" t="s">
        <v>406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f>H205-J205</f>
        <v>0</v>
      </c>
      <c r="O205" s="8">
        <v>0</v>
      </c>
    </row>
    <row r="206" spans="1:15" s="83" customFormat="1" ht="20.25" customHeight="1" hidden="1">
      <c r="A206" s="5" t="s">
        <v>24</v>
      </c>
      <c r="B206" s="6">
        <v>951</v>
      </c>
      <c r="C206" s="6" t="s">
        <v>64</v>
      </c>
      <c r="D206" s="7" t="s">
        <v>330</v>
      </c>
      <c r="E206" s="7" t="s">
        <v>16</v>
      </c>
      <c r="F206" s="7">
        <v>225</v>
      </c>
      <c r="G206" s="31" t="s">
        <v>443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>H206-J206</f>
        <v>0</v>
      </c>
      <c r="O206" s="8">
        <v>0</v>
      </c>
    </row>
    <row r="207" spans="1:15" s="83" customFormat="1" ht="20.25" customHeight="1" hidden="1">
      <c r="A207" s="5" t="s">
        <v>17</v>
      </c>
      <c r="B207" s="6">
        <v>951</v>
      </c>
      <c r="C207" s="6" t="s">
        <v>64</v>
      </c>
      <c r="D207" s="7" t="s">
        <v>330</v>
      </c>
      <c r="E207" s="7" t="s">
        <v>16</v>
      </c>
      <c r="F207" s="7">
        <v>226</v>
      </c>
      <c r="G207" s="31" t="s">
        <v>443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f>H207-J207</f>
        <v>0</v>
      </c>
      <c r="O207" s="8">
        <v>0</v>
      </c>
    </row>
    <row r="208" spans="1:15" s="83" customFormat="1" ht="21.75" customHeight="1">
      <c r="A208" s="5" t="s">
        <v>19</v>
      </c>
      <c r="B208" s="6">
        <v>951</v>
      </c>
      <c r="C208" s="6" t="s">
        <v>64</v>
      </c>
      <c r="D208" s="7" t="s">
        <v>330</v>
      </c>
      <c r="E208" s="7">
        <v>410</v>
      </c>
      <c r="F208" s="7">
        <v>310</v>
      </c>
      <c r="G208" s="31"/>
      <c r="H208" s="8">
        <f>H209</f>
        <v>790300</v>
      </c>
      <c r="I208" s="8">
        <f>I209</f>
        <v>0</v>
      </c>
      <c r="J208" s="8">
        <f>J209</f>
        <v>0</v>
      </c>
      <c r="K208" s="8">
        <v>0</v>
      </c>
      <c r="L208" s="8">
        <v>0</v>
      </c>
      <c r="M208" s="8">
        <f>M209</f>
        <v>0</v>
      </c>
      <c r="N208" s="8">
        <f t="shared" si="46"/>
        <v>790300</v>
      </c>
      <c r="O208" s="8">
        <v>0</v>
      </c>
    </row>
    <row r="209" spans="1:15" s="83" customFormat="1" ht="30.75" customHeight="1">
      <c r="A209" s="5" t="s">
        <v>483</v>
      </c>
      <c r="B209" s="6">
        <v>951</v>
      </c>
      <c r="C209" s="6" t="s">
        <v>64</v>
      </c>
      <c r="D209" s="7" t="s">
        <v>330</v>
      </c>
      <c r="E209" s="7">
        <v>412</v>
      </c>
      <c r="F209" s="7">
        <v>310</v>
      </c>
      <c r="G209" s="31" t="s">
        <v>406</v>
      </c>
      <c r="H209" s="8">
        <v>790300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f t="shared" si="46"/>
        <v>790300</v>
      </c>
      <c r="O209" s="8">
        <v>0</v>
      </c>
    </row>
    <row r="210" spans="1:254" s="68" customFormat="1" ht="35.25" customHeight="1">
      <c r="A210" s="1" t="s">
        <v>65</v>
      </c>
      <c r="B210" s="2">
        <v>951</v>
      </c>
      <c r="C210" s="2" t="s">
        <v>64</v>
      </c>
      <c r="D210" s="3" t="s">
        <v>125</v>
      </c>
      <c r="E210" s="3" t="s">
        <v>1</v>
      </c>
      <c r="F210" s="3" t="s">
        <v>1</v>
      </c>
      <c r="G210" s="3" t="s">
        <v>1</v>
      </c>
      <c r="H210" s="4">
        <f>H211+H213</f>
        <v>519500</v>
      </c>
      <c r="I210" s="4">
        <f>I211+I213</f>
        <v>23139.13</v>
      </c>
      <c r="J210" s="4">
        <f>J211+J213</f>
        <v>0</v>
      </c>
      <c r="K210" s="4">
        <f>K211</f>
        <v>0</v>
      </c>
      <c r="L210" s="4">
        <f>L211</f>
        <v>0</v>
      </c>
      <c r="M210" s="4">
        <f>M211+M213</f>
        <v>0</v>
      </c>
      <c r="N210" s="4">
        <f t="shared" si="46"/>
        <v>519500</v>
      </c>
      <c r="O210" s="4">
        <v>0</v>
      </c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  <c r="GK210" s="84"/>
      <c r="GL210" s="84"/>
      <c r="GM210" s="84"/>
      <c r="GN210" s="84"/>
      <c r="GO210" s="84"/>
      <c r="GP210" s="84"/>
      <c r="GQ210" s="84"/>
      <c r="GR210" s="84"/>
      <c r="GS210" s="84"/>
      <c r="GT210" s="84"/>
      <c r="GU210" s="84"/>
      <c r="GV210" s="84"/>
      <c r="GW210" s="84"/>
      <c r="GX210" s="84"/>
      <c r="GY210" s="84"/>
      <c r="GZ210" s="84"/>
      <c r="HA210" s="84"/>
      <c r="HB210" s="84"/>
      <c r="HC210" s="84"/>
      <c r="HD210" s="84"/>
      <c r="HE210" s="84"/>
      <c r="HF210" s="84"/>
      <c r="HG210" s="84"/>
      <c r="HH210" s="84"/>
      <c r="HI210" s="84"/>
      <c r="HJ210" s="84"/>
      <c r="HK210" s="84"/>
      <c r="HL210" s="84"/>
      <c r="HM210" s="84"/>
      <c r="HN210" s="84"/>
      <c r="HO210" s="84"/>
      <c r="HP210" s="84"/>
      <c r="HQ210" s="84"/>
      <c r="HR210" s="84"/>
      <c r="HS210" s="84"/>
      <c r="HT210" s="84"/>
      <c r="HU210" s="84"/>
      <c r="HV210" s="84"/>
      <c r="HW210" s="84"/>
      <c r="HX210" s="84"/>
      <c r="HY210" s="84"/>
      <c r="HZ210" s="84"/>
      <c r="IA210" s="84"/>
      <c r="IB210" s="84"/>
      <c r="IC210" s="84"/>
      <c r="ID210" s="84"/>
      <c r="IE210" s="84"/>
      <c r="IF210" s="84"/>
      <c r="IG210" s="84"/>
      <c r="IH210" s="84"/>
      <c r="II210" s="84"/>
      <c r="IJ210" s="84"/>
      <c r="IK210" s="84"/>
      <c r="IL210" s="84"/>
      <c r="IM210" s="84"/>
      <c r="IN210" s="84"/>
      <c r="IO210" s="84"/>
      <c r="IP210" s="84"/>
      <c r="IQ210" s="84"/>
      <c r="IR210" s="84"/>
      <c r="IS210" s="84"/>
      <c r="IT210" s="84"/>
    </row>
    <row r="211" spans="1:15" s="83" customFormat="1" ht="20.25" customHeight="1">
      <c r="A211" s="5" t="s">
        <v>14</v>
      </c>
      <c r="B211" s="6">
        <v>951</v>
      </c>
      <c r="C211" s="6" t="s">
        <v>64</v>
      </c>
      <c r="D211" s="7" t="s">
        <v>125</v>
      </c>
      <c r="E211" s="7">
        <v>247</v>
      </c>
      <c r="F211" s="7" t="s">
        <v>15</v>
      </c>
      <c r="G211" s="7" t="s">
        <v>1</v>
      </c>
      <c r="H211" s="8">
        <f>H212</f>
        <v>419500</v>
      </c>
      <c r="I211" s="8">
        <f>I212</f>
        <v>23139.13</v>
      </c>
      <c r="J211" s="8">
        <f>J212</f>
        <v>0</v>
      </c>
      <c r="K211" s="8">
        <f>K212</f>
        <v>0</v>
      </c>
      <c r="L211" s="8">
        <f>L212</f>
        <v>0</v>
      </c>
      <c r="M211" s="8">
        <f>M212</f>
        <v>0</v>
      </c>
      <c r="N211" s="8">
        <f t="shared" si="46"/>
        <v>419500</v>
      </c>
      <c r="O211" s="8">
        <v>0</v>
      </c>
    </row>
    <row r="212" spans="1:15" s="83" customFormat="1" ht="20.25" customHeight="1">
      <c r="A212" s="5" t="s">
        <v>23</v>
      </c>
      <c r="B212" s="6">
        <v>951</v>
      </c>
      <c r="C212" s="6" t="s">
        <v>64</v>
      </c>
      <c r="D212" s="7" t="s">
        <v>125</v>
      </c>
      <c r="E212" s="7">
        <v>247</v>
      </c>
      <c r="F212" s="7">
        <v>223</v>
      </c>
      <c r="G212" s="31" t="s">
        <v>406</v>
      </c>
      <c r="H212" s="8">
        <v>419500</v>
      </c>
      <c r="I212" s="8">
        <v>23139.13</v>
      </c>
      <c r="J212" s="8">
        <v>0</v>
      </c>
      <c r="K212" s="8">
        <v>0</v>
      </c>
      <c r="L212" s="8">
        <v>0</v>
      </c>
      <c r="M212" s="8">
        <v>0</v>
      </c>
      <c r="N212" s="8">
        <f t="shared" si="46"/>
        <v>419500</v>
      </c>
      <c r="O212" s="8">
        <v>0</v>
      </c>
    </row>
    <row r="213" spans="1:15" s="83" customFormat="1" ht="20.25" customHeight="1">
      <c r="A213" s="5" t="s">
        <v>14</v>
      </c>
      <c r="B213" s="6">
        <v>951</v>
      </c>
      <c r="C213" s="6" t="s">
        <v>64</v>
      </c>
      <c r="D213" s="7" t="s">
        <v>125</v>
      </c>
      <c r="E213" s="7" t="s">
        <v>16</v>
      </c>
      <c r="F213" s="7" t="s">
        <v>15</v>
      </c>
      <c r="G213" s="7" t="s">
        <v>1</v>
      </c>
      <c r="H213" s="8">
        <f>H214+H215</f>
        <v>100000</v>
      </c>
      <c r="I213" s="8">
        <f>I214+I215</f>
        <v>0</v>
      </c>
      <c r="J213" s="8">
        <f>J214+J215</f>
        <v>0</v>
      </c>
      <c r="K213" s="8">
        <f>K214</f>
        <v>0</v>
      </c>
      <c r="L213" s="8">
        <f>L214</f>
        <v>0</v>
      </c>
      <c r="M213" s="8">
        <f>M214+M215</f>
        <v>0</v>
      </c>
      <c r="N213" s="8">
        <f>H213-J213</f>
        <v>100000</v>
      </c>
      <c r="O213" s="8">
        <v>0</v>
      </c>
    </row>
    <row r="214" spans="1:15" s="83" customFormat="1" ht="20.25" customHeight="1">
      <c r="A214" s="5" t="s">
        <v>24</v>
      </c>
      <c r="B214" s="6">
        <v>951</v>
      </c>
      <c r="C214" s="6" t="s">
        <v>64</v>
      </c>
      <c r="D214" s="7" t="s">
        <v>125</v>
      </c>
      <c r="E214" s="7" t="s">
        <v>16</v>
      </c>
      <c r="F214" s="7">
        <v>225</v>
      </c>
      <c r="G214" s="31" t="s">
        <v>406</v>
      </c>
      <c r="H214" s="8">
        <v>100000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100000</v>
      </c>
      <c r="O214" s="8">
        <v>0</v>
      </c>
    </row>
    <row r="215" spans="1:15" s="83" customFormat="1" ht="20.25" customHeight="1" hidden="1">
      <c r="A215" s="5" t="s">
        <v>24</v>
      </c>
      <c r="B215" s="6">
        <v>951</v>
      </c>
      <c r="C215" s="6" t="s">
        <v>64</v>
      </c>
      <c r="D215" s="7" t="s">
        <v>125</v>
      </c>
      <c r="E215" s="7" t="s">
        <v>16</v>
      </c>
      <c r="F215" s="7">
        <v>225</v>
      </c>
      <c r="G215" s="31" t="s">
        <v>443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 t="shared" si="46"/>
        <v>0</v>
      </c>
      <c r="O215" s="8">
        <v>0</v>
      </c>
    </row>
    <row r="216" spans="1:254" s="68" customFormat="1" ht="31.5" customHeight="1" hidden="1">
      <c r="A216" s="1" t="s">
        <v>456</v>
      </c>
      <c r="B216" s="2">
        <v>951</v>
      </c>
      <c r="C216" s="2" t="s">
        <v>64</v>
      </c>
      <c r="D216" s="3" t="s">
        <v>454</v>
      </c>
      <c r="E216" s="3" t="s">
        <v>1</v>
      </c>
      <c r="F216" s="3" t="s">
        <v>1</v>
      </c>
      <c r="G216" s="3" t="s">
        <v>1</v>
      </c>
      <c r="H216" s="4">
        <f aca="true" t="shared" si="61" ref="H216:M216">H217</f>
        <v>0</v>
      </c>
      <c r="I216" s="4">
        <f t="shared" si="61"/>
        <v>0</v>
      </c>
      <c r="J216" s="4">
        <f t="shared" si="61"/>
        <v>0</v>
      </c>
      <c r="K216" s="4">
        <f t="shared" si="61"/>
        <v>0</v>
      </c>
      <c r="L216" s="4">
        <f t="shared" si="61"/>
        <v>0</v>
      </c>
      <c r="M216" s="4">
        <f t="shared" si="61"/>
        <v>0</v>
      </c>
      <c r="N216" s="4">
        <f aca="true" t="shared" si="62" ref="N216:N223">H216-J216</f>
        <v>0</v>
      </c>
      <c r="O216" s="4">
        <v>0</v>
      </c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  <c r="GK216" s="84"/>
      <c r="GL216" s="84"/>
      <c r="GM216" s="84"/>
      <c r="GN216" s="84"/>
      <c r="GO216" s="84"/>
      <c r="GP216" s="84"/>
      <c r="GQ216" s="84"/>
      <c r="GR216" s="84"/>
      <c r="GS216" s="84"/>
      <c r="GT216" s="84"/>
      <c r="GU216" s="84"/>
      <c r="GV216" s="84"/>
      <c r="GW216" s="84"/>
      <c r="GX216" s="84"/>
      <c r="GY216" s="84"/>
      <c r="GZ216" s="84"/>
      <c r="HA216" s="84"/>
      <c r="HB216" s="84"/>
      <c r="HC216" s="84"/>
      <c r="HD216" s="84"/>
      <c r="HE216" s="84"/>
      <c r="HF216" s="84"/>
      <c r="HG216" s="84"/>
      <c r="HH216" s="84"/>
      <c r="HI216" s="84"/>
      <c r="HJ216" s="84"/>
      <c r="HK216" s="84"/>
      <c r="HL216" s="84"/>
      <c r="HM216" s="84"/>
      <c r="HN216" s="84"/>
      <c r="HO216" s="84"/>
      <c r="HP216" s="84"/>
      <c r="HQ216" s="84"/>
      <c r="HR216" s="84"/>
      <c r="HS216" s="84"/>
      <c r="HT216" s="84"/>
      <c r="HU216" s="84"/>
      <c r="HV216" s="84"/>
      <c r="HW216" s="84"/>
      <c r="HX216" s="84"/>
      <c r="HY216" s="84"/>
      <c r="HZ216" s="84"/>
      <c r="IA216" s="84"/>
      <c r="IB216" s="84"/>
      <c r="IC216" s="84"/>
      <c r="ID216" s="84"/>
      <c r="IE216" s="84"/>
      <c r="IF216" s="84"/>
      <c r="IG216" s="84"/>
      <c r="IH216" s="84"/>
      <c r="II216" s="84"/>
      <c r="IJ216" s="84"/>
      <c r="IK216" s="84"/>
      <c r="IL216" s="84"/>
      <c r="IM216" s="84"/>
      <c r="IN216" s="84"/>
      <c r="IO216" s="84"/>
      <c r="IP216" s="84"/>
      <c r="IQ216" s="84"/>
      <c r="IR216" s="84"/>
      <c r="IS216" s="84"/>
      <c r="IT216" s="84"/>
    </row>
    <row r="217" spans="1:15" s="83" customFormat="1" ht="20.25" customHeight="1" hidden="1">
      <c r="A217" s="5" t="s">
        <v>14</v>
      </c>
      <c r="B217" s="6">
        <v>951</v>
      </c>
      <c r="C217" s="6" t="s">
        <v>64</v>
      </c>
      <c r="D217" s="7" t="s">
        <v>454</v>
      </c>
      <c r="E217" s="7" t="s">
        <v>16</v>
      </c>
      <c r="F217" s="7">
        <v>220</v>
      </c>
      <c r="G217" s="7" t="s">
        <v>1</v>
      </c>
      <c r="H217" s="8">
        <f>H218+H219+H220</f>
        <v>0</v>
      </c>
      <c r="I217" s="8">
        <f>I218+I219+I220</f>
        <v>0</v>
      </c>
      <c r="J217" s="8">
        <f>J218+J219+J220</f>
        <v>0</v>
      </c>
      <c r="K217" s="8">
        <f>K219</f>
        <v>0</v>
      </c>
      <c r="L217" s="8">
        <f>L219</f>
        <v>0</v>
      </c>
      <c r="M217" s="8">
        <f>M218+M219+M220</f>
        <v>0</v>
      </c>
      <c r="N217" s="8">
        <f t="shared" si="62"/>
        <v>0</v>
      </c>
      <c r="O217" s="8">
        <v>0</v>
      </c>
    </row>
    <row r="218" spans="1:15" s="83" customFormat="1" ht="20.25" customHeight="1" hidden="1">
      <c r="A218" s="5" t="s">
        <v>24</v>
      </c>
      <c r="B218" s="6">
        <v>951</v>
      </c>
      <c r="C218" s="6" t="s">
        <v>64</v>
      </c>
      <c r="D218" s="7" t="s">
        <v>454</v>
      </c>
      <c r="E218" s="7" t="s">
        <v>16</v>
      </c>
      <c r="F218" s="7">
        <v>225</v>
      </c>
      <c r="G218" s="31" t="s">
        <v>406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>H218-J218</f>
        <v>0</v>
      </c>
      <c r="O218" s="8">
        <v>0</v>
      </c>
    </row>
    <row r="219" spans="1:15" s="83" customFormat="1" ht="20.25" customHeight="1" hidden="1">
      <c r="A219" s="5" t="s">
        <v>24</v>
      </c>
      <c r="B219" s="6">
        <v>951</v>
      </c>
      <c r="C219" s="6" t="s">
        <v>64</v>
      </c>
      <c r="D219" s="7" t="s">
        <v>454</v>
      </c>
      <c r="E219" s="7" t="s">
        <v>16</v>
      </c>
      <c r="F219" s="7">
        <v>225</v>
      </c>
      <c r="G219" s="31" t="s">
        <v>443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62"/>
        <v>0</v>
      </c>
      <c r="O219" s="8">
        <v>0</v>
      </c>
    </row>
    <row r="220" spans="1:15" s="83" customFormat="1" ht="20.25" customHeight="1" hidden="1">
      <c r="A220" s="5" t="s">
        <v>24</v>
      </c>
      <c r="B220" s="6">
        <v>951</v>
      </c>
      <c r="C220" s="6" t="s">
        <v>64</v>
      </c>
      <c r="D220" s="7" t="s">
        <v>454</v>
      </c>
      <c r="E220" s="7" t="s">
        <v>16</v>
      </c>
      <c r="F220" s="7">
        <v>226</v>
      </c>
      <c r="G220" s="31" t="s">
        <v>406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>H220-J220</f>
        <v>0</v>
      </c>
      <c r="O220" s="8">
        <v>0</v>
      </c>
    </row>
    <row r="221" spans="1:254" s="68" customFormat="1" ht="33" customHeight="1">
      <c r="A221" s="1" t="s">
        <v>418</v>
      </c>
      <c r="B221" s="2">
        <v>951</v>
      </c>
      <c r="C221" s="2" t="s">
        <v>64</v>
      </c>
      <c r="D221" s="3" t="s">
        <v>417</v>
      </c>
      <c r="E221" s="3" t="s">
        <v>1</v>
      </c>
      <c r="F221" s="3" t="s">
        <v>1</v>
      </c>
      <c r="G221" s="3" t="s">
        <v>1</v>
      </c>
      <c r="H221" s="4">
        <f aca="true" t="shared" si="63" ref="H221:M221">H222</f>
        <v>10000</v>
      </c>
      <c r="I221" s="4">
        <f t="shared" si="63"/>
        <v>0</v>
      </c>
      <c r="J221" s="4">
        <f t="shared" si="63"/>
        <v>0</v>
      </c>
      <c r="K221" s="4">
        <f t="shared" si="63"/>
        <v>0</v>
      </c>
      <c r="L221" s="4">
        <f t="shared" si="63"/>
        <v>0</v>
      </c>
      <c r="M221" s="4">
        <f t="shared" si="63"/>
        <v>0</v>
      </c>
      <c r="N221" s="4">
        <f t="shared" si="62"/>
        <v>10000</v>
      </c>
      <c r="O221" s="4">
        <v>0</v>
      </c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</row>
    <row r="222" spans="1:15" s="83" customFormat="1" ht="21" customHeight="1">
      <c r="A222" s="5" t="s">
        <v>14</v>
      </c>
      <c r="B222" s="6">
        <v>951</v>
      </c>
      <c r="C222" s="6" t="s">
        <v>64</v>
      </c>
      <c r="D222" s="7" t="s">
        <v>417</v>
      </c>
      <c r="E222" s="7" t="s">
        <v>16</v>
      </c>
      <c r="F222" s="7">
        <v>220</v>
      </c>
      <c r="G222" s="7" t="s">
        <v>1</v>
      </c>
      <c r="H222" s="8">
        <f>H223</f>
        <v>10000</v>
      </c>
      <c r="I222" s="8">
        <f>I223</f>
        <v>0</v>
      </c>
      <c r="J222" s="8">
        <f>J223</f>
        <v>0</v>
      </c>
      <c r="K222" s="8">
        <f>K224</f>
        <v>0</v>
      </c>
      <c r="L222" s="8">
        <f>L224</f>
        <v>0</v>
      </c>
      <c r="M222" s="8">
        <f>M223</f>
        <v>0</v>
      </c>
      <c r="N222" s="8">
        <f t="shared" si="62"/>
        <v>10000</v>
      </c>
      <c r="O222" s="8">
        <v>0</v>
      </c>
    </row>
    <row r="223" spans="1:15" s="83" customFormat="1" ht="22.5" customHeight="1">
      <c r="A223" s="5" t="s">
        <v>17</v>
      </c>
      <c r="B223" s="6">
        <v>951</v>
      </c>
      <c r="C223" s="6" t="s">
        <v>64</v>
      </c>
      <c r="D223" s="7" t="s">
        <v>417</v>
      </c>
      <c r="E223" s="7" t="s">
        <v>16</v>
      </c>
      <c r="F223" s="7">
        <v>226</v>
      </c>
      <c r="G223" s="31" t="s">
        <v>406</v>
      </c>
      <c r="H223" s="8">
        <v>10000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 t="shared" si="62"/>
        <v>10000</v>
      </c>
      <c r="O223" s="8">
        <v>0</v>
      </c>
    </row>
    <row r="224" spans="1:254" s="68" customFormat="1" ht="45.75" customHeight="1">
      <c r="A224" s="1" t="s">
        <v>324</v>
      </c>
      <c r="B224" s="2">
        <v>951</v>
      </c>
      <c r="C224" s="2" t="s">
        <v>64</v>
      </c>
      <c r="D224" s="3" t="s">
        <v>126</v>
      </c>
      <c r="E224" s="3" t="s">
        <v>1</v>
      </c>
      <c r="F224" s="3" t="s">
        <v>1</v>
      </c>
      <c r="G224" s="3" t="s">
        <v>1</v>
      </c>
      <c r="H224" s="4">
        <f>H225+H230</f>
        <v>809900</v>
      </c>
      <c r="I224" s="4">
        <f>I225+I230</f>
        <v>0</v>
      </c>
      <c r="J224" s="4">
        <f>J225+J230</f>
        <v>0</v>
      </c>
      <c r="K224" s="4">
        <f>K225</f>
        <v>0</v>
      </c>
      <c r="L224" s="4">
        <f>L225</f>
        <v>0</v>
      </c>
      <c r="M224" s="4">
        <f>M225+M230</f>
        <v>0</v>
      </c>
      <c r="N224" s="4">
        <f>N225+N230</f>
        <v>809900</v>
      </c>
      <c r="O224" s="4">
        <v>0</v>
      </c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  <c r="GK224" s="84"/>
      <c r="GL224" s="84"/>
      <c r="GM224" s="84"/>
      <c r="GN224" s="84"/>
      <c r="GO224" s="84"/>
      <c r="GP224" s="84"/>
      <c r="GQ224" s="84"/>
      <c r="GR224" s="84"/>
      <c r="GS224" s="84"/>
      <c r="GT224" s="84"/>
      <c r="GU224" s="84"/>
      <c r="GV224" s="84"/>
      <c r="GW224" s="84"/>
      <c r="GX224" s="84"/>
      <c r="GY224" s="84"/>
      <c r="GZ224" s="84"/>
      <c r="HA224" s="84"/>
      <c r="HB224" s="84"/>
      <c r="HC224" s="84"/>
      <c r="HD224" s="84"/>
      <c r="HE224" s="84"/>
      <c r="HF224" s="84"/>
      <c r="HG224" s="84"/>
      <c r="HH224" s="84"/>
      <c r="HI224" s="84"/>
      <c r="HJ224" s="84"/>
      <c r="HK224" s="84"/>
      <c r="HL224" s="84"/>
      <c r="HM224" s="84"/>
      <c r="HN224" s="84"/>
      <c r="HO224" s="84"/>
      <c r="HP224" s="84"/>
      <c r="HQ224" s="84"/>
      <c r="HR224" s="84"/>
      <c r="HS224" s="84"/>
      <c r="HT224" s="84"/>
      <c r="HU224" s="84"/>
      <c r="HV224" s="84"/>
      <c r="HW224" s="84"/>
      <c r="HX224" s="84"/>
      <c r="HY224" s="84"/>
      <c r="HZ224" s="84"/>
      <c r="IA224" s="84"/>
      <c r="IB224" s="84"/>
      <c r="IC224" s="84"/>
      <c r="ID224" s="84"/>
      <c r="IE224" s="84"/>
      <c r="IF224" s="84"/>
      <c r="IG224" s="84"/>
      <c r="IH224" s="84"/>
      <c r="II224" s="84"/>
      <c r="IJ224" s="84"/>
      <c r="IK224" s="84"/>
      <c r="IL224" s="84"/>
      <c r="IM224" s="84"/>
      <c r="IN224" s="84"/>
      <c r="IO224" s="84"/>
      <c r="IP224" s="84"/>
      <c r="IQ224" s="84"/>
      <c r="IR224" s="84"/>
      <c r="IS224" s="84"/>
      <c r="IT224" s="84"/>
    </row>
    <row r="225" spans="1:15" s="83" customFormat="1" ht="21" customHeight="1">
      <c r="A225" s="5" t="s">
        <v>14</v>
      </c>
      <c r="B225" s="6">
        <v>951</v>
      </c>
      <c r="C225" s="6" t="s">
        <v>64</v>
      </c>
      <c r="D225" s="7" t="s">
        <v>126</v>
      </c>
      <c r="E225" s="7" t="s">
        <v>16</v>
      </c>
      <c r="F225" s="7">
        <v>220</v>
      </c>
      <c r="G225" s="7" t="s">
        <v>1</v>
      </c>
      <c r="H225" s="8">
        <f>H227+H228+H229</f>
        <v>689900</v>
      </c>
      <c r="I225" s="8">
        <f>I227+I228+I229</f>
        <v>0</v>
      </c>
      <c r="J225" s="8">
        <f>J227+J228+J229</f>
        <v>0</v>
      </c>
      <c r="K225" s="8">
        <f>K226</f>
        <v>0</v>
      </c>
      <c r="L225" s="8">
        <f>L226</f>
        <v>0</v>
      </c>
      <c r="M225" s="8">
        <f>M227+M228+M229</f>
        <v>0</v>
      </c>
      <c r="N225" s="8">
        <f t="shared" si="46"/>
        <v>689900</v>
      </c>
      <c r="O225" s="8">
        <v>0</v>
      </c>
    </row>
    <row r="226" spans="1:15" s="83" customFormat="1" ht="22.5" customHeight="1" hidden="1">
      <c r="A226" s="5" t="s">
        <v>24</v>
      </c>
      <c r="B226" s="6">
        <v>951</v>
      </c>
      <c r="C226" s="6" t="s">
        <v>64</v>
      </c>
      <c r="D226" s="7" t="s">
        <v>126</v>
      </c>
      <c r="E226" s="7" t="s">
        <v>16</v>
      </c>
      <c r="F226" s="7">
        <v>225</v>
      </c>
      <c r="G226" s="31" t="s">
        <v>89</v>
      </c>
      <c r="H226" s="8">
        <v>0</v>
      </c>
      <c r="I226" s="112">
        <v>0</v>
      </c>
      <c r="J226" s="112">
        <v>0</v>
      </c>
      <c r="K226" s="8">
        <v>0</v>
      </c>
      <c r="L226" s="8">
        <v>0</v>
      </c>
      <c r="M226" s="112">
        <v>0</v>
      </c>
      <c r="N226" s="8">
        <f t="shared" si="46"/>
        <v>0</v>
      </c>
      <c r="O226" s="8">
        <v>0</v>
      </c>
    </row>
    <row r="227" spans="1:15" s="83" customFormat="1" ht="22.5" customHeight="1">
      <c r="A227" s="5" t="s">
        <v>24</v>
      </c>
      <c r="B227" s="6">
        <v>951</v>
      </c>
      <c r="C227" s="6" t="s">
        <v>64</v>
      </c>
      <c r="D227" s="7" t="s">
        <v>126</v>
      </c>
      <c r="E227" s="7" t="s">
        <v>16</v>
      </c>
      <c r="F227" s="7">
        <v>225</v>
      </c>
      <c r="G227" s="31" t="s">
        <v>406</v>
      </c>
      <c r="H227" s="8">
        <v>689900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46"/>
        <v>689900</v>
      </c>
      <c r="O227" s="8">
        <v>0</v>
      </c>
    </row>
    <row r="228" spans="1:15" s="83" customFormat="1" ht="22.5" customHeight="1" hidden="1">
      <c r="A228" s="5" t="s">
        <v>24</v>
      </c>
      <c r="B228" s="6">
        <v>951</v>
      </c>
      <c r="C228" s="6" t="s">
        <v>64</v>
      </c>
      <c r="D228" s="7" t="s">
        <v>126</v>
      </c>
      <c r="E228" s="7" t="s">
        <v>16</v>
      </c>
      <c r="F228" s="7">
        <v>225</v>
      </c>
      <c r="G228" s="31" t="s">
        <v>443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>H228-J228</f>
        <v>0</v>
      </c>
      <c r="O228" s="8">
        <v>0</v>
      </c>
    </row>
    <row r="229" spans="1:15" s="83" customFormat="1" ht="22.5" customHeight="1" hidden="1">
      <c r="A229" s="5" t="s">
        <v>17</v>
      </c>
      <c r="B229" s="6">
        <v>951</v>
      </c>
      <c r="C229" s="6" t="s">
        <v>64</v>
      </c>
      <c r="D229" s="7" t="s">
        <v>126</v>
      </c>
      <c r="E229" s="7" t="s">
        <v>16</v>
      </c>
      <c r="F229" s="7">
        <v>226</v>
      </c>
      <c r="G229" s="31" t="s">
        <v>406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0</v>
      </c>
      <c r="O229" s="8">
        <v>0</v>
      </c>
    </row>
    <row r="230" spans="1:15" s="83" customFormat="1" ht="21" customHeight="1">
      <c r="A230" s="5" t="s">
        <v>372</v>
      </c>
      <c r="B230" s="6">
        <v>951</v>
      </c>
      <c r="C230" s="6" t="s">
        <v>64</v>
      </c>
      <c r="D230" s="7" t="s">
        <v>126</v>
      </c>
      <c r="E230" s="7" t="s">
        <v>16</v>
      </c>
      <c r="F230" s="7">
        <v>300</v>
      </c>
      <c r="G230" s="7" t="s">
        <v>1</v>
      </c>
      <c r="H230" s="8">
        <f>H231+H233</f>
        <v>120000</v>
      </c>
      <c r="I230" s="8">
        <f>I231+I233</f>
        <v>0</v>
      </c>
      <c r="J230" s="8">
        <f>J231+J233</f>
        <v>0</v>
      </c>
      <c r="K230" s="8">
        <f>K231</f>
        <v>0</v>
      </c>
      <c r="L230" s="8">
        <f>L231</f>
        <v>0</v>
      </c>
      <c r="M230" s="8">
        <f>M231+M233</f>
        <v>0</v>
      </c>
      <c r="N230" s="8">
        <f t="shared" si="46"/>
        <v>120000</v>
      </c>
      <c r="O230" s="8">
        <v>0</v>
      </c>
    </row>
    <row r="231" spans="1:15" s="83" customFormat="1" ht="19.5" customHeight="1" hidden="1">
      <c r="A231" s="5" t="s">
        <v>103</v>
      </c>
      <c r="B231" s="6">
        <v>951</v>
      </c>
      <c r="C231" s="6" t="s">
        <v>64</v>
      </c>
      <c r="D231" s="7" t="s">
        <v>126</v>
      </c>
      <c r="E231" s="7" t="s">
        <v>16</v>
      </c>
      <c r="F231" s="7">
        <v>310</v>
      </c>
      <c r="G231" s="7" t="s">
        <v>1</v>
      </c>
      <c r="H231" s="8">
        <f>H232</f>
        <v>120000</v>
      </c>
      <c r="I231" s="112">
        <f>I232</f>
        <v>0</v>
      </c>
      <c r="J231" s="112">
        <f>J232</f>
        <v>0</v>
      </c>
      <c r="K231" s="8">
        <f>K232</f>
        <v>0</v>
      </c>
      <c r="L231" s="8">
        <f>L232</f>
        <v>0</v>
      </c>
      <c r="M231" s="112">
        <f>M232</f>
        <v>0</v>
      </c>
      <c r="N231" s="8">
        <f t="shared" si="46"/>
        <v>120000</v>
      </c>
      <c r="O231" s="8">
        <v>0</v>
      </c>
    </row>
    <row r="232" spans="1:15" s="83" customFormat="1" ht="21" customHeight="1">
      <c r="A232" s="5" t="s">
        <v>103</v>
      </c>
      <c r="B232" s="6">
        <v>951</v>
      </c>
      <c r="C232" s="6" t="s">
        <v>64</v>
      </c>
      <c r="D232" s="7" t="s">
        <v>126</v>
      </c>
      <c r="E232" s="7" t="s">
        <v>16</v>
      </c>
      <c r="F232" s="7">
        <v>310</v>
      </c>
      <c r="G232" s="7">
        <v>100</v>
      </c>
      <c r="H232" s="8">
        <v>120000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 t="shared" si="46"/>
        <v>120000</v>
      </c>
      <c r="O232" s="8">
        <v>0</v>
      </c>
    </row>
    <row r="233" spans="1:15" s="83" customFormat="1" ht="22.5" customHeight="1" hidden="1">
      <c r="A233" s="5" t="s">
        <v>19</v>
      </c>
      <c r="B233" s="6">
        <v>951</v>
      </c>
      <c r="C233" s="6" t="s">
        <v>64</v>
      </c>
      <c r="D233" s="7" t="s">
        <v>126</v>
      </c>
      <c r="E233" s="7" t="s">
        <v>16</v>
      </c>
      <c r="F233" s="7">
        <v>346</v>
      </c>
      <c r="G233" s="7">
        <v>100</v>
      </c>
      <c r="H233" s="8">
        <v>0</v>
      </c>
      <c r="I233" s="8">
        <v>0</v>
      </c>
      <c r="J233" s="8">
        <v>0</v>
      </c>
      <c r="K233" s="8">
        <f>K234</f>
        <v>0</v>
      </c>
      <c r="L233" s="8">
        <f>L234</f>
        <v>0</v>
      </c>
      <c r="M233" s="8">
        <v>0</v>
      </c>
      <c r="N233" s="8">
        <f t="shared" si="46"/>
        <v>0</v>
      </c>
      <c r="O233" s="8">
        <v>0</v>
      </c>
    </row>
    <row r="234" spans="1:15" s="83" customFormat="1" ht="34.5" customHeight="1" hidden="1">
      <c r="A234" s="5" t="s">
        <v>432</v>
      </c>
      <c r="B234" s="6">
        <v>951</v>
      </c>
      <c r="C234" s="6" t="s">
        <v>64</v>
      </c>
      <c r="D234" s="7" t="s">
        <v>126</v>
      </c>
      <c r="E234" s="7" t="s">
        <v>16</v>
      </c>
      <c r="F234" s="7">
        <v>346</v>
      </c>
      <c r="G234" s="7">
        <v>123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6"/>
        <v>0</v>
      </c>
      <c r="O234" s="8">
        <v>0</v>
      </c>
    </row>
    <row r="235" spans="1:254" s="68" customFormat="1" ht="21.75" customHeight="1">
      <c r="A235" s="1" t="s">
        <v>419</v>
      </c>
      <c r="B235" s="2">
        <v>951</v>
      </c>
      <c r="C235" s="2" t="s">
        <v>64</v>
      </c>
      <c r="D235" s="3" t="s">
        <v>342</v>
      </c>
      <c r="E235" s="3" t="s">
        <v>1</v>
      </c>
      <c r="F235" s="3" t="s">
        <v>1</v>
      </c>
      <c r="G235" s="3" t="s">
        <v>1</v>
      </c>
      <c r="H235" s="4">
        <f aca="true" t="shared" si="64" ref="H235:M235">H236</f>
        <v>50000</v>
      </c>
      <c r="I235" s="4">
        <f t="shared" si="64"/>
        <v>0</v>
      </c>
      <c r="J235" s="4">
        <f t="shared" si="64"/>
        <v>0</v>
      </c>
      <c r="K235" s="4">
        <f t="shared" si="64"/>
        <v>0</v>
      </c>
      <c r="L235" s="4">
        <f t="shared" si="64"/>
        <v>0</v>
      </c>
      <c r="M235" s="4">
        <f t="shared" si="64"/>
        <v>0</v>
      </c>
      <c r="N235" s="4">
        <f t="shared" si="46"/>
        <v>50000</v>
      </c>
      <c r="O235" s="4">
        <v>0</v>
      </c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</row>
    <row r="236" spans="1:15" s="83" customFormat="1" ht="21" customHeight="1">
      <c r="A236" s="5" t="s">
        <v>14</v>
      </c>
      <c r="B236" s="6">
        <v>951</v>
      </c>
      <c r="C236" s="6" t="s">
        <v>64</v>
      </c>
      <c r="D236" s="7" t="s">
        <v>342</v>
      </c>
      <c r="E236" s="7" t="s">
        <v>16</v>
      </c>
      <c r="F236" s="7">
        <v>220</v>
      </c>
      <c r="G236" s="7" t="s">
        <v>1</v>
      </c>
      <c r="H236" s="8">
        <f>H237+H238</f>
        <v>50000</v>
      </c>
      <c r="I236" s="8">
        <f>I237+I238</f>
        <v>0</v>
      </c>
      <c r="J236" s="8">
        <f>J237+J238</f>
        <v>0</v>
      </c>
      <c r="K236" s="8">
        <f>K238</f>
        <v>0</v>
      </c>
      <c r="L236" s="8">
        <f>L238</f>
        <v>0</v>
      </c>
      <c r="M236" s="8">
        <f>M237+M238</f>
        <v>0</v>
      </c>
      <c r="N236" s="8">
        <f t="shared" si="46"/>
        <v>50000</v>
      </c>
      <c r="O236" s="8">
        <v>0</v>
      </c>
    </row>
    <row r="237" spans="1:15" s="83" customFormat="1" ht="22.5" customHeight="1">
      <c r="A237" s="5" t="s">
        <v>17</v>
      </c>
      <c r="B237" s="6">
        <v>951</v>
      </c>
      <c r="C237" s="6" t="s">
        <v>64</v>
      </c>
      <c r="D237" s="7" t="s">
        <v>342</v>
      </c>
      <c r="E237" s="7" t="s">
        <v>16</v>
      </c>
      <c r="F237" s="7">
        <v>226</v>
      </c>
      <c r="G237" s="31" t="s">
        <v>406</v>
      </c>
      <c r="H237" s="8">
        <v>50000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6"/>
        <v>50000</v>
      </c>
      <c r="O237" s="8">
        <v>0</v>
      </c>
    </row>
    <row r="238" spans="1:15" s="83" customFormat="1" ht="22.5" customHeight="1" hidden="1">
      <c r="A238" s="5" t="s">
        <v>17</v>
      </c>
      <c r="B238" s="6">
        <v>951</v>
      </c>
      <c r="C238" s="6" t="s">
        <v>64</v>
      </c>
      <c r="D238" s="7" t="s">
        <v>342</v>
      </c>
      <c r="E238" s="7" t="s">
        <v>16</v>
      </c>
      <c r="F238" s="7">
        <v>226</v>
      </c>
      <c r="G238" s="31" t="s">
        <v>443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46"/>
        <v>0</v>
      </c>
      <c r="O238" s="8">
        <v>0</v>
      </c>
    </row>
    <row r="239" spans="1:254" s="68" customFormat="1" ht="24.75" customHeight="1" hidden="1">
      <c r="A239" s="1" t="s">
        <v>323</v>
      </c>
      <c r="B239" s="2">
        <v>951</v>
      </c>
      <c r="C239" s="2" t="s">
        <v>64</v>
      </c>
      <c r="D239" s="3" t="s">
        <v>322</v>
      </c>
      <c r="E239" s="7"/>
      <c r="F239" s="7"/>
      <c r="G239" s="7"/>
      <c r="H239" s="4">
        <f aca="true" t="shared" si="65" ref="H239:M239">H240+H244+H242</f>
        <v>0</v>
      </c>
      <c r="I239" s="4">
        <f t="shared" si="65"/>
        <v>0</v>
      </c>
      <c r="J239" s="4">
        <f t="shared" si="65"/>
        <v>0</v>
      </c>
      <c r="K239" s="4">
        <f t="shared" si="65"/>
        <v>0</v>
      </c>
      <c r="L239" s="4">
        <f t="shared" si="65"/>
        <v>0</v>
      </c>
      <c r="M239" s="4">
        <f t="shared" si="65"/>
        <v>0</v>
      </c>
      <c r="N239" s="8">
        <f t="shared" si="46"/>
        <v>0</v>
      </c>
      <c r="O239" s="8">
        <v>0</v>
      </c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  <c r="GK239" s="84"/>
      <c r="GL239" s="84"/>
      <c r="GM239" s="84"/>
      <c r="GN239" s="84"/>
      <c r="GO239" s="84"/>
      <c r="GP239" s="84"/>
      <c r="GQ239" s="84"/>
      <c r="GR239" s="84"/>
      <c r="GS239" s="84"/>
      <c r="GT239" s="84"/>
      <c r="GU239" s="84"/>
      <c r="GV239" s="84"/>
      <c r="GW239" s="84"/>
      <c r="GX239" s="84"/>
      <c r="GY239" s="84"/>
      <c r="GZ239" s="84"/>
      <c r="HA239" s="84"/>
      <c r="HB239" s="84"/>
      <c r="HC239" s="84"/>
      <c r="HD239" s="84"/>
      <c r="HE239" s="84"/>
      <c r="HF239" s="84"/>
      <c r="HG239" s="84"/>
      <c r="HH239" s="84"/>
      <c r="HI239" s="84"/>
      <c r="HJ239" s="84"/>
      <c r="HK239" s="84"/>
      <c r="HL239" s="84"/>
      <c r="HM239" s="84"/>
      <c r="HN239" s="84"/>
      <c r="HO239" s="84"/>
      <c r="HP239" s="84"/>
      <c r="HQ239" s="84"/>
      <c r="HR239" s="84"/>
      <c r="HS239" s="84"/>
      <c r="HT239" s="84"/>
      <c r="HU239" s="84"/>
      <c r="HV239" s="84"/>
      <c r="HW239" s="84"/>
      <c r="HX239" s="84"/>
      <c r="HY239" s="84"/>
      <c r="HZ239" s="84"/>
      <c r="IA239" s="84"/>
      <c r="IB239" s="84"/>
      <c r="IC239" s="84"/>
      <c r="ID239" s="84"/>
      <c r="IE239" s="84"/>
      <c r="IF239" s="84"/>
      <c r="IG239" s="84"/>
      <c r="IH239" s="84"/>
      <c r="II239" s="84"/>
      <c r="IJ239" s="84"/>
      <c r="IK239" s="84"/>
      <c r="IL239" s="84"/>
      <c r="IM239" s="84"/>
      <c r="IN239" s="84"/>
      <c r="IO239" s="84"/>
      <c r="IP239" s="84"/>
      <c r="IQ239" s="84"/>
      <c r="IR239" s="84"/>
      <c r="IS239" s="84"/>
      <c r="IT239" s="84"/>
    </row>
    <row r="240" spans="1:15" s="83" customFormat="1" ht="20.25" customHeight="1" hidden="1">
      <c r="A240" s="5" t="s">
        <v>14</v>
      </c>
      <c r="B240" s="6">
        <v>951</v>
      </c>
      <c r="C240" s="6" t="s">
        <v>64</v>
      </c>
      <c r="D240" s="7" t="s">
        <v>322</v>
      </c>
      <c r="E240" s="7" t="s">
        <v>16</v>
      </c>
      <c r="F240" s="7" t="s">
        <v>15</v>
      </c>
      <c r="G240" s="7" t="s">
        <v>1</v>
      </c>
      <c r="H240" s="8">
        <f aca="true" t="shared" si="66" ref="H240:M240">H241</f>
        <v>0</v>
      </c>
      <c r="I240" s="8">
        <f t="shared" si="66"/>
        <v>0</v>
      </c>
      <c r="J240" s="8">
        <f t="shared" si="66"/>
        <v>0</v>
      </c>
      <c r="K240" s="8">
        <f t="shared" si="66"/>
        <v>0</v>
      </c>
      <c r="L240" s="8">
        <f t="shared" si="66"/>
        <v>0</v>
      </c>
      <c r="M240" s="8">
        <f t="shared" si="66"/>
        <v>0</v>
      </c>
      <c r="N240" s="8">
        <f t="shared" si="46"/>
        <v>0</v>
      </c>
      <c r="O240" s="8">
        <v>0</v>
      </c>
    </row>
    <row r="241" spans="1:15" s="83" customFormat="1" ht="19.5" customHeight="1" hidden="1">
      <c r="A241" s="5" t="s">
        <v>24</v>
      </c>
      <c r="B241" s="6">
        <v>951</v>
      </c>
      <c r="C241" s="6" t="s">
        <v>64</v>
      </c>
      <c r="D241" s="7" t="s">
        <v>322</v>
      </c>
      <c r="E241" s="7" t="s">
        <v>16</v>
      </c>
      <c r="F241" s="7" t="s">
        <v>25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6"/>
        <v>0</v>
      </c>
      <c r="O241" s="8">
        <v>0</v>
      </c>
    </row>
    <row r="242" spans="1:15" s="83" customFormat="1" ht="19.5" customHeight="1" hidden="1">
      <c r="A242" s="5"/>
      <c r="B242" s="6">
        <v>951</v>
      </c>
      <c r="C242" s="6" t="s">
        <v>64</v>
      </c>
      <c r="D242" s="7" t="s">
        <v>126</v>
      </c>
      <c r="E242" s="7" t="s">
        <v>16</v>
      </c>
      <c r="F242" s="7">
        <v>310</v>
      </c>
      <c r="G242" s="7" t="s">
        <v>1</v>
      </c>
      <c r="H242" s="8">
        <f aca="true" t="shared" si="67" ref="H242:M242">H243</f>
        <v>0</v>
      </c>
      <c r="I242" s="8">
        <f t="shared" si="67"/>
        <v>0</v>
      </c>
      <c r="J242" s="8">
        <f t="shared" si="67"/>
        <v>0</v>
      </c>
      <c r="K242" s="8">
        <f t="shared" si="67"/>
        <v>0</v>
      </c>
      <c r="L242" s="8">
        <f t="shared" si="67"/>
        <v>0</v>
      </c>
      <c r="M242" s="8">
        <f t="shared" si="67"/>
        <v>0</v>
      </c>
      <c r="N242" s="8">
        <f t="shared" si="46"/>
        <v>0</v>
      </c>
      <c r="O242" s="8">
        <v>0</v>
      </c>
    </row>
    <row r="243" spans="1:15" s="83" customFormat="1" ht="19.5" customHeight="1" hidden="1">
      <c r="A243" s="5"/>
      <c r="B243" s="6">
        <v>951</v>
      </c>
      <c r="C243" s="6" t="s">
        <v>64</v>
      </c>
      <c r="D243" s="7" t="s">
        <v>126</v>
      </c>
      <c r="E243" s="7" t="s">
        <v>16</v>
      </c>
      <c r="F243" s="7">
        <v>310</v>
      </c>
      <c r="G243" s="7" t="s">
        <v>8</v>
      </c>
      <c r="H243" s="8">
        <v>0</v>
      </c>
      <c r="I243" s="8">
        <v>0</v>
      </c>
      <c r="J243" s="8">
        <v>0</v>
      </c>
      <c r="K243" s="8"/>
      <c r="L243" s="8"/>
      <c r="M243" s="8">
        <v>0</v>
      </c>
      <c r="N243" s="8">
        <f t="shared" si="46"/>
        <v>0</v>
      </c>
      <c r="O243" s="8">
        <v>0</v>
      </c>
    </row>
    <row r="244" spans="1:15" s="83" customFormat="1" ht="20.25" customHeight="1" hidden="1">
      <c r="A244" s="5" t="s">
        <v>19</v>
      </c>
      <c r="B244" s="6">
        <v>951</v>
      </c>
      <c r="C244" s="6" t="s">
        <v>64</v>
      </c>
      <c r="D244" s="7" t="s">
        <v>322</v>
      </c>
      <c r="E244" s="7" t="s">
        <v>16</v>
      </c>
      <c r="F244" s="7" t="s">
        <v>20</v>
      </c>
      <c r="G244" s="7" t="s">
        <v>1</v>
      </c>
      <c r="H244" s="8">
        <f aca="true" t="shared" si="68" ref="H244:M244">H245</f>
        <v>0</v>
      </c>
      <c r="I244" s="8">
        <f t="shared" si="68"/>
        <v>0</v>
      </c>
      <c r="J244" s="8">
        <f t="shared" si="68"/>
        <v>0</v>
      </c>
      <c r="K244" s="8">
        <f t="shared" si="68"/>
        <v>0</v>
      </c>
      <c r="L244" s="8">
        <f t="shared" si="68"/>
        <v>0</v>
      </c>
      <c r="M244" s="8">
        <f t="shared" si="68"/>
        <v>0</v>
      </c>
      <c r="N244" s="8">
        <f t="shared" si="46"/>
        <v>0</v>
      </c>
      <c r="O244" s="8">
        <v>0</v>
      </c>
    </row>
    <row r="245" spans="1:15" s="83" customFormat="1" ht="18.75" customHeight="1" hidden="1">
      <c r="A245" s="5" t="s">
        <v>19</v>
      </c>
      <c r="B245" s="6">
        <v>951</v>
      </c>
      <c r="C245" s="6" t="s">
        <v>64</v>
      </c>
      <c r="D245" s="7" t="s">
        <v>322</v>
      </c>
      <c r="E245" s="7" t="s">
        <v>16</v>
      </c>
      <c r="F245" s="7" t="s">
        <v>20</v>
      </c>
      <c r="G245" s="7" t="s">
        <v>8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46"/>
        <v>0</v>
      </c>
      <c r="O245" s="8">
        <v>0</v>
      </c>
    </row>
    <row r="246" spans="1:254" s="68" customFormat="1" ht="32.25" customHeight="1">
      <c r="A246" s="1" t="s">
        <v>421</v>
      </c>
      <c r="B246" s="2">
        <v>951</v>
      </c>
      <c r="C246" s="2" t="s">
        <v>64</v>
      </c>
      <c r="D246" s="3" t="s">
        <v>420</v>
      </c>
      <c r="E246" s="3" t="s">
        <v>1</v>
      </c>
      <c r="F246" s="3" t="s">
        <v>1</v>
      </c>
      <c r="G246" s="3" t="s">
        <v>1</v>
      </c>
      <c r="H246" s="4">
        <f aca="true" t="shared" si="69" ref="H246:M246">H247</f>
        <v>10000</v>
      </c>
      <c r="I246" s="4">
        <f t="shared" si="69"/>
        <v>0</v>
      </c>
      <c r="J246" s="4">
        <f t="shared" si="69"/>
        <v>0</v>
      </c>
      <c r="K246" s="4">
        <f t="shared" si="69"/>
        <v>0</v>
      </c>
      <c r="L246" s="4">
        <f t="shared" si="69"/>
        <v>0</v>
      </c>
      <c r="M246" s="4">
        <f t="shared" si="69"/>
        <v>0</v>
      </c>
      <c r="N246" s="4">
        <f>H246-J246</f>
        <v>10000</v>
      </c>
      <c r="O246" s="4">
        <v>0</v>
      </c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</row>
    <row r="247" spans="1:15" s="83" customFormat="1" ht="21" customHeight="1">
      <c r="A247" s="5" t="s">
        <v>14</v>
      </c>
      <c r="B247" s="6">
        <v>951</v>
      </c>
      <c r="C247" s="6" t="s">
        <v>64</v>
      </c>
      <c r="D247" s="7" t="s">
        <v>420</v>
      </c>
      <c r="E247" s="7" t="s">
        <v>16</v>
      </c>
      <c r="F247" s="7">
        <v>220</v>
      </c>
      <c r="G247" s="7" t="s">
        <v>1</v>
      </c>
      <c r="H247" s="8">
        <f>H248+H249</f>
        <v>10000</v>
      </c>
      <c r="I247" s="8">
        <f>I248+I249</f>
        <v>0</v>
      </c>
      <c r="J247" s="8">
        <f>J248+J249</f>
        <v>0</v>
      </c>
      <c r="K247" s="8">
        <f>K249</f>
        <v>0</v>
      </c>
      <c r="L247" s="8">
        <f>L249</f>
        <v>0</v>
      </c>
      <c r="M247" s="8">
        <f>M248+M249</f>
        <v>0</v>
      </c>
      <c r="N247" s="8">
        <f>H247-J247</f>
        <v>10000</v>
      </c>
      <c r="O247" s="8">
        <v>0</v>
      </c>
    </row>
    <row r="248" spans="1:15" s="83" customFormat="1" ht="22.5" customHeight="1">
      <c r="A248" s="5" t="s">
        <v>24</v>
      </c>
      <c r="B248" s="6">
        <v>951</v>
      </c>
      <c r="C248" s="6" t="s">
        <v>64</v>
      </c>
      <c r="D248" s="7" t="s">
        <v>420</v>
      </c>
      <c r="E248" s="7" t="s">
        <v>16</v>
      </c>
      <c r="F248" s="7">
        <v>225</v>
      </c>
      <c r="G248" s="31" t="s">
        <v>406</v>
      </c>
      <c r="H248" s="8">
        <v>10000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>H248-J248</f>
        <v>10000</v>
      </c>
      <c r="O248" s="8">
        <v>0</v>
      </c>
    </row>
    <row r="249" spans="1:15" s="83" customFormat="1" ht="22.5" customHeight="1" hidden="1">
      <c r="A249" s="5" t="s">
        <v>17</v>
      </c>
      <c r="B249" s="6">
        <v>951</v>
      </c>
      <c r="C249" s="6" t="s">
        <v>64</v>
      </c>
      <c r="D249" s="7" t="s">
        <v>420</v>
      </c>
      <c r="E249" s="7" t="s">
        <v>16</v>
      </c>
      <c r="F249" s="7">
        <v>226</v>
      </c>
      <c r="G249" s="31" t="s">
        <v>89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H249-J249</f>
        <v>0</v>
      </c>
      <c r="O249" s="8">
        <v>0</v>
      </c>
    </row>
    <row r="250" spans="1:254" s="68" customFormat="1" ht="70.5" customHeight="1">
      <c r="A250" s="1" t="s">
        <v>118</v>
      </c>
      <c r="B250" s="2">
        <v>951</v>
      </c>
      <c r="C250" s="2" t="s">
        <v>340</v>
      </c>
      <c r="D250" s="30" t="s">
        <v>119</v>
      </c>
      <c r="E250" s="3" t="s">
        <v>1</v>
      </c>
      <c r="F250" s="3" t="s">
        <v>1</v>
      </c>
      <c r="G250" s="3" t="s">
        <v>1</v>
      </c>
      <c r="H250" s="4">
        <f>H251</f>
        <v>15000</v>
      </c>
      <c r="I250" s="4">
        <f aca="true" t="shared" si="70" ref="I250:M251">I251</f>
        <v>0</v>
      </c>
      <c r="J250" s="4">
        <f t="shared" si="70"/>
        <v>0</v>
      </c>
      <c r="K250" s="4">
        <f t="shared" si="70"/>
        <v>0</v>
      </c>
      <c r="L250" s="4">
        <f t="shared" si="70"/>
        <v>0</v>
      </c>
      <c r="M250" s="4">
        <f t="shared" si="70"/>
        <v>0</v>
      </c>
      <c r="N250" s="4">
        <f aca="true" t="shared" si="71" ref="N250:N265">H250-J250</f>
        <v>15000</v>
      </c>
      <c r="O250" s="4">
        <v>0</v>
      </c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/>
      <c r="DJ250" s="84"/>
      <c r="DK250" s="84"/>
      <c r="DL250" s="84"/>
      <c r="DM250" s="84"/>
      <c r="DN250" s="84"/>
      <c r="DO250" s="84"/>
      <c r="DP250" s="84"/>
      <c r="DQ250" s="84"/>
      <c r="DR250" s="84"/>
      <c r="DS250" s="84"/>
      <c r="DT250" s="84"/>
      <c r="DU250" s="84"/>
      <c r="DV250" s="84"/>
      <c r="DW250" s="84"/>
      <c r="DX250" s="84"/>
      <c r="DY250" s="84"/>
      <c r="DZ250" s="84"/>
      <c r="EA250" s="84"/>
      <c r="EB250" s="84"/>
      <c r="EC250" s="84"/>
      <c r="ED250" s="84"/>
      <c r="EE250" s="84"/>
      <c r="EF250" s="84"/>
      <c r="EG250" s="84"/>
      <c r="EH250" s="84"/>
      <c r="EI250" s="84"/>
      <c r="EJ250" s="84"/>
      <c r="EK250" s="84"/>
      <c r="EL250" s="84"/>
      <c r="EM250" s="84"/>
      <c r="EN250" s="84"/>
      <c r="EO250" s="84"/>
      <c r="EP250" s="84"/>
      <c r="EQ250" s="84"/>
      <c r="ER250" s="84"/>
      <c r="ES250" s="84"/>
      <c r="ET250" s="84"/>
      <c r="EU250" s="84"/>
      <c r="EV250" s="84"/>
      <c r="EW250" s="84"/>
      <c r="EX250" s="84"/>
      <c r="EY250" s="84"/>
      <c r="EZ250" s="84"/>
      <c r="FA250" s="84"/>
      <c r="FB250" s="84"/>
      <c r="FC250" s="84"/>
      <c r="FD250" s="84"/>
      <c r="FE250" s="84"/>
      <c r="FF250" s="84"/>
      <c r="FG250" s="84"/>
      <c r="FH250" s="84"/>
      <c r="FI250" s="84"/>
      <c r="FJ250" s="84"/>
      <c r="FK250" s="84"/>
      <c r="FL250" s="84"/>
      <c r="FM250" s="84"/>
      <c r="FN250" s="84"/>
      <c r="FO250" s="84"/>
      <c r="FP250" s="84"/>
      <c r="FQ250" s="84"/>
      <c r="FR250" s="84"/>
      <c r="FS250" s="84"/>
      <c r="FT250" s="84"/>
      <c r="FU250" s="84"/>
      <c r="FV250" s="84"/>
      <c r="FW250" s="84"/>
      <c r="FX250" s="84"/>
      <c r="FY250" s="84"/>
      <c r="FZ250" s="84"/>
      <c r="GA250" s="84"/>
      <c r="GB250" s="84"/>
      <c r="GC250" s="84"/>
      <c r="GD250" s="84"/>
      <c r="GE250" s="84"/>
      <c r="GF250" s="84"/>
      <c r="GG250" s="84"/>
      <c r="GH250" s="84"/>
      <c r="GI250" s="84"/>
      <c r="GJ250" s="84"/>
      <c r="GK250" s="84"/>
      <c r="GL250" s="84"/>
      <c r="GM250" s="84"/>
      <c r="GN250" s="84"/>
      <c r="GO250" s="84"/>
      <c r="GP250" s="84"/>
      <c r="GQ250" s="84"/>
      <c r="GR250" s="84"/>
      <c r="GS250" s="84"/>
      <c r="GT250" s="84"/>
      <c r="GU250" s="84"/>
      <c r="GV250" s="84"/>
      <c r="GW250" s="84"/>
      <c r="GX250" s="84"/>
      <c r="GY250" s="84"/>
      <c r="GZ250" s="84"/>
      <c r="HA250" s="84"/>
      <c r="HB250" s="84"/>
      <c r="HC250" s="84"/>
      <c r="HD250" s="84"/>
      <c r="HE250" s="84"/>
      <c r="HF250" s="84"/>
      <c r="HG250" s="84"/>
      <c r="HH250" s="84"/>
      <c r="HI250" s="84"/>
      <c r="HJ250" s="84"/>
      <c r="HK250" s="84"/>
      <c r="HL250" s="84"/>
      <c r="HM250" s="84"/>
      <c r="HN250" s="84"/>
      <c r="HO250" s="84"/>
      <c r="HP250" s="84"/>
      <c r="HQ250" s="84"/>
      <c r="HR250" s="84"/>
      <c r="HS250" s="84"/>
      <c r="HT250" s="84"/>
      <c r="HU250" s="84"/>
      <c r="HV250" s="84"/>
      <c r="HW250" s="84"/>
      <c r="HX250" s="84"/>
      <c r="HY250" s="84"/>
      <c r="HZ250" s="84"/>
      <c r="IA250" s="84"/>
      <c r="IB250" s="84"/>
      <c r="IC250" s="84"/>
      <c r="ID250" s="84"/>
      <c r="IE250" s="84"/>
      <c r="IF250" s="84"/>
      <c r="IG250" s="84"/>
      <c r="IH250" s="84"/>
      <c r="II250" s="84"/>
      <c r="IJ250" s="84"/>
      <c r="IK250" s="84"/>
      <c r="IL250" s="84"/>
      <c r="IM250" s="84"/>
      <c r="IN250" s="84"/>
      <c r="IO250" s="84"/>
      <c r="IP250" s="84"/>
      <c r="IQ250" s="84"/>
      <c r="IR250" s="84"/>
      <c r="IS250" s="84"/>
      <c r="IT250" s="84"/>
    </row>
    <row r="251" spans="1:15" s="83" customFormat="1" ht="21" customHeight="1">
      <c r="A251" s="5" t="s">
        <v>14</v>
      </c>
      <c r="B251" s="6">
        <v>951</v>
      </c>
      <c r="C251" s="6" t="s">
        <v>340</v>
      </c>
      <c r="D251" s="31" t="s">
        <v>119</v>
      </c>
      <c r="E251" s="7" t="s">
        <v>16</v>
      </c>
      <c r="F251" s="7" t="s">
        <v>15</v>
      </c>
      <c r="G251" s="7" t="s">
        <v>1</v>
      </c>
      <c r="H251" s="8">
        <f>H252</f>
        <v>15000</v>
      </c>
      <c r="I251" s="8">
        <f t="shared" si="70"/>
        <v>0</v>
      </c>
      <c r="J251" s="8">
        <f t="shared" si="70"/>
        <v>0</v>
      </c>
      <c r="K251" s="8">
        <f t="shared" si="70"/>
        <v>0</v>
      </c>
      <c r="L251" s="8">
        <f t="shared" si="70"/>
        <v>0</v>
      </c>
      <c r="M251" s="8">
        <f t="shared" si="70"/>
        <v>0</v>
      </c>
      <c r="N251" s="8">
        <f t="shared" si="71"/>
        <v>15000</v>
      </c>
      <c r="O251" s="8">
        <v>0</v>
      </c>
    </row>
    <row r="252" spans="1:15" s="83" customFormat="1" ht="18" customHeight="1">
      <c r="A252" s="5" t="s">
        <v>17</v>
      </c>
      <c r="B252" s="6">
        <v>951</v>
      </c>
      <c r="C252" s="6" t="s">
        <v>340</v>
      </c>
      <c r="D252" s="31" t="s">
        <v>119</v>
      </c>
      <c r="E252" s="7" t="s">
        <v>16</v>
      </c>
      <c r="F252" s="7" t="s">
        <v>18</v>
      </c>
      <c r="G252" s="7">
        <v>100</v>
      </c>
      <c r="H252" s="8">
        <v>15000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 t="shared" si="71"/>
        <v>15000</v>
      </c>
      <c r="O252" s="8">
        <v>0</v>
      </c>
    </row>
    <row r="253" spans="1:15" s="83" customFormat="1" ht="30.75" customHeight="1">
      <c r="A253" s="1" t="s">
        <v>447</v>
      </c>
      <c r="B253" s="2">
        <v>951</v>
      </c>
      <c r="C253" s="2" t="s">
        <v>66</v>
      </c>
      <c r="D253" s="3" t="s">
        <v>127</v>
      </c>
      <c r="E253" s="7" t="s">
        <v>1</v>
      </c>
      <c r="F253" s="7" t="s">
        <v>1</v>
      </c>
      <c r="G253" s="7" t="s">
        <v>1</v>
      </c>
      <c r="H253" s="4">
        <f aca="true" t="shared" si="72" ref="H253:M253">H254+H258</f>
        <v>6393900</v>
      </c>
      <c r="I253" s="4">
        <f t="shared" si="72"/>
        <v>130000</v>
      </c>
      <c r="J253" s="4">
        <f t="shared" si="72"/>
        <v>0</v>
      </c>
      <c r="K253" s="4">
        <f t="shared" si="72"/>
        <v>0</v>
      </c>
      <c r="L253" s="4">
        <f t="shared" si="72"/>
        <v>0</v>
      </c>
      <c r="M253" s="4">
        <f t="shared" si="72"/>
        <v>0</v>
      </c>
      <c r="N253" s="4">
        <f t="shared" si="71"/>
        <v>6393900</v>
      </c>
      <c r="O253" s="4">
        <v>0</v>
      </c>
    </row>
    <row r="254" spans="1:15" s="83" customFormat="1" ht="22.5" customHeight="1">
      <c r="A254" s="5" t="s">
        <v>53</v>
      </c>
      <c r="B254" s="6">
        <v>951</v>
      </c>
      <c r="C254" s="6" t="s">
        <v>66</v>
      </c>
      <c r="D254" s="7" t="s">
        <v>127</v>
      </c>
      <c r="E254" s="7">
        <v>610</v>
      </c>
      <c r="F254" s="7" t="s">
        <v>54</v>
      </c>
      <c r="G254" s="7" t="s">
        <v>1</v>
      </c>
      <c r="H254" s="8">
        <f>H255+H256+H257</f>
        <v>6393900</v>
      </c>
      <c r="I254" s="8">
        <f>I255+I256+I257</f>
        <v>130000</v>
      </c>
      <c r="J254" s="8">
        <f>J255+J256+J257</f>
        <v>0</v>
      </c>
      <c r="K254" s="8">
        <f>K255</f>
        <v>0</v>
      </c>
      <c r="L254" s="8">
        <f>L255</f>
        <v>0</v>
      </c>
      <c r="M254" s="8">
        <f>M255+M256+M257</f>
        <v>0</v>
      </c>
      <c r="N254" s="8">
        <f t="shared" si="71"/>
        <v>6393900</v>
      </c>
      <c r="O254" s="8">
        <v>0</v>
      </c>
    </row>
    <row r="255" spans="1:15" s="83" customFormat="1" ht="30.75" customHeight="1">
      <c r="A255" s="5" t="s">
        <v>56</v>
      </c>
      <c r="B255" s="6">
        <v>951</v>
      </c>
      <c r="C255" s="6" t="s">
        <v>66</v>
      </c>
      <c r="D255" s="7" t="s">
        <v>127</v>
      </c>
      <c r="E255" s="7" t="s">
        <v>67</v>
      </c>
      <c r="F255" s="7" t="s">
        <v>57</v>
      </c>
      <c r="G255" s="7">
        <v>100</v>
      </c>
      <c r="H255" s="8">
        <v>6393900</v>
      </c>
      <c r="I255" s="8">
        <v>130000</v>
      </c>
      <c r="J255" s="8">
        <v>0</v>
      </c>
      <c r="K255" s="8">
        <v>0</v>
      </c>
      <c r="L255" s="8">
        <v>0</v>
      </c>
      <c r="M255" s="8">
        <v>0</v>
      </c>
      <c r="N255" s="8">
        <f t="shared" si="71"/>
        <v>6393900</v>
      </c>
      <c r="O255" s="8">
        <v>0</v>
      </c>
    </row>
    <row r="256" spans="1:15" s="83" customFormat="1" ht="30.75" customHeight="1" hidden="1">
      <c r="A256" s="5" t="s">
        <v>56</v>
      </c>
      <c r="B256" s="6">
        <v>951</v>
      </c>
      <c r="C256" s="6" t="s">
        <v>66</v>
      </c>
      <c r="D256" s="7" t="s">
        <v>127</v>
      </c>
      <c r="E256" s="7">
        <v>612</v>
      </c>
      <c r="F256" s="7" t="s">
        <v>57</v>
      </c>
      <c r="G256" s="7">
        <v>123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f>H256-J256</f>
        <v>0</v>
      </c>
      <c r="O256" s="8">
        <v>0</v>
      </c>
    </row>
    <row r="257" spans="1:15" s="83" customFormat="1" ht="30.75" customHeight="1" hidden="1">
      <c r="A257" s="5" t="s">
        <v>56</v>
      </c>
      <c r="B257" s="6">
        <v>951</v>
      </c>
      <c r="C257" s="6" t="s">
        <v>66</v>
      </c>
      <c r="D257" s="7" t="s">
        <v>127</v>
      </c>
      <c r="E257" s="7">
        <v>612</v>
      </c>
      <c r="F257" s="7" t="s">
        <v>57</v>
      </c>
      <c r="G257" s="7">
        <v>123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0</v>
      </c>
      <c r="O257" s="8">
        <v>0</v>
      </c>
    </row>
    <row r="258" spans="1:15" s="83" customFormat="1" ht="21" customHeight="1" hidden="1">
      <c r="A258" s="5" t="s">
        <v>53</v>
      </c>
      <c r="B258" s="6">
        <v>951</v>
      </c>
      <c r="C258" s="6" t="s">
        <v>66</v>
      </c>
      <c r="D258" s="7" t="s">
        <v>127</v>
      </c>
      <c r="E258" s="7">
        <v>611</v>
      </c>
      <c r="F258" s="7" t="s">
        <v>54</v>
      </c>
      <c r="G258" s="7" t="s">
        <v>1</v>
      </c>
      <c r="H258" s="8">
        <f>H259</f>
        <v>0</v>
      </c>
      <c r="I258" s="8">
        <f>I259</f>
        <v>0</v>
      </c>
      <c r="J258" s="8">
        <f>J259</f>
        <v>0</v>
      </c>
      <c r="K258" s="8">
        <f>K260</f>
        <v>0</v>
      </c>
      <c r="L258" s="8">
        <f>L260</f>
        <v>0</v>
      </c>
      <c r="M258" s="8">
        <f>M259</f>
        <v>0</v>
      </c>
      <c r="N258" s="8">
        <f t="shared" si="71"/>
        <v>0</v>
      </c>
      <c r="O258" s="8">
        <v>0</v>
      </c>
    </row>
    <row r="259" spans="1:15" s="83" customFormat="1" ht="30.75" customHeight="1" hidden="1">
      <c r="A259" s="5" t="s">
        <v>56</v>
      </c>
      <c r="B259" s="6">
        <v>951</v>
      </c>
      <c r="C259" s="6" t="s">
        <v>66</v>
      </c>
      <c r="D259" s="7" t="s">
        <v>127</v>
      </c>
      <c r="E259" s="7">
        <v>611</v>
      </c>
      <c r="F259" s="7" t="s">
        <v>57</v>
      </c>
      <c r="G259" s="7">
        <v>104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f t="shared" si="71"/>
        <v>0</v>
      </c>
      <c r="O259" s="8">
        <v>0</v>
      </c>
    </row>
    <row r="260" spans="1:15" s="83" customFormat="1" ht="48" customHeight="1" hidden="1">
      <c r="A260" s="1" t="s">
        <v>325</v>
      </c>
      <c r="B260" s="2">
        <v>951</v>
      </c>
      <c r="C260" s="2" t="s">
        <v>66</v>
      </c>
      <c r="D260" s="3" t="s">
        <v>351</v>
      </c>
      <c r="E260" s="7" t="s">
        <v>1</v>
      </c>
      <c r="F260" s="7" t="s">
        <v>1</v>
      </c>
      <c r="G260" s="7" t="s">
        <v>1</v>
      </c>
      <c r="H260" s="4">
        <f>H261</f>
        <v>0</v>
      </c>
      <c r="I260" s="4">
        <f aca="true" t="shared" si="73" ref="I260:J267">I261</f>
        <v>0</v>
      </c>
      <c r="J260" s="4">
        <f t="shared" si="73"/>
        <v>0</v>
      </c>
      <c r="K260" s="4">
        <f aca="true" t="shared" si="74" ref="K260:O267">K261</f>
        <v>0</v>
      </c>
      <c r="L260" s="4">
        <f t="shared" si="74"/>
        <v>0</v>
      </c>
      <c r="M260" s="4">
        <f t="shared" si="74"/>
        <v>0</v>
      </c>
      <c r="N260" s="4">
        <f t="shared" si="71"/>
        <v>0</v>
      </c>
      <c r="O260" s="4">
        <v>0</v>
      </c>
    </row>
    <row r="261" spans="1:15" s="83" customFormat="1" ht="24.75" customHeight="1" hidden="1">
      <c r="A261" s="5" t="s">
        <v>53</v>
      </c>
      <c r="B261" s="6">
        <v>951</v>
      </c>
      <c r="C261" s="6" t="s">
        <v>66</v>
      </c>
      <c r="D261" s="7" t="s">
        <v>351</v>
      </c>
      <c r="E261" s="7" t="s">
        <v>67</v>
      </c>
      <c r="F261" s="7" t="s">
        <v>54</v>
      </c>
      <c r="G261" s="7" t="s">
        <v>1</v>
      </c>
      <c r="H261" s="8">
        <f>H262</f>
        <v>0</v>
      </c>
      <c r="I261" s="8">
        <f t="shared" si="73"/>
        <v>0</v>
      </c>
      <c r="J261" s="8">
        <f t="shared" si="73"/>
        <v>0</v>
      </c>
      <c r="K261" s="8">
        <f t="shared" si="74"/>
        <v>0</v>
      </c>
      <c r="L261" s="8">
        <f t="shared" si="74"/>
        <v>0</v>
      </c>
      <c r="M261" s="8">
        <f t="shared" si="74"/>
        <v>0</v>
      </c>
      <c r="N261" s="8">
        <f t="shared" si="71"/>
        <v>0</v>
      </c>
      <c r="O261" s="8">
        <v>0</v>
      </c>
    </row>
    <row r="262" spans="1:15" s="83" customFormat="1" ht="30" customHeight="1" hidden="1">
      <c r="A262" s="5" t="s">
        <v>56</v>
      </c>
      <c r="B262" s="6">
        <v>951</v>
      </c>
      <c r="C262" s="6" t="s">
        <v>66</v>
      </c>
      <c r="D262" s="7" t="s">
        <v>351</v>
      </c>
      <c r="E262" s="7" t="s">
        <v>67</v>
      </c>
      <c r="F262" s="7" t="s">
        <v>57</v>
      </c>
      <c r="G262" s="7">
        <v>316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t="shared" si="71"/>
        <v>0</v>
      </c>
      <c r="O262" s="8">
        <v>0</v>
      </c>
    </row>
    <row r="263" spans="1:15" s="83" customFormat="1" ht="48" customHeight="1" hidden="1">
      <c r="A263" s="1" t="s">
        <v>325</v>
      </c>
      <c r="B263" s="2">
        <v>951</v>
      </c>
      <c r="C263" s="2" t="s">
        <v>66</v>
      </c>
      <c r="D263" s="3" t="s">
        <v>351</v>
      </c>
      <c r="E263" s="7" t="s">
        <v>1</v>
      </c>
      <c r="F263" s="7" t="s">
        <v>1</v>
      </c>
      <c r="G263" s="7" t="s">
        <v>1</v>
      </c>
      <c r="H263" s="4">
        <f>H264</f>
        <v>0</v>
      </c>
      <c r="I263" s="4">
        <f t="shared" si="73"/>
        <v>0</v>
      </c>
      <c r="J263" s="4">
        <f t="shared" si="73"/>
        <v>0</v>
      </c>
      <c r="K263" s="4">
        <f t="shared" si="74"/>
        <v>0</v>
      </c>
      <c r="L263" s="4">
        <f t="shared" si="74"/>
        <v>0</v>
      </c>
      <c r="M263" s="4">
        <f t="shared" si="74"/>
        <v>0</v>
      </c>
      <c r="N263" s="4">
        <f t="shared" si="71"/>
        <v>0</v>
      </c>
      <c r="O263" s="4">
        <v>0</v>
      </c>
    </row>
    <row r="264" spans="1:15" s="83" customFormat="1" ht="24.75" customHeight="1" hidden="1">
      <c r="A264" s="5" t="s">
        <v>53</v>
      </c>
      <c r="B264" s="6">
        <v>951</v>
      </c>
      <c r="C264" s="6" t="s">
        <v>66</v>
      </c>
      <c r="D264" s="7" t="s">
        <v>351</v>
      </c>
      <c r="E264" s="7" t="s">
        <v>67</v>
      </c>
      <c r="F264" s="7" t="s">
        <v>54</v>
      </c>
      <c r="G264" s="7" t="s">
        <v>1</v>
      </c>
      <c r="H264" s="8">
        <f>H265</f>
        <v>0</v>
      </c>
      <c r="I264" s="8">
        <f t="shared" si="73"/>
        <v>0</v>
      </c>
      <c r="J264" s="8">
        <f t="shared" si="73"/>
        <v>0</v>
      </c>
      <c r="K264" s="8">
        <f t="shared" si="74"/>
        <v>0</v>
      </c>
      <c r="L264" s="8">
        <f t="shared" si="74"/>
        <v>0</v>
      </c>
      <c r="M264" s="8">
        <f t="shared" si="74"/>
        <v>0</v>
      </c>
      <c r="N264" s="8">
        <f t="shared" si="71"/>
        <v>0</v>
      </c>
      <c r="O264" s="8">
        <v>0</v>
      </c>
    </row>
    <row r="265" spans="1:15" s="83" customFormat="1" ht="36" customHeight="1" hidden="1">
      <c r="A265" s="5" t="s">
        <v>56</v>
      </c>
      <c r="B265" s="6">
        <v>951</v>
      </c>
      <c r="C265" s="6" t="s">
        <v>66</v>
      </c>
      <c r="D265" s="7" t="s">
        <v>351</v>
      </c>
      <c r="E265" s="7" t="s">
        <v>67</v>
      </c>
      <c r="F265" s="7" t="s">
        <v>57</v>
      </c>
      <c r="G265" s="7">
        <v>185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71"/>
        <v>0</v>
      </c>
      <c r="O265" s="8">
        <v>0</v>
      </c>
    </row>
    <row r="266" spans="1:15" s="83" customFormat="1" ht="72.75" customHeight="1" hidden="1">
      <c r="A266" s="1" t="s">
        <v>484</v>
      </c>
      <c r="B266" s="2">
        <v>951</v>
      </c>
      <c r="C266" s="2" t="s">
        <v>66</v>
      </c>
      <c r="D266" s="2">
        <v>1010071180</v>
      </c>
      <c r="E266" s="7" t="s">
        <v>1</v>
      </c>
      <c r="F266" s="7" t="s">
        <v>1</v>
      </c>
      <c r="G266" s="7" t="s">
        <v>1</v>
      </c>
      <c r="H266" s="4">
        <f>H267</f>
        <v>0</v>
      </c>
      <c r="I266" s="4">
        <f t="shared" si="73"/>
        <v>0</v>
      </c>
      <c r="J266" s="4">
        <f t="shared" si="73"/>
        <v>0</v>
      </c>
      <c r="K266" s="4">
        <f t="shared" si="74"/>
        <v>0</v>
      </c>
      <c r="L266" s="4">
        <f t="shared" si="74"/>
        <v>0</v>
      </c>
      <c r="M266" s="4">
        <f t="shared" si="74"/>
        <v>0</v>
      </c>
      <c r="N266" s="4">
        <f t="shared" si="74"/>
        <v>0</v>
      </c>
      <c r="O266" s="4">
        <f t="shared" si="74"/>
        <v>0</v>
      </c>
    </row>
    <row r="267" spans="1:15" s="83" customFormat="1" ht="24.75" customHeight="1" hidden="1">
      <c r="A267" s="5" t="s">
        <v>53</v>
      </c>
      <c r="B267" s="6">
        <v>951</v>
      </c>
      <c r="C267" s="6" t="s">
        <v>66</v>
      </c>
      <c r="D267" s="6">
        <v>1010071180</v>
      </c>
      <c r="E267" s="7">
        <v>612</v>
      </c>
      <c r="F267" s="7" t="s">
        <v>54</v>
      </c>
      <c r="G267" s="7" t="s">
        <v>1</v>
      </c>
      <c r="H267" s="8">
        <f>H268</f>
        <v>0</v>
      </c>
      <c r="I267" s="8">
        <f t="shared" si="73"/>
        <v>0</v>
      </c>
      <c r="J267" s="8">
        <f t="shared" si="73"/>
        <v>0</v>
      </c>
      <c r="K267" s="8">
        <f t="shared" si="74"/>
        <v>0</v>
      </c>
      <c r="L267" s="8">
        <f t="shared" si="74"/>
        <v>0</v>
      </c>
      <c r="M267" s="8">
        <f t="shared" si="74"/>
        <v>0</v>
      </c>
      <c r="N267" s="8">
        <f t="shared" si="74"/>
        <v>0</v>
      </c>
      <c r="O267" s="8">
        <f t="shared" si="74"/>
        <v>0</v>
      </c>
    </row>
    <row r="268" spans="1:15" s="83" customFormat="1" ht="30" customHeight="1" hidden="1">
      <c r="A268" s="5" t="s">
        <v>56</v>
      </c>
      <c r="B268" s="6">
        <v>951</v>
      </c>
      <c r="C268" s="6" t="s">
        <v>66</v>
      </c>
      <c r="D268" s="6">
        <v>1010071180</v>
      </c>
      <c r="E268" s="7">
        <v>612</v>
      </c>
      <c r="F268" s="7" t="s">
        <v>57</v>
      </c>
      <c r="G268" s="7">
        <v>325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>H268-I268</f>
        <v>0</v>
      </c>
      <c r="O268" s="8">
        <f>I268-J268</f>
        <v>0</v>
      </c>
    </row>
    <row r="269" spans="1:254" s="68" customFormat="1" ht="41.25" customHeight="1" hidden="1">
      <c r="A269" s="1" t="s">
        <v>68</v>
      </c>
      <c r="B269" s="2">
        <v>951</v>
      </c>
      <c r="C269" s="2" t="s">
        <v>69</v>
      </c>
      <c r="D269" s="3" t="s">
        <v>128</v>
      </c>
      <c r="E269" s="3" t="s">
        <v>1</v>
      </c>
      <c r="F269" s="3" t="s">
        <v>1</v>
      </c>
      <c r="G269" s="3" t="s">
        <v>1</v>
      </c>
      <c r="H269" s="4">
        <f>H270+H272</f>
        <v>0</v>
      </c>
      <c r="I269" s="4">
        <f>I270</f>
        <v>0</v>
      </c>
      <c r="J269" s="4">
        <f>J270</f>
        <v>0</v>
      </c>
      <c r="K269" s="4">
        <v>0</v>
      </c>
      <c r="L269" s="4">
        <v>0</v>
      </c>
      <c r="M269" s="4">
        <f>M270</f>
        <v>0</v>
      </c>
      <c r="N269" s="4">
        <f>H269-I269</f>
        <v>0</v>
      </c>
      <c r="O269" s="4">
        <f>I269-J269</f>
        <v>0</v>
      </c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/>
      <c r="DJ269" s="84"/>
      <c r="DK269" s="84"/>
      <c r="DL269" s="84"/>
      <c r="DM269" s="84"/>
      <c r="DN269" s="84"/>
      <c r="DO269" s="84"/>
      <c r="DP269" s="84"/>
      <c r="DQ269" s="84"/>
      <c r="DR269" s="84"/>
      <c r="DS269" s="84"/>
      <c r="DT269" s="84"/>
      <c r="DU269" s="84"/>
      <c r="DV269" s="84"/>
      <c r="DW269" s="84"/>
      <c r="DX269" s="84"/>
      <c r="DY269" s="84"/>
      <c r="DZ269" s="84"/>
      <c r="EA269" s="84"/>
      <c r="EB269" s="84"/>
      <c r="EC269" s="84"/>
      <c r="ED269" s="84"/>
      <c r="EE269" s="84"/>
      <c r="EF269" s="84"/>
      <c r="EG269" s="84"/>
      <c r="EH269" s="84"/>
      <c r="EI269" s="84"/>
      <c r="EJ269" s="84"/>
      <c r="EK269" s="84"/>
      <c r="EL269" s="84"/>
      <c r="EM269" s="84"/>
      <c r="EN269" s="84"/>
      <c r="EO269" s="84"/>
      <c r="EP269" s="84"/>
      <c r="EQ269" s="84"/>
      <c r="ER269" s="84"/>
      <c r="ES269" s="84"/>
      <c r="ET269" s="84"/>
      <c r="EU269" s="84"/>
      <c r="EV269" s="84"/>
      <c r="EW269" s="84"/>
      <c r="EX269" s="84"/>
      <c r="EY269" s="84"/>
      <c r="EZ269" s="84"/>
      <c r="FA269" s="84"/>
      <c r="FB269" s="84"/>
      <c r="FC269" s="84"/>
      <c r="FD269" s="84"/>
      <c r="FE269" s="84"/>
      <c r="FF269" s="84"/>
      <c r="FG269" s="84"/>
      <c r="FH269" s="84"/>
      <c r="FI269" s="84"/>
      <c r="FJ269" s="84"/>
      <c r="FK269" s="84"/>
      <c r="FL269" s="84"/>
      <c r="FM269" s="84"/>
      <c r="FN269" s="84"/>
      <c r="FO269" s="84"/>
      <c r="FP269" s="84"/>
      <c r="FQ269" s="84"/>
      <c r="FR269" s="84"/>
      <c r="FS269" s="84"/>
      <c r="FT269" s="84"/>
      <c r="FU269" s="84"/>
      <c r="FV269" s="84"/>
      <c r="FW269" s="84"/>
      <c r="FX269" s="84"/>
      <c r="FY269" s="84"/>
      <c r="FZ269" s="84"/>
      <c r="GA269" s="84"/>
      <c r="GB269" s="84"/>
      <c r="GC269" s="84"/>
      <c r="GD269" s="84"/>
      <c r="GE269" s="84"/>
      <c r="GF269" s="84"/>
      <c r="GG269" s="84"/>
      <c r="GH269" s="84"/>
      <c r="GI269" s="84"/>
      <c r="GJ269" s="84"/>
      <c r="GK269" s="84"/>
      <c r="GL269" s="84"/>
      <c r="GM269" s="84"/>
      <c r="GN269" s="84"/>
      <c r="GO269" s="84"/>
      <c r="GP269" s="84"/>
      <c r="GQ269" s="84"/>
      <c r="GR269" s="84"/>
      <c r="GS269" s="84"/>
      <c r="GT269" s="84"/>
      <c r="GU269" s="84"/>
      <c r="GV269" s="84"/>
      <c r="GW269" s="84"/>
      <c r="GX269" s="84"/>
      <c r="GY269" s="84"/>
      <c r="GZ269" s="84"/>
      <c r="HA269" s="84"/>
      <c r="HB269" s="84"/>
      <c r="HC269" s="84"/>
      <c r="HD269" s="84"/>
      <c r="HE269" s="84"/>
      <c r="HF269" s="84"/>
      <c r="HG269" s="84"/>
      <c r="HH269" s="84"/>
      <c r="HI269" s="84"/>
      <c r="HJ269" s="84"/>
      <c r="HK269" s="84"/>
      <c r="HL269" s="84"/>
      <c r="HM269" s="84"/>
      <c r="HN269" s="84"/>
      <c r="HO269" s="84"/>
      <c r="HP269" s="84"/>
      <c r="HQ269" s="84"/>
      <c r="HR269" s="84"/>
      <c r="HS269" s="84"/>
      <c r="HT269" s="84"/>
      <c r="HU269" s="84"/>
      <c r="HV269" s="84"/>
      <c r="HW269" s="84"/>
      <c r="HX269" s="84"/>
      <c r="HY269" s="84"/>
      <c r="HZ269" s="84"/>
      <c r="IA269" s="84"/>
      <c r="IB269" s="84"/>
      <c r="IC269" s="84"/>
      <c r="ID269" s="84"/>
      <c r="IE269" s="84"/>
      <c r="IF269" s="84"/>
      <c r="IG269" s="84"/>
      <c r="IH269" s="84"/>
      <c r="II269" s="84"/>
      <c r="IJ269" s="84"/>
      <c r="IK269" s="84"/>
      <c r="IL269" s="84"/>
      <c r="IM269" s="84"/>
      <c r="IN269" s="84"/>
      <c r="IO269" s="84"/>
      <c r="IP269" s="84"/>
      <c r="IQ269" s="84"/>
      <c r="IR269" s="84"/>
      <c r="IS269" s="84"/>
      <c r="IT269" s="84"/>
    </row>
    <row r="270" spans="1:15" ht="25.5" customHeight="1" hidden="1">
      <c r="A270" s="5" t="s">
        <v>26</v>
      </c>
      <c r="B270" s="6">
        <v>951</v>
      </c>
      <c r="C270" s="6" t="s">
        <v>69</v>
      </c>
      <c r="D270" s="7" t="s">
        <v>128</v>
      </c>
      <c r="E270" s="7" t="s">
        <v>16</v>
      </c>
      <c r="F270" s="7">
        <v>300</v>
      </c>
      <c r="G270" s="7" t="s">
        <v>1</v>
      </c>
      <c r="H270" s="8">
        <f>H271+H273</f>
        <v>0</v>
      </c>
      <c r="I270" s="8">
        <f>I271+I273</f>
        <v>0</v>
      </c>
      <c r="J270" s="8">
        <f>J271+J273</f>
        <v>0</v>
      </c>
      <c r="K270" s="8">
        <f>K271</f>
        <v>0</v>
      </c>
      <c r="L270" s="8">
        <f>L271</f>
        <v>0</v>
      </c>
      <c r="M270" s="8">
        <f>M271+M273</f>
        <v>0</v>
      </c>
      <c r="N270" s="8">
        <f>N271</f>
        <v>0</v>
      </c>
      <c r="O270" s="8">
        <f>O271</f>
        <v>0</v>
      </c>
    </row>
    <row r="271" spans="1:15" ht="23.25" customHeight="1" hidden="1">
      <c r="A271" s="5" t="s">
        <v>26</v>
      </c>
      <c r="B271" s="6">
        <v>951</v>
      </c>
      <c r="C271" s="6" t="s">
        <v>69</v>
      </c>
      <c r="D271" s="7" t="s">
        <v>128</v>
      </c>
      <c r="E271" s="7" t="s">
        <v>16</v>
      </c>
      <c r="F271" s="7">
        <v>310</v>
      </c>
      <c r="G271" s="7" t="s">
        <v>8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>H271-I271</f>
        <v>0</v>
      </c>
      <c r="O271" s="8">
        <f>I271-J271</f>
        <v>0</v>
      </c>
    </row>
    <row r="272" spans="1:15" ht="23.25" customHeight="1" hidden="1">
      <c r="A272" s="5" t="s">
        <v>103</v>
      </c>
      <c r="B272" s="6">
        <v>951</v>
      </c>
      <c r="C272" s="6" t="s">
        <v>69</v>
      </c>
      <c r="D272" s="7" t="s">
        <v>128</v>
      </c>
      <c r="E272" s="7" t="s">
        <v>16</v>
      </c>
      <c r="F272" s="7">
        <v>340</v>
      </c>
      <c r="G272" s="7" t="s">
        <v>1</v>
      </c>
      <c r="H272" s="8">
        <v>0</v>
      </c>
      <c r="I272" s="8">
        <f aca="true" t="shared" si="75" ref="I272:O272">I273</f>
        <v>0</v>
      </c>
      <c r="J272" s="8">
        <f t="shared" si="75"/>
        <v>0</v>
      </c>
      <c r="K272" s="8">
        <f t="shared" si="75"/>
        <v>0</v>
      </c>
      <c r="L272" s="8">
        <f t="shared" si="75"/>
        <v>0</v>
      </c>
      <c r="M272" s="8">
        <f t="shared" si="75"/>
        <v>0</v>
      </c>
      <c r="N272" s="8">
        <f t="shared" si="75"/>
        <v>0</v>
      </c>
      <c r="O272" s="8">
        <f t="shared" si="75"/>
        <v>0</v>
      </c>
    </row>
    <row r="273" spans="1:15" ht="25.5" customHeight="1" hidden="1">
      <c r="A273" s="5" t="s">
        <v>103</v>
      </c>
      <c r="B273" s="6">
        <v>951</v>
      </c>
      <c r="C273" s="6" t="s">
        <v>69</v>
      </c>
      <c r="D273" s="7" t="s">
        <v>128</v>
      </c>
      <c r="E273" s="7" t="s">
        <v>16</v>
      </c>
      <c r="F273" s="7">
        <v>340</v>
      </c>
      <c r="G273" s="7" t="s">
        <v>8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f>H273-I273</f>
        <v>0</v>
      </c>
      <c r="O273" s="8">
        <f>I273-J273</f>
        <v>0</v>
      </c>
    </row>
    <row r="274" spans="1:15" ht="30" customHeight="1">
      <c r="A274" s="104" t="s">
        <v>403</v>
      </c>
      <c r="B274" s="60">
        <v>450</v>
      </c>
      <c r="C274" s="228" t="s">
        <v>144</v>
      </c>
      <c r="D274" s="229"/>
      <c r="E274" s="229"/>
      <c r="F274" s="229"/>
      <c r="G274" s="230"/>
      <c r="H274" s="62" t="s">
        <v>144</v>
      </c>
      <c r="I274" s="62" t="s">
        <v>144</v>
      </c>
      <c r="J274" s="108">
        <v>683078.11</v>
      </c>
      <c r="K274" s="108"/>
      <c r="L274" s="108"/>
      <c r="M274" s="108">
        <v>683078.11</v>
      </c>
      <c r="N274" s="62" t="s">
        <v>144</v>
      </c>
      <c r="O274" s="62" t="s">
        <v>144</v>
      </c>
    </row>
    <row r="275" spans="1:15" ht="17.25" customHeight="1">
      <c r="A275" s="5"/>
      <c r="B275" s="6"/>
      <c r="C275" s="7"/>
      <c r="D275" s="7"/>
      <c r="E275" s="7"/>
      <c r="F275" s="68">
        <v>221</v>
      </c>
      <c r="G275" s="7"/>
      <c r="H275" s="8">
        <f>H17+H103</f>
        <v>55000</v>
      </c>
      <c r="I275" s="8">
        <f>I17+I103</f>
        <v>0</v>
      </c>
      <c r="J275" s="8">
        <f>J17+J103</f>
        <v>0</v>
      </c>
      <c r="K275" s="90">
        <v>0</v>
      </c>
      <c r="L275" s="90">
        <v>0</v>
      </c>
      <c r="M275" s="8">
        <f>M17+M103</f>
        <v>0</v>
      </c>
      <c r="N275" s="8">
        <f>N17+N103</f>
        <v>55000</v>
      </c>
      <c r="O275" s="90">
        <v>0</v>
      </c>
    </row>
    <row r="276" spans="1:15" ht="17.25" customHeight="1">
      <c r="A276" s="5"/>
      <c r="B276" s="6"/>
      <c r="C276" s="7"/>
      <c r="D276" s="7"/>
      <c r="E276" s="7"/>
      <c r="F276" s="68">
        <v>223</v>
      </c>
      <c r="G276" s="7"/>
      <c r="H276" s="8">
        <f>H18+H31+H212</f>
        <v>464500</v>
      </c>
      <c r="I276" s="8">
        <f>I18+I31+I212</f>
        <v>23139.13</v>
      </c>
      <c r="J276" s="8">
        <f>J18+J31+J212</f>
        <v>0</v>
      </c>
      <c r="K276" s="90">
        <f aca="true" t="shared" si="76" ref="H276:L277">K18</f>
        <v>0</v>
      </c>
      <c r="L276" s="90">
        <f t="shared" si="76"/>
        <v>0</v>
      </c>
      <c r="M276" s="8">
        <f>M18+M31+M212</f>
        <v>0</v>
      </c>
      <c r="N276" s="8">
        <f>N18+N31+N212</f>
        <v>464500</v>
      </c>
      <c r="O276" s="90">
        <v>0</v>
      </c>
    </row>
    <row r="277" spans="1:15" ht="17.25" customHeight="1">
      <c r="A277" s="5"/>
      <c r="B277" s="6"/>
      <c r="C277" s="7"/>
      <c r="D277" s="7"/>
      <c r="E277" s="7"/>
      <c r="F277" s="68">
        <v>224</v>
      </c>
      <c r="G277" s="7"/>
      <c r="H277" s="8">
        <f t="shared" si="76"/>
        <v>0</v>
      </c>
      <c r="I277" s="8">
        <f>I19</f>
        <v>0</v>
      </c>
      <c r="J277" s="8">
        <f>J19</f>
        <v>0</v>
      </c>
      <c r="K277" s="90">
        <f t="shared" si="76"/>
        <v>0</v>
      </c>
      <c r="L277" s="90">
        <f t="shared" si="76"/>
        <v>0</v>
      </c>
      <c r="M277" s="8">
        <f>M19</f>
        <v>0</v>
      </c>
      <c r="N277" s="8">
        <f>N19</f>
        <v>0</v>
      </c>
      <c r="O277" s="90">
        <v>0</v>
      </c>
    </row>
    <row r="278" spans="1:15" ht="15">
      <c r="A278" s="66"/>
      <c r="B278" s="6"/>
      <c r="C278" s="67"/>
      <c r="D278" s="68"/>
      <c r="E278" s="68"/>
      <c r="F278" s="68">
        <v>225</v>
      </c>
      <c r="H278" s="69">
        <f>H20+H104+H131+H132+H199+H205+H206+H214+H215+H218+H219+H227+H228+H248</f>
        <v>1092900</v>
      </c>
      <c r="I278" s="69">
        <f>I20+I104+I131+I132+I199+I205+I206+I214+I215+I218+I219+I227+I228+I248</f>
        <v>0</v>
      </c>
      <c r="J278" s="69">
        <f>J20+J104+J131+J132+J199+J205+J206+J214+J215+J218+J219+J227+J228+J248</f>
        <v>0</v>
      </c>
      <c r="K278" s="69">
        <f>K20+K132+K159+K180+K238</f>
        <v>0</v>
      </c>
      <c r="L278" s="69">
        <f>L20+L132+L159+L180+L238</f>
        <v>0</v>
      </c>
      <c r="M278" s="69">
        <f>M20+M104+M131+M132+M199+M205+M206+M214+M215+M218+M219+M227+M228+M248</f>
        <v>0</v>
      </c>
      <c r="N278" s="69">
        <f>N20+N104+N131+N132+N199+N205+N206+N214+N215+N218+N219+N227+N228+N248</f>
        <v>1092900</v>
      </c>
      <c r="O278" s="69">
        <f>O20+O132+O159+O238</f>
        <v>0</v>
      </c>
    </row>
    <row r="279" spans="1:15" ht="15">
      <c r="A279" s="66"/>
      <c r="B279" s="6"/>
      <c r="C279" s="67"/>
      <c r="D279" s="68"/>
      <c r="E279" s="68"/>
      <c r="F279" s="68">
        <v>226</v>
      </c>
      <c r="H279" s="69">
        <f>H21+H34+H67+H73+H74+H77+H78+H252+H122+H133+H154+H155+H220+H223+H229+H237+H238</f>
        <v>542000</v>
      </c>
      <c r="I279" s="69">
        <f>I21+I34+I67+I73+I74+I77+I78+I252+I122+I133+I154+I155+I220+I223+I229+I237+I238</f>
        <v>2115</v>
      </c>
      <c r="J279" s="69">
        <f>J21+J34+J67+J73+J74+J77+J78+J252+J122+J133+J154+J155+J220+J223+J229+J237+J238</f>
        <v>0</v>
      </c>
      <c r="K279" s="69">
        <v>0</v>
      </c>
      <c r="L279" s="14">
        <v>0</v>
      </c>
      <c r="M279" s="69">
        <f>M21+M34+M67+M73+M74+M77+M78+M252+M122+M133+M154+M155+M220+M223+M229+M237+M238</f>
        <v>0</v>
      </c>
      <c r="N279" s="69">
        <f>N21+N34+N67+N73+N74+N77+N78+N252+N122+N133+N154+N155+N220+N223+N229+N237+N238</f>
        <v>542000</v>
      </c>
      <c r="O279" s="14">
        <f>O21+O252+O55+O110+O113+O119+O122+O133+O148+O166+O80+O154</f>
        <v>0</v>
      </c>
    </row>
    <row r="280" spans="1:15" ht="15">
      <c r="A280" s="66"/>
      <c r="B280" s="6"/>
      <c r="C280" s="67"/>
      <c r="D280" s="68"/>
      <c r="E280" s="68"/>
      <c r="F280" s="68">
        <v>227</v>
      </c>
      <c r="H280" s="69">
        <f>H113+H125</f>
        <v>2000</v>
      </c>
      <c r="I280" s="69">
        <f>I113+I125</f>
        <v>0</v>
      </c>
      <c r="J280" s="69">
        <f>J113+J125</f>
        <v>0</v>
      </c>
      <c r="K280" s="69">
        <v>0</v>
      </c>
      <c r="L280" s="14">
        <v>0</v>
      </c>
      <c r="M280" s="69">
        <f>M113+M125</f>
        <v>0</v>
      </c>
      <c r="N280" s="69">
        <f>N113+N125</f>
        <v>2000</v>
      </c>
      <c r="O280" s="14">
        <v>0</v>
      </c>
    </row>
    <row r="281" spans="1:15" ht="15">
      <c r="A281" s="66"/>
      <c r="B281" s="6"/>
      <c r="C281" s="67"/>
      <c r="D281" s="68"/>
      <c r="E281" s="68"/>
      <c r="F281" s="68">
        <v>241</v>
      </c>
      <c r="H281" s="69">
        <f>H255+H256+H268</f>
        <v>6393900</v>
      </c>
      <c r="I281" s="69">
        <f>I255+I256+I268</f>
        <v>130000</v>
      </c>
      <c r="J281" s="69">
        <f>J255+J256+J268</f>
        <v>0</v>
      </c>
      <c r="K281" s="69">
        <f>K30+K57+K58+K81+K88+K270+K22+K85</f>
        <v>0</v>
      </c>
      <c r="L281" s="14">
        <f>L30+L57+L58+L81+L88+L270+L22+L85</f>
        <v>0</v>
      </c>
      <c r="M281" s="69">
        <f>M255+M256+M268</f>
        <v>0</v>
      </c>
      <c r="N281" s="69">
        <f>N255+N256+N268</f>
        <v>6393900</v>
      </c>
      <c r="O281" s="69">
        <f>O51+O62+O88</f>
        <v>0</v>
      </c>
    </row>
    <row r="282" spans="1:15" ht="15">
      <c r="A282" s="66"/>
      <c r="B282" s="6"/>
      <c r="C282" s="67"/>
      <c r="D282" s="68"/>
      <c r="E282" s="68"/>
      <c r="F282" s="68">
        <v>251</v>
      </c>
      <c r="H282" s="69">
        <f>H40+H46+H93+H96+H202</f>
        <v>131700</v>
      </c>
      <c r="I282" s="69">
        <f>I40+I46+I93+I96+I202</f>
        <v>15730</v>
      </c>
      <c r="J282" s="69">
        <f>J40+J46+J93+J96+J202</f>
        <v>0</v>
      </c>
      <c r="K282" s="69">
        <v>0</v>
      </c>
      <c r="L282" s="14">
        <v>0</v>
      </c>
      <c r="M282" s="69">
        <f>M40+M46+M93+M96+M202</f>
        <v>0</v>
      </c>
      <c r="N282" s="69">
        <f>N40+N46+N93+N96+N202</f>
        <v>131700</v>
      </c>
      <c r="O282" s="69">
        <v>0</v>
      </c>
    </row>
    <row r="283" spans="1:15" ht="15">
      <c r="A283" s="66"/>
      <c r="B283" s="6"/>
      <c r="C283" s="67"/>
      <c r="D283" s="68"/>
      <c r="E283" s="68"/>
      <c r="F283" s="68">
        <v>266</v>
      </c>
      <c r="H283" s="69">
        <f>H9+H100</f>
        <v>0</v>
      </c>
      <c r="I283" s="69">
        <f>I9+I100</f>
        <v>0</v>
      </c>
      <c r="J283" s="69">
        <f>J9+J100</f>
        <v>0</v>
      </c>
      <c r="K283" s="69">
        <v>0</v>
      </c>
      <c r="L283" s="14">
        <v>0</v>
      </c>
      <c r="M283" s="69">
        <f>M9+M100</f>
        <v>0</v>
      </c>
      <c r="N283" s="69">
        <f>N9+N100</f>
        <v>0</v>
      </c>
      <c r="O283" s="69">
        <v>0</v>
      </c>
    </row>
    <row r="284" spans="1:15" ht="15">
      <c r="A284" s="66"/>
      <c r="B284" s="6"/>
      <c r="C284" s="67"/>
      <c r="D284" s="68"/>
      <c r="E284" s="68"/>
      <c r="F284" s="68">
        <v>291</v>
      </c>
      <c r="H284" s="69">
        <f>H63+H85</f>
        <v>80000</v>
      </c>
      <c r="I284" s="69">
        <f>I63+I85</f>
        <v>0</v>
      </c>
      <c r="J284" s="69">
        <f>J63+J85</f>
        <v>0</v>
      </c>
      <c r="K284" s="69">
        <f>K31+K58+K59+K82+K89+K271+K23+K87</f>
        <v>0</v>
      </c>
      <c r="L284" s="14">
        <f>L31+L58+L59+L82+L89+L271+L23+L87</f>
        <v>0</v>
      </c>
      <c r="M284" s="69">
        <f>M63+M85</f>
        <v>0</v>
      </c>
      <c r="N284" s="69">
        <f>N63+N85</f>
        <v>80000</v>
      </c>
      <c r="O284" s="69">
        <f>O52+O63+O89</f>
        <v>0</v>
      </c>
    </row>
    <row r="285" spans="1:15" ht="15">
      <c r="A285" s="66"/>
      <c r="B285" s="6"/>
      <c r="C285" s="67"/>
      <c r="D285" s="68"/>
      <c r="E285" s="68"/>
      <c r="F285" s="68">
        <v>292</v>
      </c>
      <c r="H285" s="69">
        <f>H64</f>
        <v>0</v>
      </c>
      <c r="I285" s="69">
        <f>I64</f>
        <v>0</v>
      </c>
      <c r="J285" s="69">
        <f>J64</f>
        <v>0</v>
      </c>
      <c r="K285" s="69">
        <f>K32+K59+K60+K83+K90+K272+K24+K88</f>
        <v>0</v>
      </c>
      <c r="L285" s="14">
        <f>L32+L59+L60+L83+L90+L272+L24+L88</f>
        <v>0</v>
      </c>
      <c r="M285" s="69">
        <f>M64</f>
        <v>0</v>
      </c>
      <c r="N285" s="69">
        <f>N64</f>
        <v>0</v>
      </c>
      <c r="O285" s="69">
        <f>O53+O64+O90</f>
        <v>0</v>
      </c>
    </row>
    <row r="286" spans="1:15" ht="15">
      <c r="A286" s="66"/>
      <c r="B286" s="6"/>
      <c r="C286" s="67"/>
      <c r="D286" s="68"/>
      <c r="E286" s="68"/>
      <c r="F286" s="68">
        <v>296</v>
      </c>
      <c r="H286" s="69">
        <f>H52</f>
        <v>5000</v>
      </c>
      <c r="I286" s="69">
        <f>I52</f>
        <v>0</v>
      </c>
      <c r="J286" s="69">
        <f>J52</f>
        <v>0</v>
      </c>
      <c r="K286" s="69">
        <v>0</v>
      </c>
      <c r="L286" s="14">
        <v>0</v>
      </c>
      <c r="M286" s="69">
        <f>M52</f>
        <v>0</v>
      </c>
      <c r="N286" s="69">
        <f>N52</f>
        <v>5000</v>
      </c>
      <c r="O286" s="69">
        <v>0</v>
      </c>
    </row>
    <row r="287" spans="1:15" ht="15">
      <c r="A287" s="66"/>
      <c r="B287" s="6"/>
      <c r="C287" s="67"/>
      <c r="D287" s="68"/>
      <c r="E287" s="68"/>
      <c r="F287" s="68">
        <v>297</v>
      </c>
      <c r="H287" s="69">
        <f>H49+H89+H90</f>
        <v>20000</v>
      </c>
      <c r="I287" s="69">
        <f>I49+I89+I90</f>
        <v>0</v>
      </c>
      <c r="J287" s="69">
        <f>J49+J89+J90</f>
        <v>0</v>
      </c>
      <c r="K287" s="69">
        <v>0</v>
      </c>
      <c r="L287" s="14">
        <v>0</v>
      </c>
      <c r="M287" s="69">
        <f>M49+M89+M90</f>
        <v>0</v>
      </c>
      <c r="N287" s="69">
        <f>N49+N89+N90</f>
        <v>20000</v>
      </c>
      <c r="O287" s="69">
        <v>0</v>
      </c>
    </row>
    <row r="288" spans="1:15" ht="15">
      <c r="A288" s="66"/>
      <c r="B288" s="6"/>
      <c r="C288" s="67"/>
      <c r="D288" s="68"/>
      <c r="E288" s="68"/>
      <c r="F288" s="68">
        <v>310</v>
      </c>
      <c r="H288" s="69">
        <f>H26+H209+H232</f>
        <v>910300</v>
      </c>
      <c r="I288" s="69">
        <f>I26+I209+I232</f>
        <v>0</v>
      </c>
      <c r="J288" s="69">
        <f>J26+J209+J232</f>
        <v>0</v>
      </c>
      <c r="K288" s="85">
        <v>0</v>
      </c>
      <c r="L288" s="86">
        <v>0</v>
      </c>
      <c r="M288" s="69">
        <f>M26+M209+M232</f>
        <v>0</v>
      </c>
      <c r="N288" s="69">
        <f>N26+N232</f>
        <v>120000</v>
      </c>
      <c r="O288" s="14">
        <v>0</v>
      </c>
    </row>
    <row r="289" spans="1:15" ht="15">
      <c r="A289" s="66"/>
      <c r="B289" s="6"/>
      <c r="C289" s="67"/>
      <c r="D289" s="68"/>
      <c r="E289" s="68"/>
      <c r="F289" s="68">
        <v>346</v>
      </c>
      <c r="H289" s="69">
        <f>H29+H37+H70+H107+H233</f>
        <v>13200</v>
      </c>
      <c r="I289" s="69">
        <f>I29+I37+I70+I107+I233</f>
        <v>0</v>
      </c>
      <c r="J289" s="69">
        <f>J29+J37+J70+J107+J233</f>
        <v>0</v>
      </c>
      <c r="K289" s="85">
        <v>0</v>
      </c>
      <c r="L289" s="86">
        <v>0</v>
      </c>
      <c r="M289" s="69">
        <f>M29+M37+M70+M107+M233</f>
        <v>0</v>
      </c>
      <c r="N289" s="69">
        <f>N29+N37+N70+N107</f>
        <v>13200</v>
      </c>
      <c r="O289" s="14">
        <v>0</v>
      </c>
    </row>
    <row r="290" spans="1:15" ht="15">
      <c r="A290" s="66"/>
      <c r="B290" s="6"/>
      <c r="C290" s="67"/>
      <c r="D290" s="236" t="s">
        <v>75</v>
      </c>
      <c r="E290" s="237"/>
      <c r="F290" s="238"/>
      <c r="H290" s="69">
        <f>H5+H15+H32+H60+H65+H68+H111+H117+H120+H123+H129+H156+H197+H203+H210+H216+H221+H224+H235+H246+H250+H253+H266</f>
        <v>14954300</v>
      </c>
      <c r="I290" s="69">
        <f>I5+I15+I32+I60+I65+I68+I111+I117+I120+I123+I129+I156+I197+I203+I210+I216+I221+I224+I235+I246+I250+I253+I266</f>
        <v>235454.13</v>
      </c>
      <c r="J290" s="69">
        <f>J5+J15+J32+J60+J65+J68+J111+J117+J120+J123+J129+J156+J197+J203+J210+J216+J221+J224+J235+J246+J250+J253+J266</f>
        <v>0</v>
      </c>
      <c r="K290" s="69">
        <f>K5+K15+K32+K60+K111+K117+K120+K156+K210+K235+K250+K253</f>
        <v>0</v>
      </c>
      <c r="L290" s="69">
        <f>L5+L15+L32+L60+L111+L117+L120+L156+L210+L235+L250+L253</f>
        <v>0</v>
      </c>
      <c r="M290" s="69">
        <f>M5+M15+M32+M60+M65+M68+M111+M117+M120+M123+M129+M156+M197+M203+M210+M216+M221+M224+M235+M246+M250+M253+M266</f>
        <v>0</v>
      </c>
      <c r="N290" s="69">
        <f>N5+N15+N32+N60+N65+N68+N111+N117+N120+N123+N129+N156+N197+N203+N210+N216+N221+N224+N235+N246+N250+N253+N266</f>
        <v>14954300</v>
      </c>
      <c r="O290" s="69">
        <f>O5+O15+O250+O111+O114+O117+O120+O129+O156+O163+O210+O235+O239+O253+O260+O263+O269</f>
        <v>0</v>
      </c>
    </row>
    <row r="291" spans="1:254" s="15" customFormat="1" ht="15">
      <c r="A291" s="70"/>
      <c r="B291" s="71"/>
      <c r="C291" s="72"/>
      <c r="D291" s="239" t="s">
        <v>76</v>
      </c>
      <c r="E291" s="240"/>
      <c r="F291" s="241"/>
      <c r="G291" s="72"/>
      <c r="H291" s="73">
        <f>H35+H38+H44+H47+H50+H71+H75+H91+H94+H97+H152+H200</f>
        <v>518600</v>
      </c>
      <c r="I291" s="73">
        <f>I35+I38+I44+I47+I50+I71+I75+I91+I94+I97+I152+I200</f>
        <v>21230</v>
      </c>
      <c r="J291" s="73">
        <f>J35+J38+J44+J47+J50+J71+J75+J91+J94+J97+J152+J200</f>
        <v>0</v>
      </c>
      <c r="K291" s="73">
        <f>K35+K50+K75+K91+K97</f>
        <v>0</v>
      </c>
      <c r="L291" s="73">
        <f>L35+L50+L75+L91+L97</f>
        <v>0</v>
      </c>
      <c r="M291" s="73">
        <f>M35+M38+M44+M47+M50+M71+M75+M91+M94+M97+M152+M200</f>
        <v>0</v>
      </c>
      <c r="N291" s="73">
        <f>N35+N38+N44+N47+N50+N71+N75+N91+N94+N97+N152+N200</f>
        <v>518600</v>
      </c>
      <c r="O291" s="16">
        <f>O35+O38+O41+O53+O56+O75+O97+O123</f>
        <v>0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  <c r="IT291" s="9"/>
    </row>
    <row r="292" spans="1:15" ht="15">
      <c r="A292" s="66"/>
      <c r="B292" s="6"/>
      <c r="C292" s="67"/>
      <c r="D292" s="242" t="s">
        <v>77</v>
      </c>
      <c r="E292" s="242"/>
      <c r="F292" s="242"/>
      <c r="H292" s="69">
        <f aca="true" t="shared" si="77" ref="H292:N292">H290+H291</f>
        <v>15472900</v>
      </c>
      <c r="I292" s="69">
        <f t="shared" si="77"/>
        <v>256684.13</v>
      </c>
      <c r="J292" s="69">
        <f t="shared" si="77"/>
        <v>0</v>
      </c>
      <c r="K292" s="69">
        <f t="shared" si="77"/>
        <v>0</v>
      </c>
      <c r="L292" s="69">
        <f t="shared" si="77"/>
        <v>0</v>
      </c>
      <c r="M292" s="69">
        <f t="shared" si="77"/>
        <v>0</v>
      </c>
      <c r="N292" s="69">
        <f t="shared" si="77"/>
        <v>15472900</v>
      </c>
      <c r="O292" s="14">
        <f>O36+O39+O42+O54+O57+O76+O98+O124</f>
        <v>0</v>
      </c>
    </row>
    <row r="293" spans="1:254" s="17" customFormat="1" ht="15">
      <c r="A293" s="74"/>
      <c r="B293" s="75"/>
      <c r="C293" s="76"/>
      <c r="D293" s="76"/>
      <c r="E293" s="76"/>
      <c r="F293" s="76"/>
      <c r="G293" s="76"/>
      <c r="H293" s="107"/>
      <c r="I293" s="76"/>
      <c r="J293" s="76"/>
      <c r="K293" s="76"/>
      <c r="M293" s="27"/>
      <c r="N293" s="18"/>
      <c r="O293" s="18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  <c r="IT293" s="9"/>
    </row>
    <row r="294" spans="1:14" ht="15">
      <c r="A294" s="66"/>
      <c r="B294" s="6"/>
      <c r="C294" s="231" t="s">
        <v>78</v>
      </c>
      <c r="D294" s="232"/>
      <c r="E294" s="232"/>
      <c r="F294" s="77">
        <v>210</v>
      </c>
      <c r="H294" s="69">
        <f>H295+H296+H297</f>
        <v>5528700</v>
      </c>
      <c r="I294" s="69">
        <f>I295+I296+I297</f>
        <v>80200</v>
      </c>
      <c r="J294" s="69">
        <f>J295+J296+J297</f>
        <v>0</v>
      </c>
      <c r="K294" s="69">
        <f>K295+K296+K297</f>
        <v>0</v>
      </c>
      <c r="L294" s="86">
        <v>0</v>
      </c>
      <c r="M294" s="69">
        <f>M295+M296+M297</f>
        <v>0</v>
      </c>
      <c r="N294" s="69">
        <f>N295+N296+N297</f>
        <v>5528700</v>
      </c>
    </row>
    <row r="295" spans="1:15" ht="15">
      <c r="A295" s="66"/>
      <c r="B295" s="6"/>
      <c r="C295" s="67"/>
      <c r="D295" s="67"/>
      <c r="E295" s="67"/>
      <c r="F295" s="67">
        <v>211</v>
      </c>
      <c r="H295" s="78">
        <f>H7</f>
        <v>3880900</v>
      </c>
      <c r="I295" s="78">
        <f>I7+I8</f>
        <v>80200</v>
      </c>
      <c r="J295" s="78">
        <f>J7+J8</f>
        <v>0</v>
      </c>
      <c r="K295" s="85">
        <v>0</v>
      </c>
      <c r="L295" s="86">
        <v>0</v>
      </c>
      <c r="M295" s="78">
        <f>M7</f>
        <v>0</v>
      </c>
      <c r="N295" s="78">
        <f>N7</f>
        <v>3880900</v>
      </c>
      <c r="O295" s="14">
        <v>0</v>
      </c>
    </row>
    <row r="296" spans="1:15" ht="15">
      <c r="A296" s="66"/>
      <c r="B296" s="6"/>
      <c r="C296" s="67"/>
      <c r="D296" s="67"/>
      <c r="E296" s="67"/>
      <c r="F296" s="67">
        <v>212</v>
      </c>
      <c r="H296" s="8">
        <f>H13</f>
        <v>365500</v>
      </c>
      <c r="I296" s="8">
        <f>I13</f>
        <v>0</v>
      </c>
      <c r="J296" s="8">
        <f>J13</f>
        <v>0</v>
      </c>
      <c r="K296" s="85">
        <v>0</v>
      </c>
      <c r="L296" s="86">
        <v>0</v>
      </c>
      <c r="M296" s="8">
        <f>M13</f>
        <v>0</v>
      </c>
      <c r="N296" s="8">
        <f>N13</f>
        <v>365500</v>
      </c>
      <c r="O296" s="14">
        <v>0</v>
      </c>
    </row>
    <row r="297" spans="1:15" ht="15">
      <c r="A297" s="66"/>
      <c r="B297" s="6"/>
      <c r="C297" s="67"/>
      <c r="D297" s="67"/>
      <c r="E297" s="67"/>
      <c r="F297" s="67">
        <v>213</v>
      </c>
      <c r="H297" s="8">
        <f>H10</f>
        <v>1282300</v>
      </c>
      <c r="I297" s="8">
        <f>I10</f>
        <v>0</v>
      </c>
      <c r="J297" s="8">
        <f>J10</f>
        <v>0</v>
      </c>
      <c r="K297" s="85">
        <v>0</v>
      </c>
      <c r="L297" s="86">
        <v>0</v>
      </c>
      <c r="M297" s="8">
        <f>M10</f>
        <v>0</v>
      </c>
      <c r="N297" s="8">
        <f>N10</f>
        <v>1282300</v>
      </c>
      <c r="O297" s="14">
        <v>0</v>
      </c>
    </row>
    <row r="298" spans="1:11" ht="15">
      <c r="A298" s="66"/>
      <c r="B298" s="6"/>
      <c r="C298" s="67"/>
      <c r="D298" s="67"/>
      <c r="E298" s="67"/>
      <c r="F298" s="67"/>
      <c r="J298" s="67"/>
      <c r="K298" s="67"/>
    </row>
    <row r="299" spans="4:15" ht="15">
      <c r="D299" s="10" t="s">
        <v>430</v>
      </c>
      <c r="F299" s="10">
        <v>211</v>
      </c>
      <c r="H299" s="69">
        <f>H99</f>
        <v>163500</v>
      </c>
      <c r="I299" s="69">
        <f>I99</f>
        <v>5500</v>
      </c>
      <c r="J299" s="69">
        <f>J99</f>
        <v>0</v>
      </c>
      <c r="K299" s="86">
        <v>0</v>
      </c>
      <c r="L299" s="86">
        <v>0</v>
      </c>
      <c r="M299" s="69">
        <f>M99</f>
        <v>0</v>
      </c>
      <c r="N299" s="69">
        <f>N99</f>
        <v>163500</v>
      </c>
      <c r="O299" s="14">
        <v>0</v>
      </c>
    </row>
    <row r="300" spans="6:15" ht="15">
      <c r="F300" s="10">
        <v>213</v>
      </c>
      <c r="H300" s="69">
        <f>H101</f>
        <v>49400</v>
      </c>
      <c r="I300" s="69">
        <f>I101</f>
        <v>0</v>
      </c>
      <c r="J300" s="69">
        <f>J101</f>
        <v>0</v>
      </c>
      <c r="K300" s="86">
        <v>0</v>
      </c>
      <c r="L300" s="86">
        <v>0</v>
      </c>
      <c r="M300" s="69">
        <f>M101</f>
        <v>0</v>
      </c>
      <c r="N300" s="69">
        <f>N101</f>
        <v>49400</v>
      </c>
      <c r="O300" s="14">
        <v>0</v>
      </c>
    </row>
    <row r="301" ht="15">
      <c r="J301" s="67"/>
    </row>
    <row r="302" spans="4:15" ht="15">
      <c r="D302" s="10" t="s">
        <v>431</v>
      </c>
      <c r="F302" s="10">
        <v>211</v>
      </c>
      <c r="H302" s="69">
        <f>H8</f>
        <v>0</v>
      </c>
      <c r="I302" s="69">
        <f>I8</f>
        <v>0</v>
      </c>
      <c r="J302" s="69">
        <f>J8</f>
        <v>0</v>
      </c>
      <c r="K302" s="86">
        <v>0</v>
      </c>
      <c r="L302" s="86">
        <v>0</v>
      </c>
      <c r="M302" s="69">
        <f>M8</f>
        <v>0</v>
      </c>
      <c r="N302" s="69">
        <f>N8</f>
        <v>0</v>
      </c>
      <c r="O302" s="14">
        <v>0</v>
      </c>
    </row>
    <row r="303" spans="6:15" ht="15">
      <c r="F303" s="10">
        <v>212</v>
      </c>
      <c r="H303" s="69">
        <f>H14</f>
        <v>0</v>
      </c>
      <c r="I303" s="69">
        <f>I14</f>
        <v>0</v>
      </c>
      <c r="J303" s="69">
        <f>J14</f>
        <v>0</v>
      </c>
      <c r="K303" s="69">
        <f>K14</f>
        <v>0</v>
      </c>
      <c r="L303" s="86">
        <v>0</v>
      </c>
      <c r="M303" s="69">
        <f>M14</f>
        <v>0</v>
      </c>
      <c r="N303" s="69">
        <f>N14</f>
        <v>0</v>
      </c>
      <c r="O303" s="14">
        <v>0</v>
      </c>
    </row>
    <row r="304" spans="6:15" ht="15">
      <c r="F304" s="10">
        <v>213</v>
      </c>
      <c r="H304" s="69">
        <f>H11</f>
        <v>0</v>
      </c>
      <c r="I304" s="69">
        <f>I11</f>
        <v>0</v>
      </c>
      <c r="J304" s="69">
        <f>J11</f>
        <v>0</v>
      </c>
      <c r="K304" s="86">
        <v>0</v>
      </c>
      <c r="L304" s="86">
        <v>0</v>
      </c>
      <c r="M304" s="69">
        <f>M11</f>
        <v>0</v>
      </c>
      <c r="N304" s="69">
        <f>N11</f>
        <v>0</v>
      </c>
      <c r="O304" s="14">
        <v>0</v>
      </c>
    </row>
    <row r="305" ht="15" hidden="1">
      <c r="J305" s="67"/>
    </row>
    <row r="306" ht="15" hidden="1">
      <c r="J306" s="67"/>
    </row>
    <row r="307" ht="15" hidden="1">
      <c r="J307" s="67"/>
    </row>
    <row r="308" ht="15" hidden="1">
      <c r="J308" s="67"/>
    </row>
    <row r="309" ht="15" hidden="1">
      <c r="J309" s="67"/>
    </row>
    <row r="310" ht="15" hidden="1">
      <c r="J310" s="67"/>
    </row>
    <row r="311" spans="1:15" ht="15">
      <c r="A311" s="20"/>
      <c r="B311" s="21"/>
      <c r="C311" s="22"/>
      <c r="D311" s="22"/>
      <c r="E311" s="22"/>
      <c r="F311" s="22"/>
      <c r="G311" s="87"/>
      <c r="H311" s="88"/>
      <c r="I311" s="87"/>
      <c r="J311" s="87"/>
      <c r="K311" s="22"/>
      <c r="L311" s="22"/>
      <c r="M311" s="28"/>
      <c r="N311" s="23"/>
      <c r="O311" s="23"/>
    </row>
    <row r="312" spans="1:15" ht="15">
      <c r="A312" s="24"/>
      <c r="B312" s="25"/>
      <c r="C312" s="9"/>
      <c r="D312" s="9"/>
      <c r="E312" s="9"/>
      <c r="F312" s="9"/>
      <c r="G312" s="83"/>
      <c r="H312" s="89"/>
      <c r="I312" s="83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3"/>
      <c r="H313" s="89"/>
      <c r="I313" s="83"/>
      <c r="J313" s="9"/>
      <c r="K313" s="9"/>
      <c r="L313" s="9"/>
      <c r="M313" s="29"/>
      <c r="N313" s="26"/>
      <c r="O313" s="26"/>
    </row>
    <row r="314" spans="1:15" ht="18" customHeight="1">
      <c r="A314" s="24"/>
      <c r="B314" s="25"/>
      <c r="C314" s="9"/>
      <c r="D314" s="9"/>
      <c r="E314" s="9"/>
      <c r="F314" s="9"/>
      <c r="G314" s="83"/>
      <c r="H314" s="89"/>
      <c r="I314" s="83"/>
      <c r="J314" s="9"/>
      <c r="K314" s="9"/>
      <c r="L314" s="9"/>
      <c r="M314" s="29"/>
      <c r="N314" s="26"/>
      <c r="O314" s="26"/>
    </row>
    <row r="315" spans="1:15" ht="18" customHeight="1">
      <c r="A315" s="24"/>
      <c r="B315" s="25"/>
      <c r="C315" s="9"/>
      <c r="D315" s="9"/>
      <c r="E315" s="9"/>
      <c r="F315" s="9"/>
      <c r="G315" s="83"/>
      <c r="H315" s="89"/>
      <c r="I315" s="83"/>
      <c r="J315" s="9"/>
      <c r="K315" s="9"/>
      <c r="L315" s="9"/>
      <c r="M315" s="29"/>
      <c r="N315" s="26"/>
      <c r="O315" s="26"/>
    </row>
    <row r="316" spans="1:254" s="22" customFormat="1" ht="15">
      <c r="A316" s="24"/>
      <c r="B316" s="25"/>
      <c r="C316" s="9"/>
      <c r="D316" s="9"/>
      <c r="E316" s="9"/>
      <c r="F316" s="9"/>
      <c r="G316" s="83"/>
      <c r="H316" s="89"/>
      <c r="I316" s="83"/>
      <c r="J316" s="9"/>
      <c r="K316" s="9"/>
      <c r="L316" s="9"/>
      <c r="M316" s="29"/>
      <c r="N316" s="26"/>
      <c r="O316" s="26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  <c r="IT316" s="9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83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83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83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83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83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83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83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83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83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83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83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83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83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83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83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83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83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83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83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83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83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83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83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83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83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83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83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83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83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83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83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83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83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83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83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83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83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83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83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83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83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83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83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83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83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83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83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83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83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83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83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83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83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83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83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83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83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83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83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83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83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83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83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83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83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83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83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83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83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83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83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83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83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83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83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83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83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83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83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83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83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83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83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83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83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83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83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83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83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83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83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83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83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83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83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83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83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83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83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83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83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83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83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83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83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83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83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83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83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83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83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83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83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83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83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83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83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83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83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83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83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83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83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83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83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83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83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83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83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83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83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83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83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83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83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83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83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83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83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83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83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83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83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83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83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83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83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83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83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83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83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83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83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83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83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83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83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83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83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83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83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83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83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83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83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83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83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83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83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83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83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83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83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83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83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83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83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83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83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83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83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83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83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83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83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83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83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83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83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83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83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83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83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83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83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83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83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83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83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83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83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83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83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83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83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83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83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83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83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83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83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83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83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83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83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83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83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83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83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83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83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83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83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83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83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83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83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83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83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83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83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83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83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83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83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83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83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83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83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83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83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83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83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83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83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83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83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83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83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83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83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83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83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83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83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83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83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83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83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83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83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83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83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83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83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83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83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83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83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83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83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83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83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83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83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83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83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83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83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83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83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83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83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83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83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83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83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83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83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83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83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83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83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83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83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83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83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83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83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83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83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83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83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83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83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83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83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83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83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83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83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83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83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83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83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83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83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83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83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83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83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83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83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83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83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83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83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83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83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83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83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83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83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83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83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83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83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83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83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83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83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83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83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83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83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83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83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83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83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83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83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83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83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83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83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83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83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83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83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83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83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83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83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83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83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83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83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83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83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83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83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83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83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83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83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83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83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83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83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83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83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83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83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83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83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83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83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83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83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83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83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83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83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83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83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83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83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83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83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83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83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83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83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83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83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83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83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83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83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83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83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83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83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83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83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83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83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83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83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83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83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83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83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83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83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83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83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83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83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83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83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83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83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83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83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83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83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83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83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83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83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83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83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83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83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83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83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83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83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83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83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83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83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83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83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83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83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83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83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83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83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83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83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83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83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83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83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83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83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83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83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83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83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83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83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83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83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83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83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83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83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83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83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83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83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83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83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83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83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83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83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83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83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83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83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83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83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83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83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83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83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83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83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83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83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83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83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83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83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83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83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83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83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83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83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83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83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83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83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83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83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83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83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83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83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83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83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83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83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83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83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83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83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83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83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83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83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83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83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83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83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83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83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83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83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83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83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83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83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83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83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83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83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83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83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83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83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83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83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83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83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83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83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83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83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83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83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83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83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83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83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83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83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83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83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83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83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83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83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83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83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83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83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83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83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83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83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83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83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83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83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83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83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83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83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83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83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83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83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83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83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83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83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83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83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83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83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83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83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83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83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83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83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83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83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83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83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83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83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83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83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83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83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83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83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83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83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83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83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83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83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83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83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83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83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83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83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83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83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83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83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83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83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83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83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83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83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83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83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83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83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83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83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83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83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83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83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83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83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83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83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83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83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83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83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83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83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83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83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83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83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83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83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83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83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83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83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83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83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83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83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83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83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83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83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83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83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83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83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83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83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83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83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83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83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83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83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83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83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83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83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83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83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83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83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83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83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83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83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83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83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83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83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83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83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83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83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83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83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83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83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83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83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83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83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83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83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83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83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83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83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83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83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83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83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83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83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83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83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83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83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83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83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83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83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83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83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83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83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83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83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83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83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83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83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83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83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83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83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83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83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83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83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83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83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83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83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83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83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83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83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83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83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83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83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83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83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83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83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83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83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83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83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83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83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83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83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83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83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83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83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83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83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83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83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83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83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83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83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83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83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83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83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83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83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83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83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83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83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83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83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83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83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83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83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83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83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83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83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83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83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83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83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83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83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83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83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83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83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83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83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83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83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83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83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83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83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83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83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83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83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83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83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83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83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83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83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83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83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83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83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83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83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83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83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83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83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83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83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83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83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83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83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83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83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83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83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83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83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83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83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83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83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83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83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83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83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83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83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83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83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83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83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83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83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83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83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83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83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83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83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83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83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83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83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83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83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83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83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83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83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83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83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83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83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83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83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83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83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83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83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83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83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83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83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83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83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83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83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83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83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83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83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83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83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83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83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83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83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83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83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83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83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83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83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83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83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83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83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83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83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83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83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83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83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83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83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83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83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83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83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83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83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83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83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83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83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83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83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83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83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83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83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83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83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83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83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83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83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83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83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83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83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83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83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83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83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83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83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83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83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83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83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83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83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83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83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83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83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83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83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83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83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83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83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83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83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83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83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83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83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83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83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83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83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83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83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83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83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83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83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83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83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83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83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83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83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83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83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83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83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83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83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83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83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83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83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83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83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83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83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83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83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83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83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83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83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83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83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83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83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83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83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83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83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83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83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83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83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83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83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83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83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83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83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83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83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83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83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83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83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83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83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83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83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83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83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83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83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83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83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83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83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83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83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83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83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83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83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83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83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83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83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83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83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83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83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83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83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83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83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83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83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83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83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83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83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83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83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83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83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83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83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83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83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83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83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83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83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83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83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83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83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83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83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83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83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83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83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83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83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83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83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83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83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83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83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83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83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83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83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83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83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83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83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83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83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83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83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83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83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83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83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83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83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83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83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83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83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83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83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83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83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83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83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83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83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83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83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83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83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83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83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83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83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83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83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83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83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83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83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83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83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83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83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83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83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83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83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83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83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83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83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83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83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83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83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83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83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83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83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83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83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83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83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83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83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83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83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83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83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83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83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83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83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83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83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83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83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83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83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83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83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83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83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83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83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83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83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83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83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83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83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83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83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83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83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83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83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83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83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83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83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83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83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83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83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83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83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83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83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83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83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83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83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83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83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83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83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83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83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83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83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83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83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83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83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83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83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83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83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83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83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83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83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83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83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83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83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83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83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83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83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83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83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83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83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83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83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83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83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83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83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83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83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83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83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83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83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83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83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83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83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83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83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83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83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83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83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83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83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83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83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83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83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83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83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83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83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83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83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83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83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83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83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83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83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83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83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83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83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83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83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83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83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83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83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83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83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83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83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83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83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83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83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83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83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83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83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83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83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83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83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83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83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83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83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83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83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83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83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83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83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83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83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83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83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83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83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83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83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83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83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83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83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83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83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83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83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83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83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83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83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83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83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83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83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83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83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83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83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83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83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83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83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83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83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83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83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83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83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83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83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83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83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83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83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83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83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83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83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83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83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83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83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83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83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83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83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83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83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83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83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83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83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83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83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83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83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83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83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83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83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83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83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83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83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83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83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83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83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83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83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83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83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83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83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83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83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83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83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83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83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83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83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83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83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83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83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83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83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83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83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83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83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83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83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83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83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83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83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83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83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83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83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83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83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83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83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83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83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83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83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83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83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83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83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83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83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83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83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83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83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83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83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83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83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83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83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83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83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83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83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83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83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83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83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83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83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83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83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83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83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83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83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83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83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83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83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83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83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83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83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83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83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83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83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83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83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83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83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83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83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83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83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83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83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83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83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83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83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83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83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83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83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83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83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83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83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83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83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83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83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83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83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83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83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83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83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83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83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83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83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83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83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83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83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83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83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83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83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83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83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83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83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83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83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83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83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83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83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83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83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83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83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83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83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83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83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83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83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83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83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83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83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83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83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83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83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83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83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83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83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83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83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83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83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83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83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83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83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83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83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83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83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83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83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83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83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83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83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83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83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83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83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83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83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83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83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83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83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83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83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83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83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83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83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83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83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83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83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83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83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83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83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83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83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83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83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83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83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83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83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83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83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83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83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83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83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83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83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83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83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83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83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83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83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83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83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83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83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83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83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83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83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83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83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83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83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83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83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83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83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83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83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83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83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83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83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83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83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83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83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83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83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83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83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83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83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83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83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83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83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83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83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83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83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83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83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83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83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83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83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83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83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83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83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83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83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83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83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83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83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83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83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83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83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83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83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83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83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83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83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83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83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83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83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83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83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83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83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83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83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83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83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83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83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83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83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83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83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83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83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83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83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83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83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83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83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83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83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83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83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83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83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83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83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83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83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83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83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83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83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83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83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83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83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83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83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83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83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83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83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83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83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83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83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83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83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83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83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83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83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83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83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83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83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83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83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83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83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83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83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83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83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83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83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83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83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83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83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83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83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83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83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83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83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83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83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83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83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83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83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83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83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83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83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83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83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83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83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83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83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83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83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83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83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83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83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83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83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83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83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83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83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83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83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83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83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83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83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83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83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83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83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83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83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83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83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83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83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83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83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83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83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83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83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83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83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83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83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83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83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83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83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83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83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83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83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83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83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83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83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83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83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83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83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83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83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83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83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83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83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83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83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83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83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83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83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83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83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83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83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83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83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83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83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83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83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83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83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83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83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83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83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83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83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83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83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83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83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83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83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83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83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83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83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83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83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83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83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83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83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83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83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83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83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83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83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83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83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83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83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83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83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83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83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83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83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83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83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83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83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83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83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83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83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83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83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83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83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83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83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83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83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83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83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83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83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83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83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83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83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83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83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83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83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83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83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83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83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83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83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83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83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83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83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83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83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83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83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83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83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83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83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83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83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83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83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83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83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83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83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83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83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83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83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83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83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83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83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83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83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83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83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83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83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83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83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83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83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83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83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83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83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83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83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83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83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83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83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83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83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83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83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83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83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83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83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83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83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83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83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83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83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83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83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83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83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83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83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83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83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83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83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83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83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83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83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83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83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83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83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83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83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83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83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83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83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83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83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83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83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83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83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83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83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83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83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83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83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83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83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83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83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83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83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83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83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83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83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83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83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83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83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83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83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83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83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83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83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83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83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83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83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83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83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83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83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83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83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83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83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83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83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83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83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83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83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83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83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83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83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83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83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83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83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83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83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83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83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83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83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83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83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83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83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83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83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83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83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83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83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83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83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83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83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83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83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83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83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83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83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83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83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83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83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83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83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83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83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83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83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83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83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83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83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83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83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83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83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83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83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83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83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83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83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83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83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83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83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83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83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83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83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83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83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83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83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83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83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83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83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83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83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83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83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83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83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83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83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83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83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83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83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83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83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83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83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83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83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83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83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83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83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83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83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83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83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83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83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83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83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83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83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83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83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83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83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83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83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83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83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83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83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83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83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83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83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83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83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83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83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83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83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83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83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83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83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83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83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83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83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83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83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83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83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83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83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83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83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83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83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83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83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83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83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83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83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83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83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83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83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83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83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83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83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83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83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83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83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83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83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83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83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83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83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83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83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83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83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83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83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83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83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83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83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83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83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83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83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83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83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83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83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83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83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83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83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83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83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83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83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83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83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83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83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83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83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83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83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83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83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83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83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83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83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83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83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83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83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83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83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83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83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83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83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83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83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83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83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83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83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83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83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83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83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83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83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83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83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83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83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83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83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83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83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83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83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83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83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83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83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83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83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83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83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83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83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83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83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83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83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83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83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83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83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83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83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83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83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83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83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83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83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83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83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83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83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83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83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83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83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83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83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83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83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83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83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83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83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83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83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83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83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83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83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83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83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83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83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83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83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83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83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83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83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83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83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83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83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83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83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83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83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83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83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83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83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83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83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83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83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83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83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83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83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83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83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83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83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83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83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83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83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83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83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83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83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83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83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83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83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83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83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83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83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83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83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83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83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83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83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83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83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83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83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83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83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83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83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83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83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83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83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83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83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83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83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83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83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83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83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83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83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83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83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83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83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83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83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83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83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83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83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83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83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83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83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83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83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83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83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83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83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83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83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83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83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83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83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83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83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83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83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83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83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83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83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83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83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83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83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83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83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83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83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83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83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83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83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83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83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83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83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83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83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83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83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83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83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83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83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83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83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83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83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83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83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83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83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83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83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83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83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83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83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83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83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83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83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83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83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83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83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83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83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83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83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83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83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83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83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83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83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83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83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83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83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83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83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83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83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83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83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83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83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83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83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83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83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83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83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83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83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83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83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83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83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83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83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83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83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83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83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83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83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83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83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83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83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83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83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83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83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83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83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83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83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83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83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83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83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83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83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83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83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83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83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83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83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83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83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83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83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83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83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83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83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83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83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83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83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83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83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83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83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83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83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83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83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83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83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83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83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83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83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83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83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83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83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83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83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83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83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83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83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83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83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83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83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83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83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83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83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83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83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83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83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83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83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83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83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83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83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83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83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83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83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83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83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83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83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83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83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83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83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83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83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83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83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83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83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83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83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83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83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83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83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83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83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83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83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83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83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83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83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83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83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83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83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83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83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83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83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83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83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83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83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83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83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83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83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83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83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83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83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83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83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83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83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83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83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83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83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83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83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83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83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83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83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83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83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83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83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83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83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83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83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83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83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83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83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83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83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83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83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83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83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83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83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83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83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83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83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83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83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83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83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83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83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83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83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83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83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83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83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83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83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83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83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83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83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83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83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83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83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83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83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83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83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83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83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83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83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83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83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83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83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83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83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83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83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83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83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83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83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83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83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83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83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83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83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83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83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83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83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83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83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83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83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83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83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83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83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83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83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83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83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83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83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83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83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83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83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83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83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83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83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83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83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83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83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83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83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83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83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83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83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83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83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83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83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83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83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83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83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83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83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83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83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83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83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83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83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83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83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83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83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83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83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83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83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83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83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83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83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83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83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83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83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83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83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83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83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83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83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83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83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83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83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83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83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83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83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83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83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83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83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83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83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83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83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83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83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83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83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83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83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83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83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83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83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83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83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83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83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83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83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83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83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83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83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83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83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83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83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83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83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83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83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83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83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83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83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83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83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83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83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83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83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83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83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83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83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83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83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83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83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83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83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83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83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83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83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83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83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83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83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83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83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83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83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83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83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83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83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83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83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83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83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83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83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83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83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83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83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83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83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83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83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83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83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83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83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83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83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83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83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83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83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83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83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83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83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83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83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83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83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83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83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83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83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83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83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83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83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83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83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83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83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83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83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83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83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83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83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83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83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83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83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83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83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83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83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83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83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83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83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83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83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83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83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83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83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83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83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83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83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83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83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83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83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83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83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83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83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83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83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83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83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83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83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83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83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83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83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83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83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83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83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83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83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83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83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83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83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83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83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83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83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83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83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83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83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83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83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83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83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83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83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83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83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83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83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83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83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83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83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83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83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83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83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83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83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83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83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83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83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83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83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83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83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83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83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83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83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83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83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83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83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83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83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83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83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83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83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83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83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83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83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83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83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83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83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83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83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83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83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83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83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83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83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83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83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83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83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83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83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83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83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83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83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83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83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83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83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83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83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83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83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83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83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83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83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83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83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83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83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83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83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83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83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83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83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83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83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83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83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83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83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83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83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83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83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83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83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83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83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83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83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83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83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83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83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83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83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83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83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83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83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83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83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83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83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83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83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83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83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83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83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83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83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83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83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83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83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83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83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83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83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83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83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83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83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83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83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83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83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83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83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83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83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83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83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83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83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83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83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83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83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83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83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83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83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83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83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83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83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83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83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83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83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83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83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83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83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83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83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83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83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83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83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83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83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83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83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83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83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83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83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83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83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83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83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83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83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83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83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83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83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83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83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83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83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83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83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83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83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83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83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83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83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83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83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83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83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83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83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83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83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83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83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83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83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83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83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83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83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83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83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83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83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83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83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83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83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83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83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83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83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83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83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83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83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83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83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83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83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83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83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83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83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83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83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83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83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83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83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83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83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83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83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83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83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83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83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83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83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83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83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83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83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83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83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83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83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83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83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83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83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83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83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83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83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83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83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83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83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83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83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83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83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83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83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83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83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83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83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83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83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83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83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83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83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83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83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83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83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83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83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83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83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83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83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83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83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83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83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83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83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83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83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83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83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83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83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83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83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83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83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83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83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83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83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83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83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83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83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83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83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83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83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83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83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83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83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83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83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83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83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83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83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83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83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83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83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83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83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83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83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83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83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83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83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83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83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83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83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83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83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83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83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83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83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83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83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83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83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83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83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83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83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83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83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83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83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83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83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83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83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83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83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83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83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83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83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83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83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83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83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83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83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83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83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83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83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83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83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83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83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83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83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83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83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83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83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83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83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83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83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83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83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83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83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83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83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83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83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83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83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83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83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83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83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83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83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83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83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83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83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83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83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83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83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83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83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83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83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83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83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83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83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83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83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83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83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83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83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83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83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83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83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83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83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83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83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83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83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83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83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83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83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83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83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83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83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83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83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83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83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83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83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83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83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83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83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83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83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83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83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83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83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83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83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83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83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83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83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83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83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83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83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83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83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83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83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83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83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83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83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83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83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83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83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83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83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83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83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83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83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83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83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83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83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83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83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83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83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83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83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83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83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83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83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83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83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83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83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83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83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83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83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83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83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83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83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83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83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83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83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83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83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83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83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83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83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83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83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83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83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83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83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83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83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83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83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83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83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83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83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83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83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83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83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83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83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83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83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83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83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83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83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83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83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83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83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83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83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83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83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83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83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83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83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83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83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83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83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83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83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83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83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83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83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83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83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83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83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83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83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83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83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83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83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83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83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83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83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83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83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83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83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83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83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83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83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83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83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83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83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83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83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83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83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83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83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83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83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83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83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83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83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83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83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83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83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83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83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83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83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83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83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83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83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83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83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83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83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83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83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83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83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83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83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83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83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83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83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83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83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83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83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83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83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83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83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83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83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83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83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83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83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83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83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83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83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83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83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83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83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83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83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83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83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83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83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83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83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83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83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83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83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83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83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83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83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83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83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83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83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83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83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83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83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83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83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83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83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83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83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83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83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83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83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83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83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83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83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83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83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83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83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83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83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83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83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83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83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83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83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83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83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83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83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83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83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83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83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83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83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83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83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83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83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83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83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83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83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83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83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83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83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83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83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83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83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83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83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83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83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83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83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83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83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83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83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83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83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83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83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83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83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83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83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83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83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83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83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83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83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83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83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83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83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83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83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83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83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83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83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83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83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83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83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83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83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83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83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83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83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83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83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83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83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83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83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83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83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83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83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83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83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83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83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83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83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83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83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83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83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83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83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83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83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83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83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83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83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83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83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83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83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83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83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83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83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83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83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83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83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83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83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83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83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83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83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83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83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83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83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83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83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83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83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83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83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83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83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83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83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83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83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83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83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83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83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83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83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83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83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83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83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83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83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83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83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83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83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83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83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83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83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83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83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83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83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83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83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83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83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83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83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83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83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83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83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83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83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83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83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83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83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83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83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83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83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83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83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83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83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83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83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83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83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83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83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83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83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83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83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83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83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83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83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83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83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83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83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83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83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83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83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83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83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83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83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83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83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83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83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83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83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83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83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83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83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83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83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83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83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83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83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83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83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83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83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83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83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83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83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83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83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83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83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83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83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83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83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83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83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83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83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83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83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83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83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83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83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83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83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83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83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83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83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83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83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83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83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83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83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83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83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83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83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83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83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83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83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83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83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83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83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83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83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83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83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83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83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83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83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83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83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83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83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83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83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83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83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83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83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83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83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83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83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83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83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83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83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83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83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83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83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83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83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83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83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83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83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83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83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83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83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83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83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83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83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83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83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83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83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83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83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83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83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83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83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83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83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83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83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83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83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83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83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83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83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83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83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83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83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83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83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83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83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83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83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83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83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83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83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83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83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83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83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83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83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83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83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83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83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83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83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83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83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83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83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83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83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83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83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83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83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83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83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83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83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83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83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83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83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83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83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83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83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83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83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83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83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83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83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83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83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83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83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83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83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83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83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83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83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83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83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83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83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83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83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83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83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83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83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83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83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83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83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83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83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83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83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83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83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83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83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83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83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83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83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83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83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83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83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83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83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83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83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83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83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83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83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83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83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83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83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83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83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83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83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83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83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83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83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83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83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83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83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83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83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83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83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83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83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83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83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83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83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83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83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83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83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83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83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83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83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83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83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83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83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83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83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83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83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83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83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83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83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83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83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83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83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83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83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83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83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83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83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83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83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83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83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83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83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83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83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83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83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83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83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83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83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83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83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83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83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83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83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83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83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83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83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83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83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83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83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83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83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83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83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83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83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83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83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83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83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83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83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83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83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83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83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83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83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83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83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83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83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83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83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83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83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83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83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83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83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83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83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83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83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83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83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83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83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83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83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83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83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83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83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83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83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83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83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83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83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83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83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83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83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83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83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83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83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83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83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83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83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83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83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83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83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83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83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83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83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83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83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83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83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83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83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83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83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83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83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83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83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83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83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83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83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83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83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83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83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83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83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83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83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83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83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83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83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83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83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83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83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83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83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83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83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83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83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83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83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83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83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83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83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83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83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83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83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83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83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83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83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83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83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83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83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83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83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83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83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83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83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83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83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83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83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83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83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83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83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83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83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83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83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83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83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83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83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83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83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83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83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83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83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83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83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83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83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83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83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83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83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83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83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83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83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83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83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83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83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83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83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83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83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83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83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83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83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83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83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83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83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83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83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83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83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83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83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83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83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83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83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83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83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83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83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83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83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83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83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83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83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83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83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83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83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83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83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83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83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83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83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83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83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83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83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83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83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83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83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83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83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83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83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83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83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83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83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83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83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83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83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83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83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83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83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83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83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83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83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83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83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83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83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83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83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83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83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83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83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83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83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83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83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83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83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83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83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83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83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83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83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83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83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83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83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83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83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83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83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83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83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83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83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83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83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83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83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83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83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83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83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83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83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83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83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83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83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83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83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83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83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83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83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83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83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83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83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83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83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83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83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83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83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83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83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83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83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83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83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83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83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83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83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83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83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83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83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83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83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83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83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83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83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83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83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83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83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83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83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83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83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83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83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83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83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83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83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83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83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83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83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83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83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83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83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83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83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83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83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83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83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83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83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83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83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83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83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83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83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83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83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83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83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83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83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83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83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83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83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83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83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83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83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83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83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83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83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83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83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83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83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83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83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83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83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83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83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83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83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83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83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83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83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83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83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83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83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83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83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83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83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83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83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83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83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83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83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83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83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83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83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83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83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83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83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83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83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83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83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83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83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83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83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83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83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83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83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83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83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83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83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83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83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83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83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83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83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83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83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83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83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83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83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83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83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83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83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83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83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83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83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83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83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83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83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83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83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83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83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83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83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83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83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83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83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83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83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83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83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83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83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83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83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83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83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83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83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83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83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83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83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83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83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83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83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83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83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83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83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83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83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83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83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83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83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83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83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83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83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83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83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83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83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83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83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83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83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83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83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83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83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83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83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83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83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83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83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83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83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83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83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83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83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83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83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83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83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83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83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83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83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83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83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83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83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83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83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83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83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83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83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83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83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83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83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83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83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83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83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83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83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83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83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83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83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83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83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83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83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83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83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83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83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83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83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83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83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83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83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83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83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83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83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83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83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83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83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83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83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83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83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83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83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83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83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83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83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83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83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83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83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83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83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83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83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83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83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83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83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83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83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83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83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83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83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83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83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83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83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83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83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83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83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83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83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83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83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83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83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83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83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83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83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83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83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83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83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83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83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83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83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83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83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83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83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83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83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83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83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83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83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83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83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83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83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83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83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83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83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83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83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83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83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83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83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83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83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83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83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83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83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83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83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83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83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83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83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83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83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83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83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83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83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83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83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83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83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83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83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83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83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83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83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83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83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83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83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83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83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83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83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83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83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83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83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83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83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83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83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83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83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83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83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83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83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83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83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83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83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83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83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83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83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83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83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83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83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83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83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83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83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83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83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83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83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83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83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83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83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83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83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83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83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83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83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83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83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83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83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83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83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83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83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83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83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83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83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83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83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83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83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83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83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83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83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83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83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83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83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83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83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83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83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83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83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83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83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83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83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83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83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83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83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83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83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83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83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83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83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83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83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83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83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83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83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83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83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83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83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83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83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83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83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83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83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83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83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83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83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83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83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83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83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83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83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83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83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83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83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83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83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83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83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83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83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83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83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83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83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83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83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83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83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83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83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83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83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83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83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83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83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83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83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83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83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83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83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83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83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83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83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83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83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83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83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83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83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83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83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83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83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83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83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83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83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83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83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83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83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83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83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83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83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83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83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83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83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83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83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83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83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83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83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83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83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83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83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83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83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83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83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83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83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83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83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83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83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83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83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83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83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83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83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83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83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83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83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83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83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83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83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83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83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83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83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83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83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83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83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83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83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83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83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83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83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83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83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83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83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83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83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83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83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83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83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83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83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83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83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83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83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83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83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83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83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83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83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83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83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83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83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83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83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83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83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83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83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83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83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83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83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83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83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83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83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83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83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83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83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83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83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83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83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83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83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83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83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83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83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83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83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83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83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83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83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83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83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83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83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83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83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83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83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83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83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83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83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83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83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83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83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83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83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83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83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83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83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83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83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83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83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83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83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83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83"/>
      <c r="J5655" s="9"/>
      <c r="K5655" s="9"/>
      <c r="L5655" s="9"/>
      <c r="M5655" s="29"/>
      <c r="N5655" s="26"/>
      <c r="O5655" s="26"/>
    </row>
    <row r="5656" spans="1:15" ht="15">
      <c r="A5656" s="24"/>
      <c r="B5656" s="25"/>
      <c r="C5656" s="9"/>
      <c r="D5656" s="9"/>
      <c r="E5656" s="9"/>
      <c r="F5656" s="9"/>
      <c r="G5656" s="83"/>
      <c r="H5656" s="89"/>
      <c r="I5656" s="83"/>
      <c r="J5656" s="9"/>
      <c r="K5656" s="9"/>
      <c r="L5656" s="9"/>
      <c r="M5656" s="29"/>
      <c r="N5656" s="26"/>
      <c r="O5656" s="26"/>
    </row>
    <row r="5657" spans="1:15" ht="15">
      <c r="A5657" s="24"/>
      <c r="B5657" s="25"/>
      <c r="C5657" s="9"/>
      <c r="D5657" s="9"/>
      <c r="E5657" s="9"/>
      <c r="F5657" s="9"/>
      <c r="G5657" s="83"/>
      <c r="H5657" s="89"/>
      <c r="I5657" s="83"/>
      <c r="J5657" s="9"/>
      <c r="K5657" s="9"/>
      <c r="L5657" s="9"/>
      <c r="M5657" s="29"/>
      <c r="N5657" s="26"/>
      <c r="O5657" s="26"/>
    </row>
    <row r="5658" spans="1:15" ht="15">
      <c r="A5658" s="24"/>
      <c r="B5658" s="25"/>
      <c r="C5658" s="9"/>
      <c r="D5658" s="9"/>
      <c r="E5658" s="9"/>
      <c r="F5658" s="9"/>
      <c r="G5658" s="83"/>
      <c r="H5658" s="89"/>
      <c r="I5658" s="83"/>
      <c r="J5658" s="9"/>
      <c r="K5658" s="9"/>
      <c r="L5658" s="9"/>
      <c r="M5658" s="29"/>
      <c r="N5658" s="26"/>
      <c r="O5658" s="26"/>
    </row>
    <row r="5659" spans="1:15" ht="15">
      <c r="A5659" s="24"/>
      <c r="B5659" s="25"/>
      <c r="C5659" s="9"/>
      <c r="D5659" s="9"/>
      <c r="E5659" s="9"/>
      <c r="F5659" s="9"/>
      <c r="G5659" s="83"/>
      <c r="H5659" s="89"/>
      <c r="I5659" s="83"/>
      <c r="J5659" s="9"/>
      <c r="K5659" s="9"/>
      <c r="L5659" s="9"/>
      <c r="M5659" s="29"/>
      <c r="N5659" s="26"/>
      <c r="O5659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4:G274"/>
    <mergeCell ref="C294:E294"/>
    <mergeCell ref="D3:I3"/>
    <mergeCell ref="D290:F290"/>
    <mergeCell ref="D291:F291"/>
    <mergeCell ref="D292:F29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T17" sqref="ET17:FJ18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381</v>
      </c>
    </row>
    <row r="2" spans="1:166" s="35" customFormat="1" ht="36.75" customHeight="1">
      <c r="A2" s="302" t="s">
        <v>158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  <c r="DE2" s="303"/>
      <c r="DF2" s="303"/>
      <c r="DG2" s="303"/>
      <c r="DH2" s="303"/>
      <c r="DI2" s="303"/>
      <c r="DJ2" s="303"/>
      <c r="DK2" s="303"/>
      <c r="DL2" s="303"/>
      <c r="DM2" s="303"/>
      <c r="DN2" s="303"/>
      <c r="DO2" s="303"/>
      <c r="DP2" s="303"/>
      <c r="DQ2" s="303"/>
      <c r="DR2" s="303"/>
      <c r="DS2" s="303"/>
      <c r="DT2" s="303"/>
      <c r="DU2" s="303"/>
      <c r="DV2" s="303"/>
      <c r="DW2" s="303"/>
      <c r="DX2" s="303"/>
      <c r="DY2" s="303"/>
      <c r="DZ2" s="303"/>
      <c r="EA2" s="303"/>
      <c r="EB2" s="303"/>
      <c r="EC2" s="303"/>
      <c r="ED2" s="303"/>
      <c r="EE2" s="303"/>
      <c r="EF2" s="303"/>
      <c r="EG2" s="303"/>
      <c r="EH2" s="303"/>
      <c r="EI2" s="303"/>
      <c r="EJ2" s="303"/>
      <c r="EK2" s="303"/>
      <c r="EL2" s="303"/>
      <c r="EM2" s="303"/>
      <c r="EN2" s="303"/>
      <c r="EO2" s="303"/>
      <c r="EP2" s="303"/>
      <c r="EQ2" s="303"/>
      <c r="ER2" s="303"/>
      <c r="ES2" s="303"/>
      <c r="ET2" s="303"/>
      <c r="EU2" s="303"/>
      <c r="EV2" s="303"/>
      <c r="EW2" s="303"/>
      <c r="EX2" s="303"/>
      <c r="EY2" s="303"/>
      <c r="EZ2" s="303"/>
      <c r="FA2" s="303"/>
      <c r="FB2" s="303"/>
      <c r="FC2" s="303"/>
      <c r="FD2" s="303"/>
      <c r="FE2" s="303"/>
      <c r="FF2" s="303"/>
      <c r="FG2" s="303"/>
      <c r="FH2" s="303"/>
      <c r="FI2" s="303"/>
      <c r="FJ2" s="304"/>
    </row>
    <row r="3" spans="1:166" s="35" customFormat="1" ht="33.75" customHeight="1">
      <c r="A3" s="305" t="s">
        <v>157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293" t="s">
        <v>378</v>
      </c>
      <c r="AQ3" s="293"/>
      <c r="AR3" s="293"/>
      <c r="AS3" s="293"/>
      <c r="AT3" s="293"/>
      <c r="AU3" s="293"/>
      <c r="AV3" s="294" t="s">
        <v>379</v>
      </c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7"/>
      <c r="BL3" s="294" t="s">
        <v>380</v>
      </c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7"/>
      <c r="CF3" s="311" t="s">
        <v>155</v>
      </c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294" t="s">
        <v>154</v>
      </c>
      <c r="EU3" s="295"/>
      <c r="EV3" s="295"/>
      <c r="EW3" s="295"/>
      <c r="EX3" s="295"/>
      <c r="EY3" s="295"/>
      <c r="EZ3" s="295"/>
      <c r="FA3" s="295"/>
      <c r="FB3" s="295"/>
      <c r="FC3" s="295"/>
      <c r="FD3" s="295"/>
      <c r="FE3" s="295"/>
      <c r="FF3" s="295"/>
      <c r="FG3" s="295"/>
      <c r="FH3" s="295"/>
      <c r="FI3" s="295"/>
      <c r="FJ3" s="296"/>
    </row>
    <row r="4" spans="1:166" s="35" customFormat="1" ht="74.2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293"/>
      <c r="AQ4" s="293"/>
      <c r="AR4" s="293"/>
      <c r="AS4" s="293"/>
      <c r="AT4" s="293"/>
      <c r="AU4" s="293"/>
      <c r="AV4" s="308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10"/>
      <c r="BL4" s="308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09"/>
      <c r="CE4" s="310"/>
      <c r="CF4" s="293" t="s">
        <v>377</v>
      </c>
      <c r="CG4" s="293"/>
      <c r="CH4" s="293"/>
      <c r="CI4" s="293"/>
      <c r="CJ4" s="293"/>
      <c r="CK4" s="293"/>
      <c r="CL4" s="293"/>
      <c r="CM4" s="293"/>
      <c r="CN4" s="293"/>
      <c r="CO4" s="293"/>
      <c r="CP4" s="293"/>
      <c r="CQ4" s="293"/>
      <c r="CR4" s="293"/>
      <c r="CS4" s="293"/>
      <c r="CT4" s="293"/>
      <c r="CU4" s="293"/>
      <c r="CV4" s="293"/>
      <c r="CW4" s="293" t="s">
        <v>153</v>
      </c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 t="s">
        <v>152</v>
      </c>
      <c r="DO4" s="293"/>
      <c r="DP4" s="293"/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 t="s">
        <v>151</v>
      </c>
      <c r="EF4" s="293"/>
      <c r="EG4" s="293"/>
      <c r="EH4" s="293"/>
      <c r="EI4" s="293"/>
      <c r="EJ4" s="293"/>
      <c r="EK4" s="293"/>
      <c r="EL4" s="293"/>
      <c r="EM4" s="293"/>
      <c r="EN4" s="293"/>
      <c r="EO4" s="293"/>
      <c r="EP4" s="293"/>
      <c r="EQ4" s="293"/>
      <c r="ER4" s="293"/>
      <c r="ES4" s="293"/>
      <c r="ET4" s="297"/>
      <c r="EU4" s="298"/>
      <c r="EV4" s="298"/>
      <c r="EW4" s="298"/>
      <c r="EX4" s="298"/>
      <c r="EY4" s="298"/>
      <c r="EZ4" s="298"/>
      <c r="FA4" s="298"/>
      <c r="FB4" s="298"/>
      <c r="FC4" s="298"/>
      <c r="FD4" s="298"/>
      <c r="FE4" s="298"/>
      <c r="FF4" s="298"/>
      <c r="FG4" s="298"/>
      <c r="FH4" s="298"/>
      <c r="FI4" s="298"/>
      <c r="FJ4" s="299"/>
    </row>
    <row r="5" spans="1:166" s="35" customFormat="1" ht="18.75">
      <c r="A5" s="277">
        <v>1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>
        <v>2</v>
      </c>
      <c r="AQ5" s="277"/>
      <c r="AR5" s="277"/>
      <c r="AS5" s="277"/>
      <c r="AT5" s="277"/>
      <c r="AU5" s="277"/>
      <c r="AV5" s="290">
        <v>3</v>
      </c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2"/>
      <c r="BL5" s="290">
        <v>4</v>
      </c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2"/>
      <c r="CF5" s="277">
        <v>5</v>
      </c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>
        <v>6</v>
      </c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>
        <v>7</v>
      </c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>
        <v>8</v>
      </c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90">
        <v>9</v>
      </c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1"/>
    </row>
    <row r="6" spans="1:166" s="35" customFormat="1" ht="45.75" customHeight="1">
      <c r="A6" s="289" t="s">
        <v>150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8" t="s">
        <v>404</v>
      </c>
      <c r="AQ6" s="288"/>
      <c r="AR6" s="288"/>
      <c r="AS6" s="288"/>
      <c r="AT6" s="288"/>
      <c r="AU6" s="288"/>
      <c r="AV6" s="262" t="s">
        <v>144</v>
      </c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4"/>
      <c r="BL6" s="262">
        <v>0</v>
      </c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4"/>
      <c r="CF6" s="266">
        <f>CF16+CF11</f>
        <v>-683078.11</v>
      </c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>
        <f>CF6</f>
        <v>-683078.11</v>
      </c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2">
        <f>ET16</f>
        <v>683078.1099999994</v>
      </c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4"/>
    </row>
    <row r="7" spans="1:166" s="35" customFormat="1" ht="32.25" customHeight="1">
      <c r="A7" s="287" t="s">
        <v>149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8"/>
      <c r="AQ7" s="288"/>
      <c r="AR7" s="288"/>
      <c r="AS7" s="288"/>
      <c r="AT7" s="288"/>
      <c r="AU7" s="288"/>
      <c r="AV7" s="262" t="s">
        <v>144</v>
      </c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4"/>
      <c r="BL7" s="262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4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2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4"/>
    </row>
    <row r="8" spans="1:166" s="35" customFormat="1" ht="32.25" customHeight="1">
      <c r="A8" s="286" t="s">
        <v>148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120" t="s">
        <v>147</v>
      </c>
      <c r="AQ8" s="120"/>
      <c r="AR8" s="120"/>
      <c r="AS8" s="120"/>
      <c r="AT8" s="120"/>
      <c r="AU8" s="120"/>
      <c r="AV8" s="262" t="s">
        <v>144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4"/>
      <c r="BL8" s="262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4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2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4"/>
    </row>
    <row r="9" spans="1:166" s="35" customFormat="1" ht="32.25" customHeight="1">
      <c r="A9" s="286" t="s">
        <v>385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120"/>
      <c r="AQ9" s="120"/>
      <c r="AR9" s="120"/>
      <c r="AS9" s="120"/>
      <c r="AT9" s="120"/>
      <c r="AU9" s="120"/>
      <c r="AV9" s="262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2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4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2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4"/>
    </row>
    <row r="10" spans="1:166" s="35" customFormat="1" ht="32.25" customHeight="1">
      <c r="A10" s="286" t="s">
        <v>382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120"/>
      <c r="AQ10" s="120"/>
      <c r="AR10" s="120"/>
      <c r="AS10" s="120"/>
      <c r="AT10" s="120"/>
      <c r="AU10" s="120"/>
      <c r="AV10" s="262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2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4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2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4"/>
    </row>
    <row r="11" spans="1:166" s="35" customFormat="1" ht="32.25" customHeight="1">
      <c r="A11" s="267" t="s">
        <v>383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9"/>
      <c r="AP11" s="270"/>
      <c r="AQ11" s="271"/>
      <c r="AR11" s="271"/>
      <c r="AS11" s="271"/>
      <c r="AT11" s="271"/>
      <c r="AU11" s="272"/>
      <c r="AV11" s="312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4"/>
      <c r="BL11" s="262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4"/>
      <c r="CF11" s="262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4"/>
      <c r="CW11" s="262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4"/>
      <c r="DN11" s="262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4"/>
      <c r="EE11" s="262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4"/>
      <c r="ET11" s="262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4"/>
    </row>
    <row r="12" spans="1:166" s="35" customFormat="1" ht="32.25" customHeight="1">
      <c r="A12" s="282" t="s">
        <v>384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120"/>
      <c r="AQ12" s="120"/>
      <c r="AR12" s="120"/>
      <c r="AS12" s="120"/>
      <c r="AT12" s="120"/>
      <c r="AU12" s="120"/>
      <c r="AV12" s="262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4"/>
      <c r="BL12" s="262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4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2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4"/>
    </row>
    <row r="13" spans="1:166" s="35" customFormat="1" ht="32.25" customHeight="1">
      <c r="A13" s="286" t="s">
        <v>146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120" t="s">
        <v>145</v>
      </c>
      <c r="AQ13" s="120"/>
      <c r="AR13" s="120"/>
      <c r="AS13" s="120"/>
      <c r="AT13" s="120"/>
      <c r="AU13" s="120"/>
      <c r="AV13" s="262" t="s">
        <v>144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4"/>
      <c r="BL13" s="262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4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2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4"/>
    </row>
    <row r="14" spans="1:166" s="35" customFormat="1" ht="32.25" customHeight="1">
      <c r="A14" s="279" t="s">
        <v>385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1"/>
      <c r="AP14" s="120"/>
      <c r="AQ14" s="120"/>
      <c r="AR14" s="120"/>
      <c r="AS14" s="120"/>
      <c r="AT14" s="120"/>
      <c r="AU14" s="120"/>
      <c r="AV14" s="262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4"/>
      <c r="BL14" s="262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4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2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4"/>
    </row>
    <row r="15" spans="1:166" s="35" customFormat="1" ht="32.25" customHeight="1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9"/>
      <c r="AP15" s="270"/>
      <c r="AQ15" s="271"/>
      <c r="AR15" s="271"/>
      <c r="AS15" s="271"/>
      <c r="AT15" s="271"/>
      <c r="AU15" s="272"/>
      <c r="AV15" s="262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4"/>
      <c r="BL15" s="262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4"/>
      <c r="CF15" s="262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4"/>
      <c r="CW15" s="262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4"/>
      <c r="DN15" s="262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4"/>
      <c r="EE15" s="262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4"/>
      <c r="ET15" s="262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4"/>
    </row>
    <row r="16" spans="1:166" s="35" customFormat="1" ht="32.25" customHeight="1">
      <c r="A16" s="282" t="s">
        <v>143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120" t="s">
        <v>142</v>
      </c>
      <c r="AQ16" s="120"/>
      <c r="AR16" s="120"/>
      <c r="AS16" s="120"/>
      <c r="AT16" s="120"/>
      <c r="AU16" s="120"/>
      <c r="AV16" s="262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4"/>
      <c r="BL16" s="262">
        <v>0</v>
      </c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4"/>
      <c r="CF16" s="262">
        <f>CF17+CF18</f>
        <v>-683078.11</v>
      </c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4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>
        <f>CF16</f>
        <v>-683078.11</v>
      </c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2">
        <f>ET18+ET17</f>
        <v>683078.1099999994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4"/>
    </row>
    <row r="17" spans="1:166" s="35" customFormat="1" ht="32.25" customHeight="1">
      <c r="A17" s="282" t="s">
        <v>386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120" t="s">
        <v>141</v>
      </c>
      <c r="AQ17" s="120"/>
      <c r="AR17" s="120"/>
      <c r="AS17" s="120"/>
      <c r="AT17" s="120"/>
      <c r="AU17" s="120"/>
      <c r="AV17" s="283" t="s">
        <v>140</v>
      </c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5"/>
      <c r="BL17" s="262">
        <f>-доходы!BJ18</f>
        <v>-15472900</v>
      </c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4"/>
      <c r="CF17" s="266">
        <f>-доходы!CF18</f>
        <v>-939762.24</v>
      </c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>
        <f>CF17</f>
        <v>-939762.24</v>
      </c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2">
        <f>BL17-CF17</f>
        <v>-14533137.76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4"/>
    </row>
    <row r="18" spans="1:166" s="35" customFormat="1" ht="32.25" customHeight="1">
      <c r="A18" s="282" t="s">
        <v>387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120" t="s">
        <v>139</v>
      </c>
      <c r="AQ18" s="120"/>
      <c r="AR18" s="120"/>
      <c r="AS18" s="120"/>
      <c r="AT18" s="120"/>
      <c r="AU18" s="120"/>
      <c r="AV18" s="283" t="s">
        <v>138</v>
      </c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5"/>
      <c r="BL18" s="262">
        <f>расходы!H4</f>
        <v>15472900</v>
      </c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4"/>
      <c r="CF18" s="266">
        <f>расходы!I4</f>
        <v>256684.13</v>
      </c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>
        <f>CF18</f>
        <v>256684.13</v>
      </c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2">
        <f>BL18-CF18</f>
        <v>15216215.87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4"/>
    </row>
    <row r="19" spans="1:166" s="35" customFormat="1" ht="32.25" customHeight="1">
      <c r="A19" s="267" t="s">
        <v>388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9"/>
      <c r="AP19" s="270" t="s">
        <v>389</v>
      </c>
      <c r="AQ19" s="271"/>
      <c r="AR19" s="271"/>
      <c r="AS19" s="271"/>
      <c r="AT19" s="271"/>
      <c r="AU19" s="272"/>
      <c r="AV19" s="262" t="s">
        <v>144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4"/>
      <c r="BL19" s="262" t="s">
        <v>144</v>
      </c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4"/>
      <c r="CF19" s="262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4"/>
      <c r="CW19" s="262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4"/>
      <c r="DN19" s="262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4"/>
      <c r="EE19" s="262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4"/>
      <c r="ET19" s="262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4"/>
    </row>
    <row r="20" spans="1:166" s="35" customFormat="1" ht="57.75" customHeight="1">
      <c r="A20" s="274" t="s">
        <v>393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6"/>
      <c r="AP20" s="270" t="s">
        <v>390</v>
      </c>
      <c r="AQ20" s="271"/>
      <c r="AR20" s="271"/>
      <c r="AS20" s="271"/>
      <c r="AT20" s="271"/>
      <c r="AU20" s="272"/>
      <c r="AV20" s="262" t="s">
        <v>144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4"/>
      <c r="BL20" s="262" t="s">
        <v>144</v>
      </c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4"/>
      <c r="CF20" s="262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4"/>
      <c r="CW20" s="262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4"/>
      <c r="DN20" s="262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4"/>
      <c r="EE20" s="262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4"/>
      <c r="ET20" s="262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4"/>
    </row>
    <row r="21" spans="1:166" s="35" customFormat="1" ht="32.25" customHeight="1">
      <c r="A21" s="267" t="s">
        <v>394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9"/>
      <c r="AP21" s="270"/>
      <c r="AQ21" s="271"/>
      <c r="AR21" s="271"/>
      <c r="AS21" s="271"/>
      <c r="AT21" s="271"/>
      <c r="AU21" s="272"/>
      <c r="AV21" s="262" t="s">
        <v>144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4"/>
      <c r="BL21" s="262" t="s">
        <v>144</v>
      </c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4"/>
      <c r="CF21" s="283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5"/>
      <c r="CW21" s="262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4"/>
      <c r="DN21" s="262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4"/>
      <c r="EE21" s="262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4"/>
      <c r="ET21" s="262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4"/>
    </row>
    <row r="22" spans="1:166" s="35" customFormat="1" ht="32.25" customHeight="1">
      <c r="A22" s="267" t="s">
        <v>395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9"/>
      <c r="AP22" s="270" t="s">
        <v>391</v>
      </c>
      <c r="AQ22" s="271"/>
      <c r="AR22" s="271"/>
      <c r="AS22" s="271"/>
      <c r="AT22" s="271"/>
      <c r="AU22" s="272"/>
      <c r="AV22" s="262" t="s">
        <v>144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4"/>
      <c r="BL22" s="262" t="s">
        <v>144</v>
      </c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4"/>
      <c r="CF22" s="283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5"/>
      <c r="CW22" s="262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4"/>
      <c r="DN22" s="262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4"/>
      <c r="EE22" s="262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4"/>
      <c r="ET22" s="262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4"/>
    </row>
    <row r="23" spans="1:166" s="35" customFormat="1" ht="32.25" customHeight="1">
      <c r="A23" s="267" t="s">
        <v>396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9"/>
      <c r="AP23" s="270" t="s">
        <v>392</v>
      </c>
      <c r="AQ23" s="271"/>
      <c r="AR23" s="271"/>
      <c r="AS23" s="271"/>
      <c r="AT23" s="271"/>
      <c r="AU23" s="272"/>
      <c r="AV23" s="262" t="s">
        <v>144</v>
      </c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4"/>
      <c r="BL23" s="262" t="s">
        <v>144</v>
      </c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4"/>
      <c r="CF23" s="283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5"/>
      <c r="CW23" s="262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4"/>
      <c r="DN23" s="262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4"/>
      <c r="EE23" s="262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4"/>
      <c r="ET23" s="262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4"/>
    </row>
    <row r="24" spans="1:166" s="35" customFormat="1" ht="18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381</v>
      </c>
    </row>
    <row r="26" spans="1:166" s="35" customFormat="1" ht="35.25" customHeight="1">
      <c r="A26" s="305" t="s">
        <v>157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293" t="s">
        <v>378</v>
      </c>
      <c r="AQ26" s="293"/>
      <c r="AR26" s="293"/>
      <c r="AS26" s="293"/>
      <c r="AT26" s="293"/>
      <c r="AU26" s="293"/>
      <c r="AV26" s="294" t="s">
        <v>379</v>
      </c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7"/>
      <c r="BL26" s="294" t="s">
        <v>380</v>
      </c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7"/>
      <c r="CF26" s="311" t="s">
        <v>155</v>
      </c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311"/>
      <c r="ED26" s="311"/>
      <c r="EE26" s="311"/>
      <c r="EF26" s="311"/>
      <c r="EG26" s="311"/>
      <c r="EH26" s="311"/>
      <c r="EI26" s="311"/>
      <c r="EJ26" s="311"/>
      <c r="EK26" s="311"/>
      <c r="EL26" s="311"/>
      <c r="EM26" s="311"/>
      <c r="EN26" s="311"/>
      <c r="EO26" s="311"/>
      <c r="EP26" s="311"/>
      <c r="EQ26" s="311"/>
      <c r="ER26" s="311"/>
      <c r="ES26" s="311"/>
      <c r="ET26" s="294" t="s">
        <v>154</v>
      </c>
      <c r="EU26" s="295"/>
      <c r="EV26" s="295"/>
      <c r="EW26" s="295"/>
      <c r="EX26" s="295"/>
      <c r="EY26" s="295"/>
      <c r="EZ26" s="295"/>
      <c r="FA26" s="295"/>
      <c r="FB26" s="295"/>
      <c r="FC26" s="295"/>
      <c r="FD26" s="295"/>
      <c r="FE26" s="295"/>
      <c r="FF26" s="295"/>
      <c r="FG26" s="295"/>
      <c r="FH26" s="295"/>
      <c r="FI26" s="295"/>
      <c r="FJ26" s="296"/>
    </row>
    <row r="27" spans="1:166" s="35" customFormat="1" ht="75.75" customHeight="1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293"/>
      <c r="AQ27" s="293"/>
      <c r="AR27" s="293"/>
      <c r="AS27" s="293"/>
      <c r="AT27" s="293"/>
      <c r="AU27" s="293"/>
      <c r="AV27" s="308"/>
      <c r="AW27" s="309"/>
      <c r="AX27" s="309"/>
      <c r="AY27" s="309"/>
      <c r="AZ27" s="309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10"/>
      <c r="BL27" s="308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  <c r="BX27" s="309"/>
      <c r="BY27" s="309"/>
      <c r="BZ27" s="309"/>
      <c r="CA27" s="309"/>
      <c r="CB27" s="309"/>
      <c r="CC27" s="309"/>
      <c r="CD27" s="309"/>
      <c r="CE27" s="310"/>
      <c r="CF27" s="293" t="s">
        <v>377</v>
      </c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 t="s">
        <v>153</v>
      </c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 t="s">
        <v>152</v>
      </c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 t="s">
        <v>151</v>
      </c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7"/>
      <c r="EU27" s="298"/>
      <c r="EV27" s="298"/>
      <c r="EW27" s="298"/>
      <c r="EX27" s="298"/>
      <c r="EY27" s="298"/>
      <c r="EZ27" s="298"/>
      <c r="FA27" s="298"/>
      <c r="FB27" s="298"/>
      <c r="FC27" s="298"/>
      <c r="FD27" s="298"/>
      <c r="FE27" s="298"/>
      <c r="FF27" s="298"/>
      <c r="FG27" s="298"/>
      <c r="FH27" s="298"/>
      <c r="FI27" s="298"/>
      <c r="FJ27" s="299"/>
    </row>
    <row r="28" spans="1:166" s="35" customFormat="1" ht="18.75">
      <c r="A28" s="277">
        <v>1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>
        <v>2</v>
      </c>
      <c r="AQ28" s="277"/>
      <c r="AR28" s="277"/>
      <c r="AS28" s="277"/>
      <c r="AT28" s="277"/>
      <c r="AU28" s="277"/>
      <c r="AV28" s="290">
        <v>3</v>
      </c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2"/>
      <c r="BL28" s="290">
        <v>4</v>
      </c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2"/>
      <c r="CF28" s="277">
        <v>5</v>
      </c>
      <c r="CG28" s="277"/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>
        <v>6</v>
      </c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>
        <v>7</v>
      </c>
      <c r="DO28" s="277"/>
      <c r="DP28" s="277"/>
      <c r="DQ28" s="277"/>
      <c r="DR28" s="277"/>
      <c r="DS28" s="277"/>
      <c r="DT28" s="277"/>
      <c r="DU28" s="277"/>
      <c r="DV28" s="277"/>
      <c r="DW28" s="277"/>
      <c r="DX28" s="277"/>
      <c r="DY28" s="277"/>
      <c r="DZ28" s="277"/>
      <c r="EA28" s="277"/>
      <c r="EB28" s="277"/>
      <c r="EC28" s="277"/>
      <c r="ED28" s="277"/>
      <c r="EE28" s="277">
        <v>8</v>
      </c>
      <c r="EF28" s="277"/>
      <c r="EG28" s="277"/>
      <c r="EH28" s="277"/>
      <c r="EI28" s="277"/>
      <c r="EJ28" s="277"/>
      <c r="EK28" s="277"/>
      <c r="EL28" s="277"/>
      <c r="EM28" s="277"/>
      <c r="EN28" s="277"/>
      <c r="EO28" s="277"/>
      <c r="EP28" s="277"/>
      <c r="EQ28" s="277"/>
      <c r="ER28" s="277"/>
      <c r="ES28" s="277"/>
      <c r="ET28" s="290">
        <v>9</v>
      </c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1"/>
    </row>
    <row r="29" spans="1:166" s="35" customFormat="1" ht="45.75" customHeight="1">
      <c r="A29" s="289" t="s">
        <v>400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8" t="s">
        <v>397</v>
      </c>
      <c r="AQ29" s="288"/>
      <c r="AR29" s="288"/>
      <c r="AS29" s="288"/>
      <c r="AT29" s="288"/>
      <c r="AU29" s="288"/>
      <c r="AV29" s="262" t="s">
        <v>144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4"/>
      <c r="BL29" s="262" t="s">
        <v>144</v>
      </c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4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2" t="s">
        <v>144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4"/>
    </row>
    <row r="30" spans="1:166" s="35" customFormat="1" ht="32.25" customHeight="1">
      <c r="A30" s="287" t="s">
        <v>149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8"/>
      <c r="AQ30" s="288"/>
      <c r="AR30" s="288"/>
      <c r="AS30" s="288"/>
      <c r="AT30" s="288"/>
      <c r="AU30" s="288"/>
      <c r="AV30" s="262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4"/>
      <c r="BL30" s="262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4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6"/>
      <c r="DN30" s="266"/>
      <c r="DO30" s="266"/>
      <c r="DP30" s="266"/>
      <c r="DQ30" s="266"/>
      <c r="DR30" s="266"/>
      <c r="DS30" s="266"/>
      <c r="DT30" s="266"/>
      <c r="DU30" s="266"/>
      <c r="DV30" s="266"/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6"/>
      <c r="EH30" s="266"/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6"/>
      <c r="ET30" s="262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4"/>
    </row>
    <row r="31" spans="1:166" s="35" customFormat="1" ht="32.25" customHeight="1">
      <c r="A31" s="286" t="s">
        <v>401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120" t="s">
        <v>398</v>
      </c>
      <c r="AQ31" s="120"/>
      <c r="AR31" s="120"/>
      <c r="AS31" s="120"/>
      <c r="AT31" s="120"/>
      <c r="AU31" s="120"/>
      <c r="AV31" s="262" t="s">
        <v>144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4"/>
      <c r="BL31" s="262" t="s">
        <v>144</v>
      </c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4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2" t="s">
        <v>144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4"/>
    </row>
    <row r="32" spans="1:166" s="35" customFormat="1" ht="32.25" customHeight="1">
      <c r="A32" s="286" t="s">
        <v>402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120" t="s">
        <v>399</v>
      </c>
      <c r="AQ32" s="120"/>
      <c r="AR32" s="120"/>
      <c r="AS32" s="120"/>
      <c r="AT32" s="120"/>
      <c r="AU32" s="120"/>
      <c r="AV32" s="262" t="s">
        <v>144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4"/>
      <c r="BL32" s="262" t="s">
        <v>144</v>
      </c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4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/>
      <c r="EQ32" s="266"/>
      <c r="ER32" s="266"/>
      <c r="ES32" s="266"/>
      <c r="ET32" s="262" t="s">
        <v>144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4"/>
    </row>
    <row r="33" s="35" customFormat="1" ht="27.75" customHeight="1"/>
    <row r="34" spans="1:84" s="35" customFormat="1" ht="47.25" customHeight="1">
      <c r="A34" s="91" t="s">
        <v>415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73" t="s">
        <v>485</v>
      </c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CF34" s="35" t="s">
        <v>137</v>
      </c>
    </row>
    <row r="35" spans="14:149" s="35" customFormat="1" ht="20.25">
      <c r="N35" s="261" t="s">
        <v>134</v>
      </c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H35" s="265" t="s">
        <v>133</v>
      </c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CF35" s="35" t="s">
        <v>136</v>
      </c>
      <c r="CG35" s="35" t="s">
        <v>337</v>
      </c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S35" s="278" t="s">
        <v>350</v>
      </c>
      <c r="DT35" s="278"/>
      <c r="DU35" s="278"/>
      <c r="DV35" s="278"/>
      <c r="DW35" s="278"/>
      <c r="DX35" s="278"/>
      <c r="DY35" s="278"/>
      <c r="DZ35" s="278"/>
      <c r="EA35" s="278"/>
      <c r="EB35" s="278"/>
      <c r="EC35" s="278"/>
      <c r="ED35" s="278"/>
      <c r="EE35" s="278"/>
      <c r="EF35" s="278"/>
      <c r="EG35" s="278"/>
      <c r="EH35" s="278"/>
      <c r="EI35" s="278"/>
      <c r="EJ35" s="278"/>
      <c r="EK35" s="278"/>
      <c r="EL35" s="278"/>
      <c r="EM35" s="278"/>
      <c r="EN35" s="278"/>
      <c r="EO35" s="278"/>
      <c r="EP35" s="278"/>
      <c r="EQ35" s="278"/>
      <c r="ER35" s="278"/>
      <c r="ES35" s="278"/>
    </row>
    <row r="36" spans="1:153" s="35" customFormat="1" ht="44.25" customHeight="1">
      <c r="A36" s="35" t="s">
        <v>135</v>
      </c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H36" s="273" t="s">
        <v>442</v>
      </c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DC36" s="261" t="s">
        <v>134</v>
      </c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S36" s="261" t="s">
        <v>133</v>
      </c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W36" s="82"/>
    </row>
    <row r="37" spans="18:60" s="35" customFormat="1" ht="15.75" customHeight="1">
      <c r="R37" s="261" t="s">
        <v>134</v>
      </c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H37" s="265" t="s">
        <v>133</v>
      </c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59" t="s">
        <v>132</v>
      </c>
      <c r="B39" s="259"/>
      <c r="C39" s="260" t="s">
        <v>333</v>
      </c>
      <c r="D39" s="260"/>
      <c r="E39" s="260"/>
      <c r="F39" s="35" t="s">
        <v>132</v>
      </c>
      <c r="I39" s="258" t="s">
        <v>501</v>
      </c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9">
        <v>20</v>
      </c>
      <c r="Z39" s="259"/>
      <c r="AA39" s="259"/>
      <c r="AB39" s="259"/>
      <c r="AC39" s="259"/>
      <c r="AD39" s="170" t="s">
        <v>486</v>
      </c>
      <c r="AE39" s="170"/>
      <c r="AF39" s="170"/>
      <c r="BL39" s="39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2022-02-01T06:59:24Z</cp:lastPrinted>
  <dcterms:created xsi:type="dcterms:W3CDTF">2015-02-02T08:55:52Z</dcterms:created>
  <dcterms:modified xsi:type="dcterms:W3CDTF">2022-03-16T09:03:39Z</dcterms:modified>
  <cp:category/>
  <cp:version/>
  <cp:contentType/>
  <cp:contentStatus/>
</cp:coreProperties>
</file>