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'отчет'!$A$27:$AM$27</definedName>
    <definedName name="_xlnm.Print_Area" localSheetId="0">'отчет'!$A$1:$FH$255</definedName>
  </definedNames>
  <calcPr fullCalcOnLoad="1"/>
</workbook>
</file>

<file path=xl/sharedStrings.xml><?xml version="1.0" encoding="utf-8"?>
<sst xmlns="http://schemas.openxmlformats.org/spreadsheetml/2006/main" count="517" uniqueCount="258">
  <si>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</si>
  <si>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</si>
  <si>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</si>
  <si>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</si>
  <si>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</si>
  <si>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</si>
  <si>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</si>
  <si>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</si>
  <si>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</si>
  <si>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</si>
  <si>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</si>
  <si>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</si>
  <si>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</si>
  <si>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</si>
  <si>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</si>
  <si>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</si>
  <si>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</si>
  <si>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</si>
  <si>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</si>
  <si>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</si>
  <si>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</si>
  <si>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</si>
  <si>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</si>
  <si>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</si>
  <si>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</si>
  <si>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</si>
  <si>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</si>
  <si>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</si>
  <si>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</si>
  <si>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</si>
  <si>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</si>
  <si>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</si>
  <si>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</si>
  <si>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</si>
  <si>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</si>
  <si>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</si>
  <si>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</si>
  <si>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</si>
  <si>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</si>
  <si>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</si>
  <si>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</si>
  <si>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</si>
  <si>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через лицевые счета органов, осуществляющих кассовое обслу-живание испол-нения бюджета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</si>
  <si>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</si>
  <si>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</si>
  <si>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</si>
  <si>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</si>
  <si>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</si>
  <si>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</si>
  <si>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</si>
  <si>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</si>
  <si>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</si>
  <si>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</si>
  <si>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</si>
  <si>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</si>
  <si>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</si>
  <si>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</si>
  <si>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</si>
  <si>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</si>
  <si>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</si>
  <si>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</si>
  <si>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</si>
  <si>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</si>
  <si>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</si>
  <si>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224</t>
  </si>
  <si>
    <t>310</t>
  </si>
  <si>
    <t>225</t>
  </si>
  <si>
    <t>251</t>
  </si>
  <si>
    <t>Н.Л.Якубенко</t>
  </si>
  <si>
    <t>Прочие услуги</t>
  </si>
  <si>
    <t>290</t>
  </si>
  <si>
    <t>в т.ч. по муниципальным служащим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</si>
  <si>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</si>
  <si>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</si>
  <si>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</si>
  <si>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</si>
  <si>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</si>
  <si>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</si>
  <si>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</si>
  <si>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</si>
  <si>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</si>
  <si>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</si>
  <si>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</si>
  <si>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</si>
  <si>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</si>
  <si>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Увеличение стоим. основных средств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</si>
  <si>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</si>
  <si>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</si>
  <si>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</si>
  <si>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</si>
  <si>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</si>
  <si>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</si>
  <si>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</si>
  <si>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</si>
  <si>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</si>
  <si>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</si>
  <si>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</si>
  <si>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</si>
  <si>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</si>
  <si>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</si>
  <si>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</si>
  <si>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</si>
  <si>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</si>
  <si>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</si>
  <si>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</si>
  <si>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</si>
  <si>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</si>
  <si>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</si>
  <si>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</si>
  <si>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</si>
  <si>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</si>
  <si>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</si>
  <si>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</si>
  <si>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</si>
  <si>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</si>
  <si>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</si>
  <si>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</si>
  <si>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</si>
  <si>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</si>
  <si>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</si>
  <si>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</si>
  <si>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</si>
  <si>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</si>
  <si>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1 11 07015 10 0000 120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</si>
  <si>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</si>
  <si>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</si>
  <si>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</si>
  <si>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</si>
  <si>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Платежи от государственных и муниципальных унитарных предприятий</t>
  </si>
  <si>
    <t>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</si>
  <si>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</si>
  <si>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</si>
  <si>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Доходы от перечисления части прибыли государственных и муниципальных унитарных предприятий, созданных поселениями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</si>
  <si>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</si>
  <si>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</si>
  <si>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</si>
  <si>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</si>
  <si>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</si>
  <si>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</si>
  <si>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</si>
  <si>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</si>
  <si>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</si>
  <si>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</si>
  <si>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</si>
  <si>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</si>
  <si>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</si>
  <si>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</si>
  <si>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</si>
  <si>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</si>
  <si>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</si>
  <si>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</si>
  <si>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</si>
  <si>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</si>
  <si>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</si>
  <si>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</si>
  <si>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</si>
  <si>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</si>
  <si>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</si>
  <si>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</si>
  <si>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</si>
  <si>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</si>
  <si>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</si>
  <si>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</si>
  <si>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</si>
  <si>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</si>
  <si>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</si>
  <si>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</si>
  <si>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</si>
  <si>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</si>
  <si>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</si>
  <si>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</si>
  <si>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</si>
  <si>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Выполнение других обязательств государства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</si>
  <si>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</si>
  <si>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</si>
  <si>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</si>
  <si>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</si>
  <si>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</si>
  <si>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</si>
  <si>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</si>
  <si>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</si>
  <si>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</si>
  <si>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</si>
  <si>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</si>
  <si>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</si>
  <si>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</si>
  <si>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</si>
  <si>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</si>
  <si>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</si>
  <si>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</si>
  <si>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</si>
  <si>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</si>
  <si>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</si>
  <si>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Безвозмездные перечисления государственным и муниципальным организациям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</si>
  <si>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</si>
  <si>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</si>
  <si>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</si>
  <si>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</si>
  <si>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>12 г.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</si>
  <si>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</si>
  <si>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</si>
  <si>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</si>
  <si>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</si>
  <si>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</si>
  <si>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</si>
  <si>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</si>
  <si>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</si>
  <si>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</si>
  <si>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1  11  05013 10 0000 120</t>
  </si>
  <si>
    <t>1 14 06013 10 0000 430</t>
  </si>
  <si>
    <t>951.0102.0020300.121   ф. 00</t>
  </si>
  <si>
    <t>121</t>
  </si>
  <si>
    <t>122</t>
  </si>
  <si>
    <t>951.0102.0020300.122   ф. 00</t>
  </si>
  <si>
    <t>951.0104.0020400.121   ф.00</t>
  </si>
  <si>
    <t>951.0104.0020400.122  ф.00</t>
  </si>
  <si>
    <t>951.0104.0020400.242  ф.00</t>
  </si>
  <si>
    <t>951.0104.0020400.244  ф.00</t>
  </si>
  <si>
    <t>951.0104.0020400.540  ф.00</t>
  </si>
  <si>
    <t>Перечисления другим бюджетам бюджетной системы РФ</t>
  </si>
  <si>
    <t>951.0104.0020400.852  ф.00</t>
  </si>
  <si>
    <t>951.0104.5210215.244 ф.08</t>
  </si>
  <si>
    <t>951.0107.0200800.880 ф.00</t>
  </si>
  <si>
    <t>951.0113.0920300.244   ф.00</t>
  </si>
  <si>
    <t>951.0113.7952700.244   ф.00</t>
  </si>
  <si>
    <t>951.0203.0013600.244    ф.15</t>
  </si>
  <si>
    <t>951.0203.0013600.121    ф.15</t>
  </si>
  <si>
    <t>Районная долгосрочная программа "Пожарная безопастность и защита населения от чрезвычайных ситуаций"</t>
  </si>
  <si>
    <t>Безвозмездные перечисления бюджетам бюджетной системы РФ</t>
  </si>
  <si>
    <t>Прочие работы. услуги</t>
  </si>
  <si>
    <t xml:space="preserve">Муниципальная долгосрочная целевая программа "Профилактика терроризма и экстремизма." </t>
  </si>
  <si>
    <t>951.0309.7952600.244 ф.00</t>
  </si>
  <si>
    <t>Областная долгосрочная целевая программа "Развитие сети автомобильных дорог общего пользования в РО"</t>
  </si>
  <si>
    <t>951.0409.5222700.411 ф.19</t>
  </si>
  <si>
    <t>Районная долгосрочная целевая программа "Комплексные меры противодействия злоупотреблению наркотиками и их незаконному обороту"</t>
  </si>
  <si>
    <t>951.0503.7950600.244 ф.32</t>
  </si>
  <si>
    <t>Муниципальная долгосрочная целевая программа "Благоустройство и озеленение населенных пунктов поселения"</t>
  </si>
  <si>
    <t>951.0503.7953546.244 ф.36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</si>
  <si>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услуг. выполнение работ</t>
  </si>
  <si>
    <t>Безвозмездные перечисления  государственным и муниципальным организациям</t>
  </si>
  <si>
    <t>240</t>
  </si>
  <si>
    <t>Ведомственная целевая программа "Развитие физической культуры и спорта в Азовском районе на 2012-2014 годы"</t>
  </si>
  <si>
    <t>951.1101.7951100.244 ф.00</t>
  </si>
  <si>
    <t>Проведение выборов глав и депутатов представительных органов сельских поселений</t>
  </si>
  <si>
    <t>Начисления на прочие выплаты</t>
  </si>
  <si>
    <t>01</t>
  </si>
  <si>
    <t>февраля</t>
  </si>
  <si>
    <t>1 06 01030 10 2000 110</t>
  </si>
  <si>
    <t xml:space="preserve"> 1 06 06013 10 4000 110</t>
  </si>
  <si>
    <t>03.02.2012</t>
  </si>
  <si>
    <t>951.0503.7953546.244 ф.37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</si>
  <si>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</si>
  <si>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Муниципальная долгосрочная программа "Формирование и подготовка резерва управленческих кадров администрации Красносадовского сельского поселения"</t>
  </si>
  <si>
    <t>951.0309.3029900.540 ф.18</t>
  </si>
  <si>
    <t>951.0309.7950300.244 ф.00</t>
  </si>
  <si>
    <t>951.0801.7950801 611  ф.00</t>
  </si>
  <si>
    <t>951.0801.7950802 611  ф.00</t>
  </si>
  <si>
    <t>http://krasnosadovskoe.ru/load/otchety/otchet_ob_ispolnenii_bjudzheta_na_01_02_2012g/3-1-0-76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</si>
</sst>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2" fillId="0" borderId="13" xfId="0" applyFont="1" applyBorder="1" applyAlignment="1">
      <alignment/>
    </xf>
    <xf numFmtId="4" fontId="22" fillId="0" borderId="13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3" xfId="0" applyFont="1" applyBorder="1" applyAlignment="1">
      <alignment/>
    </xf>
    <xf numFmtId="49" fontId="23" fillId="0" borderId="13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 horizontal="right"/>
    </xf>
    <xf numFmtId="0" fontId="23" fillId="0" borderId="13" xfId="0" applyFont="1" applyBorder="1" applyAlignment="1">
      <alignment horizontal="center" vertical="top" wrapText="1"/>
    </xf>
    <xf numFmtId="4" fontId="25" fillId="0" borderId="13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2" fontId="22" fillId="0" borderId="13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Border="1" applyAlignment="1">
      <alignment vertical="top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49" fontId="23" fillId="0" borderId="13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4" fontId="23" fillId="0" borderId="23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25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49" fontId="23" fillId="0" borderId="25" xfId="0" applyNumberFormat="1" applyFont="1" applyFill="1" applyBorder="1" applyAlignment="1">
      <alignment horizontal="center"/>
    </xf>
    <xf numFmtId="49" fontId="23" fillId="0" borderId="23" xfId="0" applyNumberFormat="1" applyFont="1" applyFill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/>
    </xf>
    <xf numFmtId="4" fontId="23" fillId="0" borderId="25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4" fontId="22" fillId="0" borderId="13" xfId="0" applyNumberFormat="1" applyFont="1" applyBorder="1" applyAlignment="1">
      <alignment horizontal="center"/>
    </xf>
    <xf numFmtId="4" fontId="25" fillId="0" borderId="13" xfId="0" applyNumberFormat="1" applyFont="1" applyFill="1" applyBorder="1" applyAlignment="1">
      <alignment horizontal="center"/>
    </xf>
    <xf numFmtId="4" fontId="22" fillId="24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3" fillId="0" borderId="13" xfId="0" applyFont="1" applyFill="1" applyBorder="1" applyAlignment="1">
      <alignment wrapText="1"/>
    </xf>
    <xf numFmtId="0" fontId="22" fillId="0" borderId="13" xfId="0" applyFont="1" applyBorder="1" applyAlignment="1">
      <alignment/>
    </xf>
    <xf numFmtId="0" fontId="22" fillId="0" borderId="13" xfId="0" applyFont="1" applyFill="1" applyBorder="1" applyAlignment="1">
      <alignment wrapText="1"/>
    </xf>
    <xf numFmtId="49" fontId="22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0" borderId="25" xfId="0" applyFont="1" applyFill="1" applyBorder="1" applyAlignment="1">
      <alignment wrapText="1"/>
    </xf>
    <xf numFmtId="0" fontId="23" fillId="0" borderId="23" xfId="0" applyFont="1" applyFill="1" applyBorder="1" applyAlignment="1">
      <alignment wrapText="1"/>
    </xf>
    <xf numFmtId="0" fontId="23" fillId="0" borderId="24" xfId="0" applyFont="1" applyFill="1" applyBorder="1" applyAlignment="1">
      <alignment wrapText="1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left" wrapText="1"/>
    </xf>
    <xf numFmtId="4" fontId="23" fillId="24" borderId="13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left" wrapText="1"/>
    </xf>
    <xf numFmtId="0" fontId="23" fillId="0" borderId="23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vertical="center" wrapText="1"/>
    </xf>
    <xf numFmtId="49" fontId="22" fillId="0" borderId="25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 vertical="center"/>
    </xf>
    <xf numFmtId="166" fontId="22" fillId="0" borderId="13" xfId="43" applyNumberFormat="1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3" xfId="0" applyFont="1" applyBorder="1" applyAlignment="1">
      <alignment horizontal="left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wrapText="1" shrinkToFit="1"/>
    </xf>
    <xf numFmtId="0" fontId="22" fillId="0" borderId="25" xfId="0" applyFont="1" applyFill="1" applyBorder="1" applyAlignment="1">
      <alignment horizontal="left" wrapText="1"/>
    </xf>
    <xf numFmtId="0" fontId="22" fillId="0" borderId="23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/>
    </xf>
    <xf numFmtId="0" fontId="24" fillId="0" borderId="13" xfId="0" applyFont="1" applyBorder="1" applyAlignment="1">
      <alignment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25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9" fontId="23" fillId="0" borderId="35" xfId="0" applyNumberFormat="1" applyFont="1" applyBorder="1" applyAlignment="1">
      <alignment horizontal="center"/>
    </xf>
    <xf numFmtId="49" fontId="23" fillId="0" borderId="36" xfId="0" applyNumberFormat="1" applyFont="1" applyBorder="1" applyAlignment="1">
      <alignment horizontal="center"/>
    </xf>
    <xf numFmtId="49" fontId="23" fillId="0" borderId="37" xfId="0" applyNumberFormat="1" applyFont="1" applyBorder="1" applyAlignment="1">
      <alignment horizontal="center"/>
    </xf>
    <xf numFmtId="49" fontId="23" fillId="0" borderId="25" xfId="0" applyNumberFormat="1" applyFont="1" applyFill="1" applyBorder="1" applyAlignment="1">
      <alignment horizontal="left" wrapText="1"/>
    </xf>
    <xf numFmtId="49" fontId="23" fillId="0" borderId="23" xfId="0" applyNumberFormat="1" applyFont="1" applyFill="1" applyBorder="1" applyAlignment="1">
      <alignment horizontal="left" wrapText="1"/>
    </xf>
    <xf numFmtId="49" fontId="23" fillId="0" borderId="24" xfId="0" applyNumberFormat="1" applyFont="1" applyFill="1" applyBorder="1" applyAlignment="1">
      <alignment horizontal="left" wrapText="1"/>
    </xf>
    <xf numFmtId="0" fontId="23" fillId="0" borderId="13" xfId="0" applyFont="1" applyBorder="1" applyAlignment="1">
      <alignment wrapText="1"/>
    </xf>
    <xf numFmtId="3" fontId="23" fillId="0" borderId="13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49" fontId="23" fillId="0" borderId="1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38" xfId="0" applyFont="1" applyBorder="1" applyAlignment="1">
      <alignment horizontal="center" vertical="top"/>
    </xf>
    <xf numFmtId="0" fontId="26" fillId="0" borderId="13" xfId="0" applyFont="1" applyBorder="1" applyAlignment="1">
      <alignment horizontal="center"/>
    </xf>
    <xf numFmtId="0" fontId="22" fillId="0" borderId="25" xfId="0" applyFont="1" applyFill="1" applyBorder="1" applyAlignment="1">
      <alignment wrapText="1"/>
    </xf>
    <xf numFmtId="0" fontId="22" fillId="0" borderId="23" xfId="0" applyFont="1" applyFill="1" applyBorder="1" applyAlignment="1">
      <alignment wrapText="1"/>
    </xf>
    <xf numFmtId="0" fontId="22" fillId="0" borderId="24" xfId="0" applyFont="1" applyFill="1" applyBorder="1" applyAlignment="1">
      <alignment wrapText="1"/>
    </xf>
    <xf numFmtId="0" fontId="1" fillId="0" borderId="0" xfId="4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rasnosadovskoe.ru/load/otchety/otchet_ob_ispolnenii_bjudzheta_na_01_02_2012g/3-1-0-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5"/>
  <sheetViews>
    <sheetView tabSelected="1" view="pageBreakPreview" zoomScaleSheetLayoutView="100" workbookViewId="0" topLeftCell="Q249">
      <selection activeCell="T256" sqref="T256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0.625" style="1" customWidth="1"/>
    <col min="35" max="35" width="0.875" style="1" hidden="1" customWidth="1"/>
    <col min="36" max="36" width="1.00390625" style="1" hidden="1" customWidth="1"/>
    <col min="37" max="37" width="15.625" style="1" customWidth="1"/>
    <col min="38" max="38" width="0.12890625" style="1" customWidth="1"/>
    <col min="39" max="39" width="20.00390625" style="1" customWidth="1"/>
    <col min="40" max="40" width="1.00390625" style="1" hidden="1" customWidth="1"/>
    <col min="41" max="42" width="0.875" style="1" customWidth="1"/>
    <col min="43" max="44" width="0.875" style="1" hidden="1" customWidth="1"/>
    <col min="45" max="45" width="11.25390625" style="1" customWidth="1"/>
    <col min="46" max="60" width="0.875" style="1" customWidth="1"/>
    <col min="61" max="61" width="27.25390625" style="1" customWidth="1"/>
    <col min="62" max="62" width="0.6171875" style="1" hidden="1" customWidth="1"/>
    <col min="63" max="67" width="0.875" style="1" hidden="1" customWidth="1"/>
    <col min="68" max="68" width="0.37109375" style="1" customWidth="1"/>
    <col min="69" max="69" width="0.875" style="1" hidden="1" customWidth="1"/>
    <col min="70" max="70" width="0.37109375" style="1" customWidth="1"/>
    <col min="71" max="72" width="0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1.75390625" style="1" customWidth="1"/>
    <col min="84" max="84" width="0.875" style="1" customWidth="1"/>
    <col min="85" max="85" width="4.0039062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0.125" style="1" customWidth="1"/>
    <col min="100" max="100" width="0.2421875" style="1" customWidth="1"/>
    <col min="101" max="110" width="0.875" style="1" customWidth="1"/>
    <col min="111" max="111" width="0.37109375" style="1" customWidth="1"/>
    <col min="112" max="112" width="0.875" style="1" hidden="1" customWidth="1"/>
    <col min="113" max="113" width="3.00390625" style="1" customWidth="1"/>
    <col min="114" max="114" width="0.875" style="1" customWidth="1"/>
    <col min="115" max="115" width="10.375" style="1" customWidth="1"/>
    <col min="116" max="116" width="0.74609375" style="1" customWidth="1"/>
    <col min="117" max="117" width="0.875" style="1" hidden="1" customWidth="1"/>
    <col min="118" max="123" width="0.875" style="1" customWidth="1"/>
    <col min="124" max="124" width="0.12890625" style="1" customWidth="1"/>
    <col min="125" max="125" width="0.6171875" style="1" hidden="1" customWidth="1"/>
    <col min="126" max="126" width="0.875" style="1" hidden="1" customWidth="1"/>
    <col min="127" max="133" width="0.875" style="1" customWidth="1"/>
    <col min="134" max="134" width="12.875" style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2.375" style="1" customWidth="1"/>
    <col min="141" max="148" width="0.875" style="1" customWidth="1"/>
    <col min="149" max="149" width="12.75390625" style="1" customWidth="1"/>
    <col min="150" max="150" width="0.12890625" style="1" customWidth="1"/>
    <col min="151" max="152" width="0.875" style="1" customWidth="1"/>
    <col min="153" max="153" width="5.625" style="1" customWidth="1"/>
    <col min="154" max="155" width="2.875" style="1" customWidth="1"/>
    <col min="156" max="160" width="0.875" style="1" customWidth="1"/>
    <col min="161" max="161" width="11.25390625" style="1" customWidth="1"/>
    <col min="162" max="162" width="0.74609375" style="1" hidden="1" customWidth="1"/>
    <col min="163" max="163" width="0.12890625" style="1" customWidth="1"/>
    <col min="164" max="164" width="0.2421875" style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20.25" customHeight="1">
      <c r="A1" s="121" t="s">
        <v>15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20.25" customHeight="1" thickBot="1">
      <c r="A2" s="118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5"/>
      <c r="ES2" s="5"/>
      <c r="ET2" s="132" t="s">
        <v>0</v>
      </c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4"/>
    </row>
    <row r="3" spans="1:166" s="4" customFormat="1" ht="12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35" t="s">
        <v>17</v>
      </c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7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23" t="s">
        <v>246</v>
      </c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4">
        <v>2012</v>
      </c>
      <c r="CF4" s="124"/>
      <c r="CG4" s="124"/>
      <c r="CH4" s="124"/>
      <c r="CI4" s="124"/>
      <c r="CJ4" s="125" t="s">
        <v>4</v>
      </c>
      <c r="CK4" s="12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17" t="s">
        <v>249</v>
      </c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5"/>
    </row>
    <row r="5" spans="1:166" s="4" customFormat="1" ht="23.2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20" t="s">
        <v>52</v>
      </c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14" t="s">
        <v>53</v>
      </c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6"/>
    </row>
    <row r="6" spans="1:166" s="4" customFormat="1" ht="19.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20" t="s">
        <v>124</v>
      </c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17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5"/>
    </row>
    <row r="7" spans="1:166" s="4" customFormat="1" ht="1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17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5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199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28">
        <v>383</v>
      </c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30"/>
    </row>
    <row r="9" spans="1:166" s="4" customFormat="1" ht="18.75">
      <c r="A9" s="118" t="s">
        <v>20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119"/>
    </row>
    <row r="10" spans="1:167" s="4" customFormat="1" ht="15" customHeight="1">
      <c r="A10" s="108" t="s">
        <v>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10"/>
      <c r="AN10" s="108" t="s">
        <v>23</v>
      </c>
      <c r="AO10" s="109"/>
      <c r="AP10" s="109"/>
      <c r="AQ10" s="109"/>
      <c r="AR10" s="109"/>
      <c r="AS10" s="110"/>
      <c r="AT10" s="108" t="s">
        <v>28</v>
      </c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10"/>
      <c r="BJ10" s="108" t="s">
        <v>146</v>
      </c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10"/>
      <c r="CF10" s="131" t="s">
        <v>24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7"/>
      <c r="ET10" s="108" t="s">
        <v>29</v>
      </c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10"/>
      <c r="FK10" s="5"/>
    </row>
    <row r="11" spans="1:167" s="4" customFormat="1" ht="102.75" customHeight="1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3"/>
      <c r="AN11" s="111"/>
      <c r="AO11" s="112"/>
      <c r="AP11" s="112"/>
      <c r="AQ11" s="112"/>
      <c r="AR11" s="112"/>
      <c r="AS11" s="113"/>
      <c r="AT11" s="111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3"/>
      <c r="BJ11" s="111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3"/>
      <c r="CF11" s="126" t="s">
        <v>147</v>
      </c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7"/>
      <c r="CW11" s="131" t="s">
        <v>25</v>
      </c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7"/>
      <c r="DN11" s="131" t="s">
        <v>26</v>
      </c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7"/>
      <c r="EE11" s="131" t="s">
        <v>27</v>
      </c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7"/>
      <c r="ET11" s="111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3"/>
      <c r="FK11" s="5"/>
    </row>
    <row r="12" spans="1:167" s="4" customFormat="1" ht="18.75">
      <c r="A12" s="132">
        <v>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4"/>
      <c r="AN12" s="132">
        <v>2</v>
      </c>
      <c r="AO12" s="133"/>
      <c r="AP12" s="133"/>
      <c r="AQ12" s="133"/>
      <c r="AR12" s="133"/>
      <c r="AS12" s="134"/>
      <c r="AT12" s="132">
        <v>3</v>
      </c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4"/>
      <c r="BJ12" s="132">
        <v>4</v>
      </c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4"/>
      <c r="CF12" s="132" t="s">
        <v>125</v>
      </c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4"/>
      <c r="CW12" s="132">
        <v>6</v>
      </c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4"/>
      <c r="DN12" s="132">
        <v>7</v>
      </c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4"/>
      <c r="EE12" s="132">
        <v>8</v>
      </c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4"/>
      <c r="ET12" s="132">
        <v>9</v>
      </c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4"/>
      <c r="FK12" s="5"/>
    </row>
    <row r="13" spans="1:167" s="12" customFormat="1" ht="15" customHeight="1">
      <c r="A13" s="69" t="s">
        <v>21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71" t="s">
        <v>30</v>
      </c>
      <c r="AO13" s="71"/>
      <c r="AP13" s="71"/>
      <c r="AQ13" s="71"/>
      <c r="AR13" s="71"/>
      <c r="AS13" s="71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8">
        <f>BJ15+BJ58</f>
        <v>4831000</v>
      </c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>
        <f>CF15+CF59</f>
        <v>243768.61</v>
      </c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8">
        <f>CF13</f>
        <v>243768.61</v>
      </c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11"/>
    </row>
    <row r="14" spans="1:167" s="4" customFormat="1" ht="15" customHeight="1">
      <c r="A14" s="73" t="s">
        <v>22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2" t="s">
        <v>31</v>
      </c>
      <c r="AO14" s="72"/>
      <c r="AP14" s="72"/>
      <c r="AQ14" s="72"/>
      <c r="AR14" s="72"/>
      <c r="AS14" s="72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5"/>
    </row>
    <row r="15" spans="1:167" s="12" customFormat="1" ht="18" customHeight="1">
      <c r="A15" s="70" t="s">
        <v>155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43"/>
      <c r="AO15" s="43"/>
      <c r="AP15" s="43"/>
      <c r="AQ15" s="43"/>
      <c r="AR15" s="43"/>
      <c r="AS15" s="43"/>
      <c r="AT15" s="43" t="s">
        <v>91</v>
      </c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8">
        <f>BJ16+BJ29+BJ43+BJ47+BJ54+BJ20</f>
        <v>2140900</v>
      </c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>
        <f>CF16+CF29+CF43+CF54+CF47+CF51</f>
        <v>33768.61</v>
      </c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8">
        <f aca="true" t="shared" si="0" ref="EE15:EE35">CF15</f>
        <v>33768.61</v>
      </c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11"/>
    </row>
    <row r="16" spans="1:167" s="12" customFormat="1" ht="17.25" customHeight="1">
      <c r="A16" s="86" t="s">
        <v>175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43"/>
      <c r="AO16" s="43"/>
      <c r="AP16" s="43"/>
      <c r="AQ16" s="43"/>
      <c r="AR16" s="43"/>
      <c r="AS16" s="43"/>
      <c r="AT16" s="43" t="s">
        <v>156</v>
      </c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8">
        <f>BJ17</f>
        <v>653900</v>
      </c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>
        <f>CF17+CF20</f>
        <v>26463.53</v>
      </c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8">
        <f t="shared" si="0"/>
        <v>26463.53</v>
      </c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10"/>
      <c r="FJ16" s="10"/>
      <c r="FK16" s="11"/>
    </row>
    <row r="17" spans="1:167" s="12" customFormat="1" ht="15" customHeight="1">
      <c r="A17" s="86" t="s">
        <v>51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43"/>
      <c r="AO17" s="43"/>
      <c r="AP17" s="43"/>
      <c r="AQ17" s="43"/>
      <c r="AR17" s="43"/>
      <c r="AS17" s="43"/>
      <c r="AT17" s="43" t="s">
        <v>109</v>
      </c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8">
        <f>BJ18</f>
        <v>653900</v>
      </c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>
        <f>CF18</f>
        <v>12714.9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8">
        <f t="shared" si="0"/>
        <v>12714.9</v>
      </c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10"/>
      <c r="FI17" s="10"/>
      <c r="FJ17" s="10"/>
      <c r="FK17" s="11"/>
    </row>
    <row r="18" spans="1:167" s="12" customFormat="1" ht="18" customHeight="1">
      <c r="A18" s="70" t="s">
        <v>51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43"/>
      <c r="AO18" s="43"/>
      <c r="AP18" s="43"/>
      <c r="AQ18" s="43"/>
      <c r="AR18" s="43"/>
      <c r="AS18" s="43"/>
      <c r="AT18" s="43" t="s">
        <v>201</v>
      </c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8">
        <v>653900</v>
      </c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>
        <f>CF19</f>
        <v>12714.9</v>
      </c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8">
        <f t="shared" si="0"/>
        <v>12714.9</v>
      </c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11"/>
    </row>
    <row r="19" spans="1:170" s="4" customFormat="1" ht="15.75" customHeight="1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40"/>
      <c r="AO19" s="40"/>
      <c r="AP19" s="40"/>
      <c r="AQ19" s="40"/>
      <c r="AR19" s="40"/>
      <c r="AS19" s="40"/>
      <c r="AT19" s="40" t="s">
        <v>200</v>
      </c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7">
        <v>0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>
        <v>12714.9</v>
      </c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7">
        <f t="shared" si="0"/>
        <v>12714.9</v>
      </c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5"/>
      <c r="FN19" s="5"/>
    </row>
    <row r="20" spans="1:167" s="4" customFormat="1" ht="16.5" customHeight="1">
      <c r="A20" s="38" t="s">
        <v>157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43"/>
      <c r="AO20" s="43"/>
      <c r="AP20" s="43"/>
      <c r="AQ20" s="43"/>
      <c r="AR20" s="43"/>
      <c r="AS20" s="43"/>
      <c r="AT20" s="43" t="s">
        <v>110</v>
      </c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8">
        <f>BJ21+BJ27</f>
        <v>203000</v>
      </c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>
        <f>CF27+CF21</f>
        <v>13748.63</v>
      </c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8">
        <f t="shared" si="0"/>
        <v>13748.63</v>
      </c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16"/>
      <c r="FJ20" s="16"/>
      <c r="FK20" s="5"/>
    </row>
    <row r="21" spans="1:175" s="4" customFormat="1" ht="39" customHeight="1">
      <c r="A21" s="70" t="s">
        <v>165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43"/>
      <c r="AO21" s="43"/>
      <c r="AP21" s="43"/>
      <c r="AQ21" s="43"/>
      <c r="AR21" s="43"/>
      <c r="AS21" s="43"/>
      <c r="AT21" s="43" t="s">
        <v>163</v>
      </c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8">
        <f>BJ22+BJ25</f>
        <v>164900</v>
      </c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>
        <f>CF23+CF26</f>
        <v>13748.63</v>
      </c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8">
        <f t="shared" si="0"/>
        <v>13748.63</v>
      </c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16"/>
      <c r="FJ21" s="16"/>
      <c r="FK21" s="5"/>
      <c r="FS21" s="5"/>
    </row>
    <row r="22" spans="1:167" s="12" customFormat="1" ht="45.75" customHeight="1">
      <c r="A22" s="70" t="s">
        <v>166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43"/>
      <c r="AO22" s="43"/>
      <c r="AP22" s="43"/>
      <c r="AQ22" s="43"/>
      <c r="AR22" s="43"/>
      <c r="AS22" s="43"/>
      <c r="AT22" s="43" t="s">
        <v>202</v>
      </c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8">
        <f>BJ23</f>
        <v>149800</v>
      </c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>
        <f>CF23</f>
        <v>13748.63</v>
      </c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8">
        <f t="shared" si="0"/>
        <v>13748.63</v>
      </c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11"/>
    </row>
    <row r="23" spans="1:167" s="4" customFormat="1" ht="42" customHeight="1">
      <c r="A23" s="68" t="s">
        <v>166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40"/>
      <c r="AO23" s="40"/>
      <c r="AP23" s="40"/>
      <c r="AQ23" s="40"/>
      <c r="AR23" s="40"/>
      <c r="AS23" s="40"/>
      <c r="AT23" s="40" t="s">
        <v>203</v>
      </c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7">
        <v>149800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>
        <f>CF24</f>
        <v>13748.63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7">
        <f t="shared" si="0"/>
        <v>13748.63</v>
      </c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5"/>
    </row>
    <row r="24" spans="1:167" s="12" customFormat="1" ht="40.5" customHeight="1">
      <c r="A24" s="68" t="s">
        <v>166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43"/>
      <c r="AO24" s="75"/>
      <c r="AP24" s="75"/>
      <c r="AQ24" s="75"/>
      <c r="AR24" s="75"/>
      <c r="AS24" s="75"/>
      <c r="AT24" s="40" t="s">
        <v>196</v>
      </c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47">
        <v>0</v>
      </c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>
        <v>13748.63</v>
      </c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7">
        <f t="shared" si="0"/>
        <v>13748.63</v>
      </c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10"/>
      <c r="FI24" s="10"/>
      <c r="FJ24" s="10"/>
      <c r="FK24" s="11"/>
    </row>
    <row r="25" spans="1:167" s="4" customFormat="1" ht="55.5" customHeight="1">
      <c r="A25" s="70" t="s">
        <v>167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43"/>
      <c r="AO25" s="43"/>
      <c r="AP25" s="43"/>
      <c r="AQ25" s="43"/>
      <c r="AR25" s="43"/>
      <c r="AS25" s="43"/>
      <c r="AT25" s="43" t="s">
        <v>205</v>
      </c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8">
        <f>BJ26</f>
        <v>15100</v>
      </c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>
        <f>CF26</f>
        <v>0</v>
      </c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9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49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47">
        <f t="shared" si="0"/>
        <v>0</v>
      </c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49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16"/>
      <c r="FI25" s="16"/>
      <c r="FJ25" s="16"/>
      <c r="FK25" s="5"/>
    </row>
    <row r="26" spans="1:167" s="12" customFormat="1" ht="40.5" customHeight="1">
      <c r="A26" s="68" t="s">
        <v>189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43"/>
      <c r="AO26" s="43"/>
      <c r="AP26" s="43"/>
      <c r="AQ26" s="43"/>
      <c r="AR26" s="43"/>
      <c r="AS26" s="43"/>
      <c r="AT26" s="40" t="s">
        <v>204</v>
      </c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7">
        <v>15100</v>
      </c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>
        <v>0</v>
      </c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7">
        <f t="shared" si="0"/>
        <v>0</v>
      </c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11"/>
    </row>
    <row r="27" spans="1:167" s="12" customFormat="1" ht="21" customHeight="1">
      <c r="A27" s="58" t="s">
        <v>174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43"/>
      <c r="AO27" s="43"/>
      <c r="AP27" s="43"/>
      <c r="AQ27" s="43"/>
      <c r="AR27" s="43"/>
      <c r="AS27" s="43"/>
      <c r="AT27" s="43" t="s">
        <v>206</v>
      </c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8">
        <f>BJ28</f>
        <v>38100</v>
      </c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>
        <f>CF28</f>
        <v>0</v>
      </c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8">
        <f t="shared" si="0"/>
        <v>0</v>
      </c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11"/>
    </row>
    <row r="28" spans="1:167" s="12" customFormat="1" ht="22.5" customHeight="1">
      <c r="A28" s="57" t="s">
        <v>174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43"/>
      <c r="AO28" s="43"/>
      <c r="AP28" s="43"/>
      <c r="AQ28" s="43"/>
      <c r="AR28" s="43"/>
      <c r="AS28" s="43"/>
      <c r="AT28" s="40" t="s">
        <v>207</v>
      </c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7">
        <v>38100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>
        <v>0</v>
      </c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8">
        <f t="shared" si="0"/>
        <v>0</v>
      </c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10"/>
      <c r="FI28" s="10"/>
      <c r="FJ28" s="10"/>
      <c r="FK28" s="11"/>
    </row>
    <row r="29" spans="1:167" s="4" customFormat="1" ht="19.5" customHeight="1">
      <c r="A29" s="38" t="s">
        <v>158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0"/>
      <c r="AQ29" s="40"/>
      <c r="AR29" s="40"/>
      <c r="AS29" s="40"/>
      <c r="AT29" s="43" t="s">
        <v>112</v>
      </c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95">
        <f>BJ30+BJ34</f>
        <v>1213600</v>
      </c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48">
        <f>CF30+CF34</f>
        <v>5805.08</v>
      </c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8">
        <f t="shared" si="0"/>
        <v>5805.08</v>
      </c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16"/>
      <c r="FI29" s="16"/>
      <c r="FJ29" s="16"/>
      <c r="FK29" s="5"/>
    </row>
    <row r="30" spans="1:167" s="4" customFormat="1" ht="18" customHeight="1">
      <c r="A30" s="38" t="s">
        <v>111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43"/>
      <c r="AO30" s="43"/>
      <c r="AP30" s="43"/>
      <c r="AQ30" s="43"/>
      <c r="AR30" s="43"/>
      <c r="AS30" s="43"/>
      <c r="AT30" s="43" t="s">
        <v>113</v>
      </c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8">
        <f>BJ31</f>
        <v>246900</v>
      </c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>
        <f>CF31</f>
        <v>724.52</v>
      </c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8">
        <f t="shared" si="0"/>
        <v>724.52</v>
      </c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16"/>
      <c r="FI30" s="16"/>
      <c r="FJ30" s="16"/>
      <c r="FK30" s="5"/>
    </row>
    <row r="31" spans="1:167" s="12" customFormat="1" ht="39" customHeight="1">
      <c r="A31" s="70" t="s">
        <v>185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43"/>
      <c r="AO31" s="43"/>
      <c r="AP31" s="43"/>
      <c r="AQ31" s="43"/>
      <c r="AR31" s="43"/>
      <c r="AS31" s="43"/>
      <c r="AT31" s="43" t="s">
        <v>92</v>
      </c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8">
        <v>246900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>
        <f>CF32+CF33</f>
        <v>724.52</v>
      </c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8">
        <f t="shared" si="0"/>
        <v>724.52</v>
      </c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11"/>
    </row>
    <row r="32" spans="1:167" s="4" customFormat="1" ht="15" customHeight="1">
      <c r="A32" s="39" t="s">
        <v>111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0"/>
      <c r="AO32" s="40"/>
      <c r="AP32" s="40"/>
      <c r="AQ32" s="40"/>
      <c r="AR32" s="40"/>
      <c r="AS32" s="40"/>
      <c r="AT32" s="40" t="s">
        <v>93</v>
      </c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7">
        <v>0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>
        <v>671.16</v>
      </c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7">
        <f t="shared" si="0"/>
        <v>671.16</v>
      </c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5"/>
    </row>
    <row r="33" spans="1:167" s="4" customFormat="1" ht="15" customHeight="1">
      <c r="A33" s="39" t="s">
        <v>111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40"/>
      <c r="AO33" s="40"/>
      <c r="AP33" s="40"/>
      <c r="AQ33" s="40"/>
      <c r="AR33" s="40"/>
      <c r="AS33" s="40"/>
      <c r="AT33" s="40" t="s">
        <v>247</v>
      </c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7">
        <v>0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>
        <v>53.36</v>
      </c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7">
        <f>CF33</f>
        <v>53.36</v>
      </c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5"/>
    </row>
    <row r="34" spans="1:167" s="12" customFormat="1" ht="18" customHeight="1">
      <c r="A34" s="38" t="s">
        <v>94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43"/>
      <c r="AO34" s="43"/>
      <c r="AP34" s="43"/>
      <c r="AQ34" s="43"/>
      <c r="AR34" s="43"/>
      <c r="AS34" s="43"/>
      <c r="AT34" s="43" t="s">
        <v>149</v>
      </c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8">
        <f>BJ36+BJ41</f>
        <v>966700</v>
      </c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>
        <f>CF36+CF40</f>
        <v>5080.56</v>
      </c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8">
        <f t="shared" si="0"/>
        <v>5080.56</v>
      </c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11"/>
    </row>
    <row r="35" spans="1:167" s="12" customFormat="1" ht="15" customHeight="1">
      <c r="A35" s="38" t="s">
        <v>176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43"/>
      <c r="AO35" s="43"/>
      <c r="AP35" s="43"/>
      <c r="AQ35" s="43"/>
      <c r="AR35" s="43"/>
      <c r="AS35" s="43"/>
      <c r="AT35" s="43" t="s">
        <v>114</v>
      </c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8">
        <f>BJ36</f>
        <v>795000</v>
      </c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>
        <f>CF36</f>
        <v>1722.0800000000002</v>
      </c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8">
        <f t="shared" si="0"/>
        <v>1722.0800000000002</v>
      </c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10"/>
      <c r="FI35" s="10"/>
      <c r="FJ35" s="10"/>
      <c r="FK35" s="11"/>
    </row>
    <row r="36" spans="1:167" s="12" customFormat="1" ht="15" customHeight="1">
      <c r="A36" s="38" t="s">
        <v>177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43"/>
      <c r="AO36" s="43"/>
      <c r="AP36" s="43"/>
      <c r="AQ36" s="43"/>
      <c r="AR36" s="43"/>
      <c r="AS36" s="43"/>
      <c r="AT36" s="43" t="s">
        <v>95</v>
      </c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8">
        <v>795000</v>
      </c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>
        <f>CF37+CF38+CF39</f>
        <v>1722.0800000000002</v>
      </c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8">
        <f aca="true" t="shared" si="1" ref="EE36:EE43">CF36</f>
        <v>1722.0800000000002</v>
      </c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11"/>
    </row>
    <row r="37" spans="1:167" s="4" customFormat="1" ht="15" customHeight="1">
      <c r="A37" s="39" t="s">
        <v>177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40"/>
      <c r="AO37" s="40"/>
      <c r="AP37" s="40"/>
      <c r="AQ37" s="40"/>
      <c r="AR37" s="40"/>
      <c r="AS37" s="40"/>
      <c r="AT37" s="40" t="s">
        <v>96</v>
      </c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7">
        <v>0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>
        <v>1396.75</v>
      </c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7">
        <f t="shared" si="1"/>
        <v>1396.75</v>
      </c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5"/>
    </row>
    <row r="38" spans="1:167" s="4" customFormat="1" ht="15" customHeight="1">
      <c r="A38" s="50" t="s">
        <v>177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2"/>
      <c r="AN38" s="53"/>
      <c r="AO38" s="54"/>
      <c r="AP38" s="54"/>
      <c r="AQ38" s="54"/>
      <c r="AR38" s="54"/>
      <c r="AS38" s="55"/>
      <c r="AT38" s="53" t="s">
        <v>97</v>
      </c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5"/>
      <c r="BJ38" s="56">
        <v>0</v>
      </c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4"/>
      <c r="CF38" s="56">
        <v>259.9</v>
      </c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4"/>
      <c r="CW38" s="45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7"/>
      <c r="DN38" s="45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7"/>
      <c r="EE38" s="56">
        <f t="shared" si="1"/>
        <v>259.9</v>
      </c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4"/>
      <c r="ET38" s="45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7"/>
      <c r="FK38" s="5"/>
    </row>
    <row r="39" spans="1:167" s="4" customFormat="1" ht="15" customHeight="1">
      <c r="A39" s="50" t="s">
        <v>177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2"/>
      <c r="AN39" s="53"/>
      <c r="AO39" s="54"/>
      <c r="AP39" s="54"/>
      <c r="AQ39" s="54"/>
      <c r="AR39" s="54"/>
      <c r="AS39" s="55"/>
      <c r="AT39" s="53" t="s">
        <v>248</v>
      </c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5"/>
      <c r="BJ39" s="56">
        <v>0</v>
      </c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4"/>
      <c r="CF39" s="56">
        <v>65.43</v>
      </c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4"/>
      <c r="CW39" s="45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7"/>
      <c r="DN39" s="45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7"/>
      <c r="EE39" s="56">
        <f>CF39</f>
        <v>65.43</v>
      </c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4"/>
      <c r="ET39" s="45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7"/>
      <c r="FK39" s="5"/>
    </row>
    <row r="40" spans="1:167" s="4" customFormat="1" ht="15" customHeight="1">
      <c r="A40" s="38" t="s">
        <v>178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40"/>
      <c r="AQ40" s="40"/>
      <c r="AR40" s="40"/>
      <c r="AS40" s="40"/>
      <c r="AT40" s="43" t="s">
        <v>115</v>
      </c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8">
        <f>BJ41</f>
        <v>171700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>
        <f>CF41</f>
        <v>3358.48</v>
      </c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8">
        <f t="shared" si="1"/>
        <v>3358.48</v>
      </c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16"/>
      <c r="FI40" s="16"/>
      <c r="FJ40" s="16"/>
      <c r="FK40" s="5"/>
    </row>
    <row r="41" spans="1:167" s="12" customFormat="1" ht="15" customHeight="1">
      <c r="A41" s="38" t="s">
        <v>178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43"/>
      <c r="AO41" s="43"/>
      <c r="AP41" s="43"/>
      <c r="AQ41" s="43"/>
      <c r="AR41" s="43"/>
      <c r="AS41" s="43"/>
      <c r="AT41" s="43" t="s">
        <v>98</v>
      </c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8">
        <v>171700</v>
      </c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>
        <f>CF42</f>
        <v>3358.48</v>
      </c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8">
        <f t="shared" si="1"/>
        <v>3358.48</v>
      </c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11"/>
    </row>
    <row r="42" spans="1:167" s="4" customFormat="1" ht="15" customHeight="1">
      <c r="A42" s="39" t="s">
        <v>178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40"/>
      <c r="AO42" s="40"/>
      <c r="AP42" s="40"/>
      <c r="AQ42" s="40"/>
      <c r="AR42" s="40"/>
      <c r="AS42" s="40"/>
      <c r="AT42" s="40" t="s">
        <v>99</v>
      </c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7">
        <v>0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>
        <v>3358.48</v>
      </c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7">
        <f t="shared" si="1"/>
        <v>3358.48</v>
      </c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5"/>
    </row>
    <row r="43" spans="1:167" s="12" customFormat="1" ht="19.5" customHeight="1">
      <c r="A43" s="38" t="s">
        <v>159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43"/>
      <c r="AO43" s="43"/>
      <c r="AP43" s="43"/>
      <c r="AQ43" s="43"/>
      <c r="AR43" s="43"/>
      <c r="AS43" s="43"/>
      <c r="AT43" s="43" t="s">
        <v>100</v>
      </c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8">
        <f>BJ44</f>
        <v>7000</v>
      </c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>
        <f>CF44</f>
        <v>1500</v>
      </c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8">
        <f t="shared" si="1"/>
        <v>1500</v>
      </c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11"/>
    </row>
    <row r="44" spans="1:167" s="12" customFormat="1" ht="57" customHeight="1">
      <c r="A44" s="68" t="s">
        <v>179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40"/>
      <c r="AO44" s="40"/>
      <c r="AP44" s="40"/>
      <c r="AQ44" s="40"/>
      <c r="AR44" s="40"/>
      <c r="AS44" s="40"/>
      <c r="AT44" s="40" t="s">
        <v>116</v>
      </c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7">
        <f>BJ45</f>
        <v>7000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>
        <f>CF45</f>
        <v>1500</v>
      </c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7">
        <f>CF44</f>
        <v>1500</v>
      </c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10"/>
      <c r="FJ44" s="10"/>
      <c r="FK44" s="11"/>
    </row>
    <row r="45" spans="1:167" s="12" customFormat="1" ht="70.5" customHeight="1">
      <c r="A45" s="57" t="s">
        <v>180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40"/>
      <c r="AO45" s="40"/>
      <c r="AP45" s="40"/>
      <c r="AQ45" s="40"/>
      <c r="AR45" s="40"/>
      <c r="AS45" s="40"/>
      <c r="AT45" s="40" t="s">
        <v>197</v>
      </c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7">
        <v>7000</v>
      </c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>
        <v>1500</v>
      </c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7">
        <f>CF45</f>
        <v>1500</v>
      </c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10"/>
      <c r="FJ45" s="10"/>
      <c r="FK45" s="11"/>
    </row>
    <row r="46" spans="1:167" s="12" customFormat="1" ht="47.25" customHeight="1">
      <c r="A46" s="57" t="s">
        <v>180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40"/>
      <c r="AO46" s="40"/>
      <c r="AP46" s="40"/>
      <c r="AQ46" s="40"/>
      <c r="AR46" s="40"/>
      <c r="AS46" s="40"/>
      <c r="AT46" s="40" t="s">
        <v>105</v>
      </c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7">
        <v>0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>
        <v>1500</v>
      </c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7">
        <f>CF46</f>
        <v>1500</v>
      </c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10"/>
      <c r="FJ46" s="10"/>
      <c r="FK46" s="11"/>
    </row>
    <row r="47" spans="1:167" s="4" customFormat="1" ht="58.5" customHeight="1">
      <c r="A47" s="58" t="s">
        <v>160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40"/>
      <c r="AO47" s="40"/>
      <c r="AP47" s="40"/>
      <c r="AQ47" s="40"/>
      <c r="AR47" s="40"/>
      <c r="AS47" s="40"/>
      <c r="AT47" s="43" t="s">
        <v>117</v>
      </c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8">
        <f>BJ48+BJ51</f>
        <v>61400</v>
      </c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>
        <f>CF48</f>
        <v>0</v>
      </c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8">
        <f aca="true" t="shared" si="2" ref="EE47:EE53">CF47</f>
        <v>0</v>
      </c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16"/>
      <c r="FJ47" s="16"/>
      <c r="FK47" s="5"/>
    </row>
    <row r="48" spans="1:167" s="12" customFormat="1" ht="21.75" customHeight="1">
      <c r="A48" s="58" t="s">
        <v>181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43"/>
      <c r="AO48" s="43"/>
      <c r="AP48" s="43"/>
      <c r="AQ48" s="43"/>
      <c r="AR48" s="43"/>
      <c r="AS48" s="43"/>
      <c r="AT48" s="43" t="s">
        <v>118</v>
      </c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8">
        <f>BJ49</f>
        <v>59400</v>
      </c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>
        <f>CF49</f>
        <v>0</v>
      </c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8">
        <f t="shared" si="2"/>
        <v>0</v>
      </c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11"/>
    </row>
    <row r="49" spans="1:167" s="12" customFormat="1" ht="19.5" customHeight="1">
      <c r="A49" s="58" t="s">
        <v>119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43"/>
      <c r="AO49" s="43"/>
      <c r="AP49" s="43"/>
      <c r="AQ49" s="43"/>
      <c r="AR49" s="43"/>
      <c r="AS49" s="43"/>
      <c r="AT49" s="43" t="s">
        <v>120</v>
      </c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8">
        <f>BJ50</f>
        <v>59400</v>
      </c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>
        <f>CF50</f>
        <v>0</v>
      </c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8">
        <f t="shared" si="2"/>
        <v>0</v>
      </c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11"/>
    </row>
    <row r="50" spans="1:167" s="4" customFormat="1" ht="17.25" customHeight="1">
      <c r="A50" s="39" t="s">
        <v>119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40"/>
      <c r="AO50" s="40"/>
      <c r="AP50" s="40"/>
      <c r="AQ50" s="40"/>
      <c r="AR50" s="40"/>
      <c r="AS50" s="40"/>
      <c r="AT50" s="40" t="s">
        <v>208</v>
      </c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7">
        <v>59400</v>
      </c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>
        <v>0</v>
      </c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7">
        <f t="shared" si="2"/>
        <v>0</v>
      </c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5"/>
    </row>
    <row r="51" spans="1:167" s="4" customFormat="1" ht="21.75" customHeight="1">
      <c r="A51" s="58" t="s">
        <v>128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43"/>
      <c r="AO51" s="43"/>
      <c r="AP51" s="43"/>
      <c r="AQ51" s="43"/>
      <c r="AR51" s="43"/>
      <c r="AS51" s="43"/>
      <c r="AT51" s="43" t="s">
        <v>129</v>
      </c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8">
        <f>BJ52</f>
        <v>2000</v>
      </c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>
        <f>CF52</f>
        <v>0</v>
      </c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7">
        <f t="shared" si="2"/>
        <v>0</v>
      </c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16"/>
      <c r="FI51" s="16"/>
      <c r="FJ51" s="16"/>
      <c r="FK51" s="5"/>
    </row>
    <row r="52" spans="1:167" s="4" customFormat="1" ht="56.25" customHeight="1">
      <c r="A52" s="57" t="s">
        <v>130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40"/>
      <c r="AO52" s="40"/>
      <c r="AP52" s="40"/>
      <c r="AQ52" s="40"/>
      <c r="AR52" s="40"/>
      <c r="AS52" s="40"/>
      <c r="AT52" s="40" t="s">
        <v>131</v>
      </c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7">
        <f>BJ53</f>
        <v>2000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>
        <f>CF53</f>
        <v>0</v>
      </c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7">
        <f t="shared" si="2"/>
        <v>0</v>
      </c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16"/>
      <c r="FI52" s="16"/>
      <c r="FJ52" s="16"/>
      <c r="FK52" s="5"/>
    </row>
    <row r="53" spans="1:167" s="4" customFormat="1" ht="39" customHeight="1">
      <c r="A53" s="57" t="s">
        <v>132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40"/>
      <c r="AO53" s="40"/>
      <c r="AP53" s="40"/>
      <c r="AQ53" s="40"/>
      <c r="AR53" s="40"/>
      <c r="AS53" s="40"/>
      <c r="AT53" s="40" t="s">
        <v>123</v>
      </c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7">
        <v>2000</v>
      </c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>
        <v>0</v>
      </c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7">
        <f t="shared" si="2"/>
        <v>0</v>
      </c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16"/>
      <c r="FI53" s="16"/>
      <c r="FJ53" s="16"/>
      <c r="FK53" s="5"/>
    </row>
    <row r="54" spans="1:167" s="4" customFormat="1" ht="42.75" customHeight="1">
      <c r="A54" s="70" t="s">
        <v>161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43"/>
      <c r="AO54" s="43"/>
      <c r="AP54" s="43"/>
      <c r="AQ54" s="43"/>
      <c r="AR54" s="43"/>
      <c r="AS54" s="43"/>
      <c r="AT54" s="43" t="s">
        <v>122</v>
      </c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8">
        <f>BJ55</f>
        <v>2000</v>
      </c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>
        <f>CF55</f>
        <v>0</v>
      </c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8">
        <f aca="true" t="shared" si="3" ref="EE54:EE62">CF54</f>
        <v>0</v>
      </c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5"/>
    </row>
    <row r="55" spans="1:167" s="12" customFormat="1" ht="39" customHeight="1">
      <c r="A55" s="68" t="s">
        <v>142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40"/>
      <c r="AO55" s="40"/>
      <c r="AP55" s="40"/>
      <c r="AQ55" s="40"/>
      <c r="AR55" s="40"/>
      <c r="AS55" s="40"/>
      <c r="AT55" s="40" t="s">
        <v>107</v>
      </c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7">
        <f>BJ56</f>
        <v>2000</v>
      </c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>
        <f>CF56</f>
        <v>0</v>
      </c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7">
        <f t="shared" si="3"/>
        <v>0</v>
      </c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11"/>
    </row>
    <row r="56" spans="1:167" s="12" customFormat="1" ht="39" customHeight="1">
      <c r="A56" s="68" t="s">
        <v>143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40"/>
      <c r="AO56" s="40"/>
      <c r="AP56" s="40"/>
      <c r="AQ56" s="40"/>
      <c r="AR56" s="40"/>
      <c r="AS56" s="40"/>
      <c r="AT56" s="40" t="s">
        <v>121</v>
      </c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7">
        <f>BJ57</f>
        <v>2000</v>
      </c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>
        <f>CF57</f>
        <v>0</v>
      </c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7">
        <f t="shared" si="3"/>
        <v>0</v>
      </c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11"/>
    </row>
    <row r="57" spans="1:167" s="4" customFormat="1" ht="52.5" customHeight="1">
      <c r="A57" s="68" t="s">
        <v>144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40"/>
      <c r="AO57" s="40"/>
      <c r="AP57" s="40"/>
      <c r="AQ57" s="40"/>
      <c r="AR57" s="40"/>
      <c r="AS57" s="40"/>
      <c r="AT57" s="40" t="s">
        <v>209</v>
      </c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7">
        <v>2000</v>
      </c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>
        <v>0</v>
      </c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7">
        <f t="shared" si="3"/>
        <v>0</v>
      </c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5"/>
    </row>
    <row r="58" spans="1:167" s="12" customFormat="1" ht="20.25" customHeight="1">
      <c r="A58" s="70" t="s">
        <v>162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43"/>
      <c r="AO58" s="43"/>
      <c r="AP58" s="43"/>
      <c r="AQ58" s="43"/>
      <c r="AR58" s="43"/>
      <c r="AS58" s="43"/>
      <c r="AT58" s="43" t="s">
        <v>133</v>
      </c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8">
        <f>BJ59</f>
        <v>2690100</v>
      </c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>
        <f>CF59</f>
        <v>210000</v>
      </c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8">
        <f t="shared" si="3"/>
        <v>210000</v>
      </c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11"/>
    </row>
    <row r="59" spans="1:256" s="12" customFormat="1" ht="42.75" customHeight="1">
      <c r="A59" s="70" t="s">
        <v>182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43"/>
      <c r="AO59" s="43"/>
      <c r="AP59" s="43"/>
      <c r="AQ59" s="43"/>
      <c r="AR59" s="43"/>
      <c r="AS59" s="43"/>
      <c r="AT59" s="43" t="s">
        <v>101</v>
      </c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8">
        <f>BJ60+BJ63+BJ68</f>
        <v>2690100</v>
      </c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>
        <f>CF60+CF63+CF68</f>
        <v>210000</v>
      </c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8">
        <f t="shared" si="3"/>
        <v>210000</v>
      </c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12" customFormat="1" ht="36" customHeight="1">
      <c r="A60" s="70" t="s">
        <v>134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43"/>
      <c r="AO60" s="43"/>
      <c r="AP60" s="43"/>
      <c r="AQ60" s="43"/>
      <c r="AR60" s="43"/>
      <c r="AS60" s="43"/>
      <c r="AT60" s="43" t="s">
        <v>135</v>
      </c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8">
        <f>BJ62</f>
        <v>2357000</v>
      </c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>
        <f>CF62</f>
        <v>210000</v>
      </c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8">
        <f t="shared" si="3"/>
        <v>210000</v>
      </c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4" customFormat="1" ht="17.25" customHeight="1">
      <c r="A61" s="68" t="s">
        <v>137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40"/>
      <c r="AO61" s="40"/>
      <c r="AP61" s="40"/>
      <c r="AQ61" s="40"/>
      <c r="AR61" s="40"/>
      <c r="AS61" s="40"/>
      <c r="AT61" s="40" t="s">
        <v>136</v>
      </c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7">
        <f>BJ62</f>
        <v>2357000</v>
      </c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>
        <f>CF62</f>
        <v>210000</v>
      </c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9" t="s">
        <v>125</v>
      </c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7">
        <f t="shared" si="3"/>
        <v>210000</v>
      </c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4" customFormat="1" ht="18" customHeight="1">
      <c r="A62" s="68" t="s">
        <v>138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40"/>
      <c r="AO62" s="40"/>
      <c r="AP62" s="40"/>
      <c r="AQ62" s="40"/>
      <c r="AR62" s="40"/>
      <c r="AS62" s="40"/>
      <c r="AT62" s="40" t="s">
        <v>102</v>
      </c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7">
        <v>2357000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>
        <v>210000</v>
      </c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7">
        <f t="shared" si="3"/>
        <v>210000</v>
      </c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12" customFormat="1" ht="35.25" customHeight="1">
      <c r="A63" s="70" t="s">
        <v>169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43"/>
      <c r="AO63" s="43"/>
      <c r="AP63" s="43"/>
      <c r="AQ63" s="43"/>
      <c r="AR63" s="43"/>
      <c r="AS63" s="43"/>
      <c r="AT63" s="43" t="s">
        <v>139</v>
      </c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8">
        <f>BJ64+BJ66</f>
        <v>140900</v>
      </c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>
        <f>CF64+CF66</f>
        <v>0</v>
      </c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8">
        <f aca="true" t="shared" si="4" ref="EE63:EE69">CF63</f>
        <v>0</v>
      </c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s="12" customFormat="1" ht="39.75" customHeight="1">
      <c r="A64" s="70" t="s">
        <v>183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43"/>
      <c r="AO64" s="43"/>
      <c r="AP64" s="43"/>
      <c r="AQ64" s="43"/>
      <c r="AR64" s="43"/>
      <c r="AS64" s="43"/>
      <c r="AT64" s="43" t="s">
        <v>168</v>
      </c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8">
        <f>BJ65</f>
        <v>140700</v>
      </c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>
        <f>CF65</f>
        <v>0</v>
      </c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8">
        <f t="shared" si="4"/>
        <v>0</v>
      </c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s="17" customFormat="1" ht="37.5" customHeight="1">
      <c r="A65" s="68" t="s">
        <v>183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40"/>
      <c r="AO65" s="40"/>
      <c r="AP65" s="40"/>
      <c r="AQ65" s="40"/>
      <c r="AR65" s="40"/>
      <c r="AS65" s="40"/>
      <c r="AT65" s="40" t="s">
        <v>103</v>
      </c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7">
        <v>140700</v>
      </c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>
        <v>0</v>
      </c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7">
        <f t="shared" si="4"/>
        <v>0</v>
      </c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166" s="11" customFormat="1" ht="42" customHeight="1">
      <c r="A66" s="70" t="s">
        <v>188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43"/>
      <c r="AO66" s="43"/>
      <c r="AP66" s="43"/>
      <c r="AQ66" s="43"/>
      <c r="AR66" s="43"/>
      <c r="AS66" s="43"/>
      <c r="AT66" s="43" t="s">
        <v>187</v>
      </c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8">
        <f>BJ67</f>
        <v>200</v>
      </c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>
        <f>CF67</f>
        <v>0</v>
      </c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8">
        <f>CF66</f>
        <v>0</v>
      </c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10"/>
      <c r="FI66" s="10"/>
      <c r="FJ66" s="10"/>
    </row>
    <row r="67" spans="1:166" s="5" customFormat="1" ht="36" customHeight="1">
      <c r="A67" s="68" t="s">
        <v>188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40"/>
      <c r="AO67" s="40"/>
      <c r="AP67" s="40"/>
      <c r="AQ67" s="40"/>
      <c r="AR67" s="40"/>
      <c r="AS67" s="40"/>
      <c r="AT67" s="40" t="s">
        <v>186</v>
      </c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7">
        <v>200</v>
      </c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>
        <v>0</v>
      </c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7">
        <f>CF67</f>
        <v>0</v>
      </c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16"/>
      <c r="FI67" s="16"/>
      <c r="FJ67" s="16"/>
    </row>
    <row r="68" spans="1:167" s="12" customFormat="1" ht="25.5" customHeight="1">
      <c r="A68" s="70" t="s">
        <v>184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43"/>
      <c r="AO68" s="43"/>
      <c r="AP68" s="43"/>
      <c r="AQ68" s="43"/>
      <c r="AR68" s="43"/>
      <c r="AS68" s="43"/>
      <c r="AT68" s="43" t="s">
        <v>141</v>
      </c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8">
        <f>BJ69</f>
        <v>192200</v>
      </c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>
        <f>CF69</f>
        <v>0</v>
      </c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8">
        <f t="shared" si="4"/>
        <v>0</v>
      </c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11"/>
    </row>
    <row r="69" spans="1:167" s="4" customFormat="1" ht="38.25" customHeight="1">
      <c r="A69" s="68" t="s">
        <v>140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40"/>
      <c r="AO69" s="40"/>
      <c r="AP69" s="40"/>
      <c r="AQ69" s="40"/>
      <c r="AR69" s="40"/>
      <c r="AS69" s="40"/>
      <c r="AT69" s="40" t="s">
        <v>104</v>
      </c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7">
        <v>192200</v>
      </c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>
        <v>0</v>
      </c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7">
        <f t="shared" si="4"/>
        <v>0</v>
      </c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5"/>
    </row>
    <row r="70" spans="1:167" s="4" customFormat="1" ht="18.75">
      <c r="A70" s="79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1"/>
      <c r="FH70" s="13"/>
      <c r="FI70" s="13"/>
      <c r="FJ70" s="18" t="s">
        <v>39</v>
      </c>
      <c r="FK70" s="5"/>
    </row>
    <row r="71" spans="1:167" s="4" customFormat="1" ht="18.75">
      <c r="A71" s="84" t="s">
        <v>86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5"/>
    </row>
    <row r="72" spans="1:167" s="4" customFormat="1" ht="14.25" customHeight="1">
      <c r="A72" s="60" t="s">
        <v>8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 t="s">
        <v>23</v>
      </c>
      <c r="AL72" s="60"/>
      <c r="AM72" s="60"/>
      <c r="AN72" s="60"/>
      <c r="AO72" s="60"/>
      <c r="AP72" s="60"/>
      <c r="AQ72" s="19" t="s">
        <v>35</v>
      </c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60" t="s">
        <v>148</v>
      </c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 t="s">
        <v>37</v>
      </c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 t="s">
        <v>24</v>
      </c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 t="s">
        <v>29</v>
      </c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5"/>
    </row>
    <row r="73" spans="1:167" s="4" customFormat="1" ht="78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 t="s">
        <v>47</v>
      </c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 t="s">
        <v>25</v>
      </c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 t="s">
        <v>26</v>
      </c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 t="s">
        <v>27</v>
      </c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 t="s">
        <v>38</v>
      </c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 t="s">
        <v>48</v>
      </c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5"/>
    </row>
    <row r="74" spans="1:167" s="4" customFormat="1" ht="18.75">
      <c r="A74" s="59">
        <v>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>
        <v>2</v>
      </c>
      <c r="AL74" s="59"/>
      <c r="AM74" s="59"/>
      <c r="AN74" s="59"/>
      <c r="AO74" s="59"/>
      <c r="AP74" s="59"/>
      <c r="AQ74" s="59">
        <v>3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>
        <v>4</v>
      </c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>
        <v>5</v>
      </c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>
        <v>6</v>
      </c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>
        <v>7</v>
      </c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>
        <v>8</v>
      </c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>
        <v>9</v>
      </c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>
        <v>10</v>
      </c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>
        <v>11</v>
      </c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"/>
    </row>
    <row r="75" spans="1:167" s="12" customFormat="1" ht="15" customHeight="1">
      <c r="A75" s="69" t="s">
        <v>32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71" t="s">
        <v>33</v>
      </c>
      <c r="AL75" s="71"/>
      <c r="AM75" s="71"/>
      <c r="AN75" s="71"/>
      <c r="AO75" s="71"/>
      <c r="AP75" s="71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8">
        <f>BC81+BC85</f>
        <v>649200</v>
      </c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>
        <f>BU81</f>
        <v>14000</v>
      </c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>
        <f>CH81</f>
        <v>14000</v>
      </c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>
        <f>DX81</f>
        <v>14000</v>
      </c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63">
        <f>EK82+EK85</f>
        <v>639200</v>
      </c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48">
        <f>EX81</f>
        <v>0</v>
      </c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11"/>
    </row>
    <row r="76" spans="1:167" s="4" customFormat="1" ht="20.25" customHeight="1">
      <c r="A76" s="100" t="s">
        <v>151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5"/>
    </row>
    <row r="77" spans="1:167" s="22" customFormat="1" ht="15" customHeight="1" hidden="1">
      <c r="A77" s="67" t="s">
        <v>145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85" t="s">
        <v>54</v>
      </c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62">
        <f>SUM(BC78:BT80)</f>
        <v>116900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f>BU80+BU79+BU78</f>
        <v>116769.88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f>SUM(CH78:CW80)</f>
        <v>116769.88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>SUM(DX78:EJ80)</f>
        <v>116769.88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>SUM(EK78:EW80)</f>
        <v>130.12000000000262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21"/>
    </row>
    <row r="78" spans="1:167" s="4" customFormat="1" ht="15" customHeight="1" hidden="1">
      <c r="A78" s="39" t="s">
        <v>58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40" t="s">
        <v>55</v>
      </c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7">
        <v>82900</v>
      </c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>
        <v>82880.2</v>
      </c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>
        <v>82880.2</v>
      </c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>
        <f>CH78</f>
        <v>82880.2</v>
      </c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15">
        <f>BC78-BU78</f>
        <v>19.80000000000291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47">
        <f>BU78-CH78</f>
        <v>0</v>
      </c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5"/>
    </row>
    <row r="79" spans="1:167" s="4" customFormat="1" ht="15" customHeight="1" hidden="1">
      <c r="A79" s="39" t="s">
        <v>59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40" t="s">
        <v>56</v>
      </c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7">
        <v>13200</v>
      </c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>
        <v>13172</v>
      </c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>
        <v>13172</v>
      </c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>
        <f>CH79</f>
        <v>13172</v>
      </c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>
        <f>BC79-BU79</f>
        <v>28</v>
      </c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>
        <f>BU79-CH79</f>
        <v>0</v>
      </c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5"/>
    </row>
    <row r="80" spans="1:167" s="4" customFormat="1" ht="16.5" customHeight="1" hidden="1">
      <c r="A80" s="39" t="s">
        <v>60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40" t="s">
        <v>57</v>
      </c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7">
        <v>20800</v>
      </c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>
        <v>20717.68</v>
      </c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>
        <v>20717.68</v>
      </c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>
        <f>CH80</f>
        <v>20717.68</v>
      </c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>
        <f>BC80-BU80</f>
        <v>82.31999999999971</v>
      </c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>
        <f>BU80-CH80</f>
        <v>0</v>
      </c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5"/>
    </row>
    <row r="81" spans="1:167" s="4" customFormat="1" ht="21" customHeight="1">
      <c r="A81" s="99" t="s">
        <v>150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43"/>
      <c r="AL81" s="43"/>
      <c r="AM81" s="43"/>
      <c r="AN81" s="43"/>
      <c r="AO81" s="43"/>
      <c r="AP81" s="43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8">
        <f>BC82</f>
        <v>631800</v>
      </c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8">
        <f>BU82</f>
        <v>14000</v>
      </c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>
        <f>CH82</f>
        <v>14000</v>
      </c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66">
        <f>DX82</f>
        <v>14000</v>
      </c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>
        <f>EK83+EK84+EK87</f>
        <v>621800</v>
      </c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>
        <v>0</v>
      </c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5"/>
    </row>
    <row r="82" spans="1:167" s="4" customFormat="1" ht="20.25" customHeight="1">
      <c r="A82" s="67" t="s">
        <v>210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91" t="s">
        <v>211</v>
      </c>
      <c r="AL82" s="92"/>
      <c r="AM82" s="92"/>
      <c r="AN82" s="92"/>
      <c r="AO82" s="92"/>
      <c r="AP82" s="93"/>
      <c r="AQ82" s="14"/>
      <c r="AR82" s="14"/>
      <c r="AS82" s="53"/>
      <c r="AT82" s="54"/>
      <c r="AU82" s="54"/>
      <c r="AV82" s="54"/>
      <c r="AW82" s="54"/>
      <c r="AX82" s="54"/>
      <c r="AY82" s="54"/>
      <c r="AZ82" s="54"/>
      <c r="BA82" s="54"/>
      <c r="BB82" s="55"/>
      <c r="BC82" s="48">
        <f>BC83+BC84</f>
        <v>631800</v>
      </c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10"/>
      <c r="BT82" s="10"/>
      <c r="BU82" s="48">
        <f>BU83+BU84+BU87</f>
        <v>14000</v>
      </c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>
        <f>CH83+CH84+CH87</f>
        <v>14000</v>
      </c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66">
        <f>DX83+DX84+DX87</f>
        <v>14000</v>
      </c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>
        <f>EK83+EK84+EK87</f>
        <v>621800</v>
      </c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23"/>
      <c r="FI82" s="23"/>
      <c r="FJ82" s="23"/>
      <c r="FK82" s="5"/>
    </row>
    <row r="83" spans="1:167" s="4" customFormat="1" ht="17.25" customHeight="1">
      <c r="A83" s="39" t="s">
        <v>58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40" t="s">
        <v>55</v>
      </c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7">
        <v>481200</v>
      </c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>
        <v>14000</v>
      </c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>
        <v>14000</v>
      </c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>
        <f>CH83</f>
        <v>14000</v>
      </c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>
        <f>BC83-BU83</f>
        <v>467200</v>
      </c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65">
        <f>BU83-CH83</f>
        <v>0</v>
      </c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5"/>
    </row>
    <row r="84" spans="1:167" s="4" customFormat="1" ht="15" customHeight="1">
      <c r="A84" s="39" t="s">
        <v>60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40" t="s">
        <v>57</v>
      </c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7">
        <v>150600</v>
      </c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>
        <v>0</v>
      </c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>
        <v>0</v>
      </c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>
        <f>CH84</f>
        <v>0</v>
      </c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>
        <f>BC84-CH84</f>
        <v>150600</v>
      </c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65">
        <v>0</v>
      </c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5"/>
    </row>
    <row r="85" spans="1:167" s="4" customFormat="1" ht="20.25" customHeight="1">
      <c r="A85" s="67" t="s">
        <v>213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91" t="s">
        <v>212</v>
      </c>
      <c r="AL85" s="92"/>
      <c r="AM85" s="92"/>
      <c r="AN85" s="92"/>
      <c r="AO85" s="92"/>
      <c r="AP85" s="93"/>
      <c r="AQ85" s="14"/>
      <c r="AR85" s="14"/>
      <c r="AS85" s="53"/>
      <c r="AT85" s="54"/>
      <c r="AU85" s="54"/>
      <c r="AV85" s="54"/>
      <c r="AW85" s="54"/>
      <c r="AX85" s="54"/>
      <c r="AY85" s="54"/>
      <c r="AZ85" s="54"/>
      <c r="BA85" s="54"/>
      <c r="BB85" s="55"/>
      <c r="BC85" s="48">
        <f>BC86+BC87</f>
        <v>17400</v>
      </c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10"/>
      <c r="BT85" s="10"/>
      <c r="BU85" s="48">
        <f>BU86+BU87</f>
        <v>0</v>
      </c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>
        <f>CH86+CH87</f>
        <v>0</v>
      </c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66">
        <f>DX86+DX87+DX89</f>
        <v>0</v>
      </c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>
        <f>EK86+EK87</f>
        <v>17400</v>
      </c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23"/>
      <c r="FI85" s="23"/>
      <c r="FJ85" s="23"/>
      <c r="FK85" s="5"/>
    </row>
    <row r="86" spans="1:167" s="4" customFormat="1" ht="15" customHeight="1">
      <c r="A86" s="39" t="s">
        <v>59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40" t="s">
        <v>56</v>
      </c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7">
        <v>13400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>
        <v>0</v>
      </c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>
        <v>0</v>
      </c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>
        <f>CH86</f>
        <v>0</v>
      </c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>
        <f>BC86-BU86</f>
        <v>13400</v>
      </c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65">
        <f>BU86-CH86</f>
        <v>0</v>
      </c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5"/>
    </row>
    <row r="87" spans="1:167" s="4" customFormat="1" ht="15" customHeight="1">
      <c r="A87" s="39" t="s">
        <v>244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40" t="s">
        <v>57</v>
      </c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7">
        <v>4000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>
        <v>0</v>
      </c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>
        <v>0</v>
      </c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>
        <f>CH87</f>
        <v>0</v>
      </c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>
        <f>BC87-CH87</f>
        <v>4000</v>
      </c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65">
        <v>0</v>
      </c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5"/>
    </row>
    <row r="88" spans="1:167" s="4" customFormat="1" ht="18.75">
      <c r="A88" s="79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1"/>
      <c r="CG88" s="84" t="s">
        <v>86</v>
      </c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96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8"/>
      <c r="FH88" s="13"/>
      <c r="FI88" s="13"/>
      <c r="FJ88" s="18" t="s">
        <v>39</v>
      </c>
      <c r="FK88" s="5"/>
    </row>
    <row r="89" spans="1:167" s="4" customFormat="1" ht="14.25" customHeight="1">
      <c r="A89" s="60" t="s">
        <v>8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 t="s">
        <v>23</v>
      </c>
      <c r="AL89" s="60"/>
      <c r="AM89" s="60"/>
      <c r="AN89" s="60"/>
      <c r="AO89" s="60"/>
      <c r="AP89" s="60"/>
      <c r="AQ89" s="60" t="s">
        <v>35</v>
      </c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 t="s">
        <v>36</v>
      </c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 t="s">
        <v>37</v>
      </c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 t="s">
        <v>24</v>
      </c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 t="s">
        <v>29</v>
      </c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5"/>
    </row>
    <row r="90" spans="1:167" s="4" customFormat="1" ht="78.7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 t="s">
        <v>47</v>
      </c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 t="s">
        <v>25</v>
      </c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 t="s">
        <v>26</v>
      </c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 t="s">
        <v>27</v>
      </c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 t="s">
        <v>38</v>
      </c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 t="s">
        <v>48</v>
      </c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5"/>
    </row>
    <row r="91" spans="1:167" s="4" customFormat="1" ht="18.75">
      <c r="A91" s="59">
        <v>1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>
        <v>2</v>
      </c>
      <c r="AL91" s="59"/>
      <c r="AM91" s="59"/>
      <c r="AN91" s="59"/>
      <c r="AO91" s="59"/>
      <c r="AP91" s="59"/>
      <c r="AQ91" s="59">
        <v>3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>
        <v>4</v>
      </c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>
        <v>5</v>
      </c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>
        <v>6</v>
      </c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>
        <v>7</v>
      </c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>
        <v>8</v>
      </c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>
        <v>9</v>
      </c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>
        <v>10</v>
      </c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>
        <v>11</v>
      </c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"/>
    </row>
    <row r="92" spans="1:167" s="12" customFormat="1" ht="15" customHeight="1">
      <c r="A92" s="69" t="s">
        <v>106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71" t="s">
        <v>33</v>
      </c>
      <c r="AL92" s="71"/>
      <c r="AM92" s="71"/>
      <c r="AN92" s="71"/>
      <c r="AO92" s="71"/>
      <c r="AP92" s="71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8">
        <f>BC96+BC105+BC102</f>
        <v>2155400</v>
      </c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>
        <f>BU96+BU105</f>
        <v>78811.38</v>
      </c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>
        <f>CH96+CH102+CH105</f>
        <v>78330</v>
      </c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>
        <f>DX96+DX102+DX105</f>
        <v>78330</v>
      </c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63">
        <f>EK96+EK102+EK105</f>
        <v>2076588.62</v>
      </c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48">
        <f>EX96+EX102+EX105</f>
        <v>481.38</v>
      </c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11"/>
    </row>
    <row r="93" spans="1:167" s="4" customFormat="1" ht="15" customHeight="1">
      <c r="A93" s="73" t="s">
        <v>22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2"/>
      <c r="AL93" s="72"/>
      <c r="AM93" s="72"/>
      <c r="AN93" s="72"/>
      <c r="AO93" s="72"/>
      <c r="AP93" s="72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5"/>
    </row>
    <row r="94" spans="1:166" s="4" customFormat="1" ht="20.25" customHeight="1">
      <c r="A94" s="94" t="s">
        <v>152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13"/>
      <c r="FI94" s="13"/>
      <c r="FJ94" s="13"/>
    </row>
    <row r="95" spans="1:166" s="4" customFormat="1" ht="18" customHeight="1">
      <c r="A95" s="67" t="s">
        <v>214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85"/>
      <c r="AL95" s="85"/>
      <c r="AM95" s="85"/>
      <c r="AN95" s="85"/>
      <c r="AO95" s="85"/>
      <c r="AP95" s="85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</row>
    <row r="96" spans="1:166" s="22" customFormat="1" ht="17.25" customHeight="1">
      <c r="A96" s="68" t="s">
        <v>150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85" t="s">
        <v>54</v>
      </c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48">
        <f>BC97+BC98</f>
        <v>1632000</v>
      </c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62">
        <f>SUM(BU97:CG98)</f>
        <v>24950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f>SUM(CH97:CW98)</f>
        <v>24950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>SUM(DX97:EJ98)</f>
        <v>24950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>EK97+EK98</f>
        <v>1607050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>EX97+EX98</f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</row>
    <row r="97" spans="1:166" s="4" customFormat="1" ht="15" customHeight="1">
      <c r="A97" s="39" t="s">
        <v>58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40" t="s">
        <v>55</v>
      </c>
      <c r="AL97" s="40"/>
      <c r="AM97" s="40"/>
      <c r="AN97" s="40"/>
      <c r="AO97" s="40"/>
      <c r="AP97" s="40"/>
      <c r="AQ97" s="40" t="s">
        <v>125</v>
      </c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7">
        <v>1226600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>
        <v>24950</v>
      </c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>
        <v>24950</v>
      </c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>
        <f>CH97</f>
        <v>24950</v>
      </c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>
        <f>BC97-BU97</f>
        <v>1201650</v>
      </c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>
        <f aca="true" t="shared" si="5" ref="EX97:EX104">BU97-CH97</f>
        <v>0</v>
      </c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</row>
    <row r="98" spans="1:166" s="4" customFormat="1" ht="16.5" customHeight="1">
      <c r="A98" s="39" t="s">
        <v>60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40" t="s">
        <v>57</v>
      </c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7">
        <v>405400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>
        <v>0</v>
      </c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>
        <v>0</v>
      </c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>
        <f>CH98</f>
        <v>0</v>
      </c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>
        <f>BC98-BU98</f>
        <v>405400</v>
      </c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>
        <f t="shared" si="5"/>
        <v>0</v>
      </c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</row>
    <row r="99" spans="1:166" s="12" customFormat="1" ht="16.5" customHeight="1">
      <c r="A99" s="38" t="s">
        <v>71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8">
        <f>BC100+BC101</f>
        <v>1444500</v>
      </c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8">
        <f>BU100+BU101</f>
        <v>20950</v>
      </c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8">
        <f>CH100+CH101</f>
        <v>20950</v>
      </c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8">
        <f>CH99</f>
        <v>20950</v>
      </c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8">
        <f>BC99-CH99</f>
        <v>1423550</v>
      </c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8">
        <f t="shared" si="5"/>
        <v>0</v>
      </c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</row>
    <row r="100" spans="1:166" s="4" customFormat="1" ht="15" customHeight="1">
      <c r="A100" s="39" t="s">
        <v>58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40" t="s">
        <v>55</v>
      </c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7">
        <v>1082600</v>
      </c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>
        <v>20950</v>
      </c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>
        <v>20950</v>
      </c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>
        <f>CH100</f>
        <v>20950</v>
      </c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>
        <f>BC100-CH100</f>
        <v>1061650</v>
      </c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65">
        <f t="shared" si="5"/>
        <v>0</v>
      </c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</row>
    <row r="101" spans="1:166" s="4" customFormat="1" ht="15" customHeight="1">
      <c r="A101" s="39" t="s">
        <v>60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40" t="s">
        <v>57</v>
      </c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7">
        <v>361900</v>
      </c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>
        <v>0</v>
      </c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>
        <v>0</v>
      </c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>
        <v>0</v>
      </c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>
        <v>0</v>
      </c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65">
        <f t="shared" si="5"/>
        <v>0</v>
      </c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</row>
    <row r="102" spans="1:166" s="22" customFormat="1" ht="21.75" customHeight="1">
      <c r="A102" s="67" t="s">
        <v>215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85" t="s">
        <v>54</v>
      </c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48">
        <f>SUM(BC103:BT104)</f>
        <v>57400</v>
      </c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62">
        <f>SUM(BU103:CG104)</f>
        <v>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f>SUM(CH103:CW104)</f>
        <v>0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>SUM(DX103:EJ104)</f>
        <v>0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>BC102-CH102</f>
        <v>57400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5"/>
        <v>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</row>
    <row r="103" spans="1:166" s="4" customFormat="1" ht="15" customHeight="1">
      <c r="A103" s="39" t="s">
        <v>59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40" t="s">
        <v>56</v>
      </c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7">
        <v>44100</v>
      </c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>
        <v>0</v>
      </c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>
        <v>0</v>
      </c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>
        <f>CH103</f>
        <v>0</v>
      </c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>
        <v>0</v>
      </c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65">
        <f t="shared" si="5"/>
        <v>0</v>
      </c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</row>
    <row r="104" spans="1:166" s="4" customFormat="1" ht="15" customHeight="1">
      <c r="A104" s="39" t="s">
        <v>244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40" t="s">
        <v>57</v>
      </c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7">
        <v>13300</v>
      </c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>
        <v>0</v>
      </c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>
        <v>0</v>
      </c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>
        <v>0</v>
      </c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>
        <v>0</v>
      </c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65">
        <f t="shared" si="5"/>
        <v>0</v>
      </c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</row>
    <row r="105" spans="1:166" s="22" customFormat="1" ht="18.75" customHeight="1">
      <c r="A105" s="38" t="s">
        <v>170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48">
        <f>BC106+BC109+BC112+BC114</f>
        <v>466000</v>
      </c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62">
        <f>BU106+BU109+BU112+BU114</f>
        <v>53861.38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f>CH106+CH109</f>
        <v>53380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>DX106+DX109</f>
        <v>53380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>EK106+EK109</f>
        <v>412138.62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>EX106+EX109</f>
        <v>481.38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</row>
    <row r="106" spans="1:166" s="4" customFormat="1" ht="19.5" customHeight="1">
      <c r="A106" s="67" t="s">
        <v>216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48">
        <f>BC107+BC108</f>
        <v>157600</v>
      </c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15"/>
      <c r="BT106" s="15"/>
      <c r="BU106" s="63">
        <f>BU107+BU108</f>
        <v>5281.38</v>
      </c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48">
        <f>CH107+CH108</f>
        <v>4800</v>
      </c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48">
        <f>DX107+DX108</f>
        <v>4800</v>
      </c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>
        <f>EK107+EK108</f>
        <v>152318.62</v>
      </c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>
        <f>EX107+EX108</f>
        <v>481.38</v>
      </c>
      <c r="EY106" s="48"/>
      <c r="EZ106" s="48"/>
      <c r="FA106" s="48"/>
      <c r="FB106" s="48"/>
      <c r="FC106" s="48"/>
      <c r="FD106" s="48"/>
      <c r="FE106" s="48"/>
      <c r="FF106" s="48"/>
      <c r="FG106" s="48"/>
      <c r="FH106" s="15"/>
      <c r="FI106" s="15"/>
      <c r="FJ106" s="15"/>
    </row>
    <row r="107" spans="1:166" s="4" customFormat="1" ht="16.5" customHeight="1">
      <c r="A107" s="107" t="s">
        <v>82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40" t="s">
        <v>83</v>
      </c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7">
        <v>8000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15"/>
      <c r="BT107" s="15"/>
      <c r="BU107" s="83">
        <v>481.38</v>
      </c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47">
        <v>0</v>
      </c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>
        <f>CH107</f>
        <v>0</v>
      </c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>
        <f>BC107-BU107</f>
        <v>7518.62</v>
      </c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>
        <f>BU107-CH107</f>
        <v>481.38</v>
      </c>
      <c r="EY107" s="47"/>
      <c r="EZ107" s="47"/>
      <c r="FA107" s="47"/>
      <c r="FB107" s="47"/>
      <c r="FC107" s="47"/>
      <c r="FD107" s="47"/>
      <c r="FE107" s="47"/>
      <c r="FF107" s="47"/>
      <c r="FG107" s="47"/>
      <c r="FH107" s="15"/>
      <c r="FI107" s="15"/>
      <c r="FJ107" s="15"/>
    </row>
    <row r="108" spans="1:166" s="4" customFormat="1" ht="16.5" customHeight="1">
      <c r="A108" s="107" t="s">
        <v>69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40" t="s">
        <v>62</v>
      </c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7">
        <v>149600</v>
      </c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15"/>
      <c r="BT108" s="15"/>
      <c r="BU108" s="83">
        <v>4800</v>
      </c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47">
        <v>4800</v>
      </c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>
        <f>CH108</f>
        <v>4800</v>
      </c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>
        <f>BC108-BU108</f>
        <v>144800</v>
      </c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>
        <f>BU108-CH108</f>
        <v>0</v>
      </c>
      <c r="EY108" s="47"/>
      <c r="EZ108" s="47"/>
      <c r="FA108" s="47"/>
      <c r="FB108" s="47"/>
      <c r="FC108" s="47"/>
      <c r="FD108" s="47"/>
      <c r="FE108" s="47"/>
      <c r="FF108" s="47"/>
      <c r="FG108" s="47"/>
      <c r="FH108" s="15"/>
      <c r="FI108" s="15"/>
      <c r="FJ108" s="15"/>
    </row>
    <row r="109" spans="1:166" s="4" customFormat="1" ht="19.5" customHeight="1">
      <c r="A109" s="67" t="s">
        <v>217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48">
        <f>BC110+BC111</f>
        <v>285600</v>
      </c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15"/>
      <c r="BT109" s="15"/>
      <c r="BU109" s="63">
        <f>BU110+BU111</f>
        <v>48580</v>
      </c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48">
        <f>CH110+CH111+CH112+CH114</f>
        <v>48580</v>
      </c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48">
        <f>DX110+DX111+DX112+DX114</f>
        <v>48580</v>
      </c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>
        <f>EK110+EK111+EK113+EK115</f>
        <v>259820</v>
      </c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>
        <f>EX110+EX111+EX112+EX114</f>
        <v>0</v>
      </c>
      <c r="EY109" s="48"/>
      <c r="EZ109" s="48"/>
      <c r="FA109" s="48"/>
      <c r="FB109" s="48"/>
      <c r="FC109" s="48"/>
      <c r="FD109" s="48"/>
      <c r="FE109" s="48"/>
      <c r="FF109" s="48"/>
      <c r="FG109" s="48"/>
      <c r="FH109" s="15"/>
      <c r="FI109" s="15"/>
      <c r="FJ109" s="15"/>
    </row>
    <row r="110" spans="1:166" s="4" customFormat="1" ht="21.75" customHeight="1">
      <c r="A110" s="107" t="s">
        <v>171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40" t="s">
        <v>64</v>
      </c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7">
        <v>186600</v>
      </c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15"/>
      <c r="BT110" s="15"/>
      <c r="BU110" s="83">
        <v>17500</v>
      </c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47">
        <v>17500</v>
      </c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>
        <f>CH110</f>
        <v>17500</v>
      </c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>
        <f>BC110-BU110</f>
        <v>169100</v>
      </c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>
        <f>BU110-CH110</f>
        <v>0</v>
      </c>
      <c r="EY110" s="47"/>
      <c r="EZ110" s="47"/>
      <c r="FA110" s="47"/>
      <c r="FB110" s="47"/>
      <c r="FC110" s="47"/>
      <c r="FD110" s="47"/>
      <c r="FE110" s="47"/>
      <c r="FF110" s="47"/>
      <c r="FG110" s="47"/>
      <c r="FH110" s="15"/>
      <c r="FI110" s="15"/>
      <c r="FJ110" s="15"/>
    </row>
    <row r="111" spans="1:166" s="4" customFormat="1" ht="16.5" customHeight="1">
      <c r="A111" s="68" t="s">
        <v>153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40" t="s">
        <v>63</v>
      </c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7">
        <v>99000</v>
      </c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15"/>
      <c r="BT111" s="15"/>
      <c r="BU111" s="83">
        <v>31080</v>
      </c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47">
        <v>31080</v>
      </c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>
        <v>31080</v>
      </c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>
        <f>BC111-CH111</f>
        <v>67920</v>
      </c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>
        <f>BU111-CH111</f>
        <v>0</v>
      </c>
      <c r="EY111" s="47"/>
      <c r="EZ111" s="47"/>
      <c r="FA111" s="47"/>
      <c r="FB111" s="47"/>
      <c r="FC111" s="47"/>
      <c r="FD111" s="47"/>
      <c r="FE111" s="47"/>
      <c r="FF111" s="47"/>
      <c r="FG111" s="47"/>
      <c r="FH111" s="15"/>
      <c r="FI111" s="15"/>
      <c r="FJ111" s="15"/>
    </row>
    <row r="112" spans="1:166" s="12" customFormat="1" ht="15.75" customHeight="1">
      <c r="A112" s="38" t="s">
        <v>218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8">
        <f>BC113</f>
        <v>17800</v>
      </c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9"/>
      <c r="BT112" s="9"/>
      <c r="BU112" s="63">
        <f>BU113</f>
        <v>0</v>
      </c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48">
        <f>CH113</f>
        <v>0</v>
      </c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>
        <f>DX113+DX115</f>
        <v>0</v>
      </c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>
        <f>EK113</f>
        <v>17800</v>
      </c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>
        <f>EX113</f>
        <v>0</v>
      </c>
      <c r="EY112" s="48"/>
      <c r="EZ112" s="48"/>
      <c r="FA112" s="48"/>
      <c r="FB112" s="48"/>
      <c r="FC112" s="48"/>
      <c r="FD112" s="48"/>
      <c r="FE112" s="48"/>
      <c r="FF112" s="48"/>
      <c r="FG112" s="48"/>
      <c r="FH112" s="9"/>
      <c r="FI112" s="9"/>
      <c r="FJ112" s="9"/>
    </row>
    <row r="113" spans="1:166" s="4" customFormat="1" ht="34.5" customHeight="1">
      <c r="A113" s="138" t="s">
        <v>219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40"/>
      <c r="AK113" s="40" t="s">
        <v>67</v>
      </c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7">
        <v>17800</v>
      </c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15"/>
      <c r="BR113" s="15"/>
      <c r="BS113" s="15"/>
      <c r="BT113" s="15"/>
      <c r="BU113" s="83">
        <v>0</v>
      </c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47">
        <v>0</v>
      </c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>
        <f>CH113</f>
        <v>0</v>
      </c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64">
        <f>BC113-BU113</f>
        <v>17800</v>
      </c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47">
        <f>BU113-CH113</f>
        <v>0</v>
      </c>
      <c r="EY113" s="47"/>
      <c r="EZ113" s="47"/>
      <c r="FA113" s="47"/>
      <c r="FB113" s="47"/>
      <c r="FC113" s="47"/>
      <c r="FD113" s="47"/>
      <c r="FE113" s="47"/>
      <c r="FF113" s="47"/>
      <c r="FG113" s="47"/>
      <c r="FH113" s="15"/>
      <c r="FI113" s="15"/>
      <c r="FJ113" s="15"/>
    </row>
    <row r="114" spans="1:166" s="12" customFormat="1" ht="15.75" customHeight="1">
      <c r="A114" s="38" t="s">
        <v>220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8">
        <f>BC115</f>
        <v>5000</v>
      </c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9"/>
      <c r="BT114" s="9"/>
      <c r="BU114" s="63">
        <f>BU115</f>
        <v>0</v>
      </c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48">
        <f>CH115</f>
        <v>0</v>
      </c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>
        <f>DX115</f>
        <v>0</v>
      </c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>
        <f>EK115</f>
        <v>5000</v>
      </c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>
        <f>EX115</f>
        <v>0</v>
      </c>
      <c r="EY114" s="48"/>
      <c r="EZ114" s="48"/>
      <c r="FA114" s="48"/>
      <c r="FB114" s="48"/>
      <c r="FC114" s="48"/>
      <c r="FD114" s="48"/>
      <c r="FE114" s="48"/>
      <c r="FF114" s="48"/>
      <c r="FG114" s="48"/>
      <c r="FH114" s="9"/>
      <c r="FI114" s="9"/>
      <c r="FJ114" s="9"/>
    </row>
    <row r="115" spans="1:166" s="4" customFormat="1" ht="16.5" customHeight="1">
      <c r="A115" s="107" t="s">
        <v>69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40" t="s">
        <v>70</v>
      </c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7">
        <v>5000</v>
      </c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15"/>
      <c r="BT115" s="15"/>
      <c r="BU115" s="83">
        <v>0</v>
      </c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47">
        <v>0</v>
      </c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>
        <f>CH115</f>
        <v>0</v>
      </c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>
        <f>BC115-BU115</f>
        <v>5000</v>
      </c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>
        <f>BU115-CH115</f>
        <v>0</v>
      </c>
      <c r="EY115" s="47"/>
      <c r="EZ115" s="47"/>
      <c r="FA115" s="47"/>
      <c r="FB115" s="47"/>
      <c r="FC115" s="47"/>
      <c r="FD115" s="47"/>
      <c r="FE115" s="47"/>
      <c r="FF115" s="47"/>
      <c r="FG115" s="47"/>
      <c r="FH115" s="15"/>
      <c r="FI115" s="15"/>
      <c r="FJ115" s="15"/>
    </row>
    <row r="116" spans="1:166" s="4" customFormat="1" ht="18.75">
      <c r="A116" s="79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1"/>
      <c r="CG116" s="84" t="s">
        <v>86</v>
      </c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96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8"/>
      <c r="FH116" s="13"/>
      <c r="FI116" s="13"/>
      <c r="FJ116" s="18" t="s">
        <v>39</v>
      </c>
    </row>
    <row r="117" spans="1:166" s="4" customFormat="1" ht="14.25" customHeight="1">
      <c r="A117" s="60" t="s">
        <v>8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 t="s">
        <v>23</v>
      </c>
      <c r="AL117" s="60"/>
      <c r="AM117" s="60"/>
      <c r="AN117" s="60"/>
      <c r="AO117" s="60"/>
      <c r="AP117" s="60"/>
      <c r="AQ117" s="60" t="s">
        <v>35</v>
      </c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 t="s">
        <v>36</v>
      </c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 t="s">
        <v>37</v>
      </c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 t="s">
        <v>24</v>
      </c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 t="s">
        <v>29</v>
      </c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</row>
    <row r="118" spans="1:166" s="4" customFormat="1" ht="78.7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 t="s">
        <v>47</v>
      </c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 t="s">
        <v>25</v>
      </c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 t="s">
        <v>26</v>
      </c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 t="s">
        <v>27</v>
      </c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 t="s">
        <v>38</v>
      </c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 t="s">
        <v>48</v>
      </c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</row>
    <row r="119" spans="1:166" s="4" customFormat="1" ht="18.75">
      <c r="A119" s="59">
        <v>1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>
        <v>2</v>
      </c>
      <c r="AL119" s="59"/>
      <c r="AM119" s="59"/>
      <c r="AN119" s="59"/>
      <c r="AO119" s="59"/>
      <c r="AP119" s="59"/>
      <c r="AQ119" s="59">
        <v>3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>
        <v>4</v>
      </c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>
        <v>5</v>
      </c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>
        <v>6</v>
      </c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>
        <v>7</v>
      </c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>
        <v>8</v>
      </c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>
        <v>9</v>
      </c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>
        <v>10</v>
      </c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>
        <v>11</v>
      </c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  <c r="FJ119" s="59"/>
    </row>
    <row r="120" spans="1:166" s="4" customFormat="1" ht="18.75" customHeight="1">
      <c r="A120" s="86" t="s">
        <v>32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40" t="s">
        <v>33</v>
      </c>
      <c r="AL120" s="40"/>
      <c r="AM120" s="40"/>
      <c r="AN120" s="40"/>
      <c r="AO120" s="40"/>
      <c r="AP120" s="40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48">
        <f>BC123</f>
        <v>200</v>
      </c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15"/>
      <c r="BT120" s="15"/>
      <c r="BU120" s="63">
        <f>BU123</f>
        <v>0</v>
      </c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48">
        <f>CH123</f>
        <v>0</v>
      </c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48">
        <f>DX123</f>
        <v>0</v>
      </c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>
        <f>EK123</f>
        <v>200</v>
      </c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>
        <f>EX123</f>
        <v>0</v>
      </c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15"/>
      <c r="FJ120" s="15"/>
    </row>
    <row r="121" spans="1:166" s="4" customFormat="1" ht="18.75" customHeight="1">
      <c r="A121" s="39" t="s">
        <v>22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40" t="s">
        <v>34</v>
      </c>
      <c r="AL121" s="40"/>
      <c r="AM121" s="40"/>
      <c r="AN121" s="40"/>
      <c r="AO121" s="40"/>
      <c r="AP121" s="40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15"/>
      <c r="FI121" s="15"/>
      <c r="FJ121" s="15"/>
    </row>
    <row r="122" spans="1:166" s="22" customFormat="1" ht="146.25" customHeight="1">
      <c r="A122" s="68" t="s">
        <v>251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20"/>
      <c r="BT122" s="20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20"/>
      <c r="FI122" s="20"/>
      <c r="FJ122" s="20"/>
    </row>
    <row r="123" spans="1:166" s="4" customFormat="1" ht="17.25" customHeight="1">
      <c r="A123" s="67" t="s">
        <v>221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8">
        <f>BC124</f>
        <v>200</v>
      </c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>
        <f>BU124</f>
        <v>0</v>
      </c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>
        <f>CH124</f>
        <v>0</v>
      </c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>
        <f>DX124</f>
        <v>0</v>
      </c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>
        <f>BC123-CH123</f>
        <v>200</v>
      </c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>
        <f>EX124</f>
        <v>0</v>
      </c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</row>
    <row r="124" spans="1:166" s="22" customFormat="1" ht="32.25" customHeight="1">
      <c r="A124" s="57" t="s">
        <v>153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40" t="s">
        <v>63</v>
      </c>
      <c r="AL124" s="40"/>
      <c r="AM124" s="40"/>
      <c r="AN124" s="40"/>
      <c r="AO124" s="40"/>
      <c r="AP124" s="40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47">
        <v>200</v>
      </c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>
        <v>0</v>
      </c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>
        <v>0</v>
      </c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>
        <f>CH124</f>
        <v>0</v>
      </c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>
        <f>BC124-CH124</f>
        <v>200</v>
      </c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>
        <f>BU124-CH124</f>
        <v>0</v>
      </c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</row>
    <row r="125" spans="1:166" s="4" customFormat="1" ht="53.25" customHeight="1">
      <c r="A125" s="149" t="s">
        <v>243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1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</row>
    <row r="126" spans="1:166" s="4" customFormat="1" ht="18.75" customHeight="1">
      <c r="A126" s="86" t="s">
        <v>32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40" t="s">
        <v>33</v>
      </c>
      <c r="AL126" s="40"/>
      <c r="AM126" s="40"/>
      <c r="AN126" s="40"/>
      <c r="AO126" s="40"/>
      <c r="AP126" s="40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48">
        <f>BC127</f>
        <v>119600</v>
      </c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15"/>
      <c r="BT126" s="15"/>
      <c r="BU126" s="63">
        <f>BU127</f>
        <v>0</v>
      </c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48">
        <f>CH127</f>
        <v>0</v>
      </c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48">
        <f>DX127</f>
        <v>0</v>
      </c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>
        <f>EK127</f>
        <v>0</v>
      </c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>
        <f>EX127</f>
        <v>0</v>
      </c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15"/>
      <c r="FJ126" s="15"/>
    </row>
    <row r="127" spans="1:166" s="4" customFormat="1" ht="18" customHeight="1">
      <c r="A127" s="67" t="s">
        <v>222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8">
        <f>BC128</f>
        <v>119600</v>
      </c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>
        <f>BU128</f>
        <v>0</v>
      </c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>
        <f>CH128</f>
        <v>0</v>
      </c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>
        <f>DX128</f>
        <v>0</v>
      </c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>
        <v>0</v>
      </c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>
        <f>EX128</f>
        <v>0</v>
      </c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</row>
    <row r="128" spans="1:166" s="4" customFormat="1" ht="15" customHeight="1">
      <c r="A128" s="39" t="s">
        <v>61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40" t="s">
        <v>70</v>
      </c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7">
        <v>119600</v>
      </c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15"/>
      <c r="BT128" s="15"/>
      <c r="BU128" s="47">
        <v>0</v>
      </c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>
        <v>0</v>
      </c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>
        <v>0</v>
      </c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>
        <v>0</v>
      </c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>
        <v>0</v>
      </c>
      <c r="EY128" s="75"/>
      <c r="EZ128" s="75"/>
      <c r="FA128" s="75"/>
      <c r="FB128" s="75"/>
      <c r="FC128" s="75"/>
      <c r="FD128" s="75"/>
      <c r="FE128" s="75"/>
      <c r="FF128" s="75"/>
      <c r="FG128" s="75"/>
      <c r="FH128" s="15"/>
      <c r="FI128" s="15"/>
      <c r="FJ128" s="15"/>
    </row>
    <row r="129" spans="1:166" s="4" customFormat="1" ht="15" customHeight="1">
      <c r="A129" s="79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1"/>
      <c r="CE129" s="13"/>
      <c r="CF129" s="13"/>
      <c r="CG129" s="84" t="s">
        <v>86</v>
      </c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13"/>
      <c r="FI129" s="13"/>
      <c r="FJ129" s="18" t="s">
        <v>39</v>
      </c>
    </row>
    <row r="130" spans="1:166" s="4" customFormat="1" ht="32.25" customHeight="1">
      <c r="A130" s="60" t="s">
        <v>8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 t="s">
        <v>23</v>
      </c>
      <c r="AL130" s="60"/>
      <c r="AM130" s="60"/>
      <c r="AN130" s="60"/>
      <c r="AO130" s="60"/>
      <c r="AP130" s="60"/>
      <c r="AQ130" s="60" t="s">
        <v>35</v>
      </c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 t="s">
        <v>148</v>
      </c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 t="s">
        <v>37</v>
      </c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 t="s">
        <v>24</v>
      </c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 t="s">
        <v>29</v>
      </c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</row>
    <row r="131" spans="1:166" s="4" customFormat="1" ht="73.5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 t="s">
        <v>47</v>
      </c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 t="s">
        <v>25</v>
      </c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 t="s">
        <v>26</v>
      </c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 t="s">
        <v>27</v>
      </c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 t="s">
        <v>38</v>
      </c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 t="s">
        <v>48</v>
      </c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</row>
    <row r="132" spans="1:166" s="4" customFormat="1" ht="15" customHeight="1">
      <c r="A132" s="59">
        <v>1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>
        <v>2</v>
      </c>
      <c r="AL132" s="59"/>
      <c r="AM132" s="59"/>
      <c r="AN132" s="59"/>
      <c r="AO132" s="59"/>
      <c r="AP132" s="59"/>
      <c r="AQ132" s="59">
        <v>3</v>
      </c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>
        <v>4</v>
      </c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>
        <v>5</v>
      </c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>
        <v>6</v>
      </c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>
        <v>7</v>
      </c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>
        <v>8</v>
      </c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>
        <v>9</v>
      </c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>
        <v>10</v>
      </c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>
        <v>11</v>
      </c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</row>
    <row r="133" spans="1:166" s="4" customFormat="1" ht="15" customHeight="1">
      <c r="A133" s="86" t="s">
        <v>32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40" t="s">
        <v>33</v>
      </c>
      <c r="AL133" s="40"/>
      <c r="AM133" s="40"/>
      <c r="AN133" s="40"/>
      <c r="AO133" s="40"/>
      <c r="AP133" s="40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48">
        <f>BC136+BC139</f>
        <v>15000</v>
      </c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15"/>
      <c r="BT133" s="15"/>
      <c r="BU133" s="63">
        <f>CH136</f>
        <v>0</v>
      </c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48">
        <f>CH136</f>
        <v>0</v>
      </c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48">
        <f>DX136+DX139</f>
        <v>0</v>
      </c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>
        <f>EK137+EK139</f>
        <v>15000</v>
      </c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>
        <f>EX137</f>
        <v>0</v>
      </c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15"/>
      <c r="FJ133" s="15"/>
    </row>
    <row r="134" spans="1:166" s="4" customFormat="1" ht="19.5" customHeight="1">
      <c r="A134" s="39" t="s">
        <v>22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40"/>
      <c r="AL134" s="40"/>
      <c r="AM134" s="40"/>
      <c r="AN134" s="40"/>
      <c r="AO134" s="40"/>
      <c r="AP134" s="40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15"/>
      <c r="FI134" s="15"/>
      <c r="FJ134" s="15"/>
    </row>
    <row r="135" spans="1:166" s="4" customFormat="1" ht="33.75" customHeight="1">
      <c r="A135" s="101" t="s">
        <v>172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15"/>
      <c r="BT135" s="15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75"/>
      <c r="EZ135" s="75"/>
      <c r="FA135" s="75"/>
      <c r="FB135" s="75"/>
      <c r="FC135" s="75"/>
      <c r="FD135" s="75"/>
      <c r="FE135" s="75"/>
      <c r="FF135" s="75"/>
      <c r="FG135" s="75"/>
      <c r="FH135" s="15"/>
      <c r="FI135" s="15"/>
      <c r="FJ135" s="15"/>
    </row>
    <row r="136" spans="1:166" s="4" customFormat="1" ht="15" customHeight="1">
      <c r="A136" s="67" t="s">
        <v>223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8">
        <f>BC137</f>
        <v>5000</v>
      </c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9"/>
      <c r="BT136" s="9"/>
      <c r="BU136" s="48">
        <f>BU137</f>
        <v>0</v>
      </c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>
        <f>CH137</f>
        <v>0</v>
      </c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>
        <f>CH136</f>
        <v>0</v>
      </c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>
        <f>BC136-CH136</f>
        <v>5000</v>
      </c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>
        <f>BU136-CH136</f>
        <v>0</v>
      </c>
      <c r="EY136" s="148"/>
      <c r="EZ136" s="148"/>
      <c r="FA136" s="148"/>
      <c r="FB136" s="148"/>
      <c r="FC136" s="148"/>
      <c r="FD136" s="148"/>
      <c r="FE136" s="148"/>
      <c r="FF136" s="148"/>
      <c r="FG136" s="148"/>
      <c r="FH136" s="15"/>
      <c r="FI136" s="15"/>
      <c r="FJ136" s="15"/>
    </row>
    <row r="137" spans="1:166" s="4" customFormat="1" ht="15" customHeight="1">
      <c r="A137" s="39" t="s">
        <v>61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40" t="s">
        <v>70</v>
      </c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7">
        <v>5000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15"/>
      <c r="BT137" s="15"/>
      <c r="BU137" s="47">
        <v>0</v>
      </c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>
        <v>0</v>
      </c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>
        <f>CH137</f>
        <v>0</v>
      </c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>
        <f>BC137-CH137</f>
        <v>5000</v>
      </c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>
        <f>BU137-CH137</f>
        <v>0</v>
      </c>
      <c r="EY137" s="75"/>
      <c r="EZ137" s="75"/>
      <c r="FA137" s="75"/>
      <c r="FB137" s="75"/>
      <c r="FC137" s="75"/>
      <c r="FD137" s="75"/>
      <c r="FE137" s="75"/>
      <c r="FF137" s="75"/>
      <c r="FG137" s="75"/>
      <c r="FH137" s="15"/>
      <c r="FI137" s="15"/>
      <c r="FJ137" s="15"/>
    </row>
    <row r="138" spans="1:166" s="4" customFormat="1" ht="72.75" customHeight="1">
      <c r="A138" s="102" t="s">
        <v>252</v>
      </c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4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15"/>
      <c r="BT138" s="15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75"/>
      <c r="EZ138" s="75"/>
      <c r="FA138" s="75"/>
      <c r="FB138" s="75"/>
      <c r="FC138" s="75"/>
      <c r="FD138" s="75"/>
      <c r="FE138" s="75"/>
      <c r="FF138" s="75"/>
      <c r="FG138" s="75"/>
      <c r="FH138" s="15"/>
      <c r="FI138" s="15"/>
      <c r="FJ138" s="15"/>
    </row>
    <row r="139" spans="1:166" s="12" customFormat="1" ht="15" customHeight="1">
      <c r="A139" s="67" t="s">
        <v>224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8">
        <f>BC140</f>
        <v>10000</v>
      </c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9"/>
      <c r="BT139" s="9"/>
      <c r="BU139" s="48">
        <f>BU140</f>
        <v>0</v>
      </c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>
        <f>CH140</f>
        <v>0</v>
      </c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>
        <f>DX140</f>
        <v>0</v>
      </c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>
        <f>BC139-CH139</f>
        <v>10000</v>
      </c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>
        <f>BU139-CH139</f>
        <v>0</v>
      </c>
      <c r="EY139" s="148"/>
      <c r="EZ139" s="148"/>
      <c r="FA139" s="148"/>
      <c r="FB139" s="148"/>
      <c r="FC139" s="148"/>
      <c r="FD139" s="148"/>
      <c r="FE139" s="148"/>
      <c r="FF139" s="148"/>
      <c r="FG139" s="148"/>
      <c r="FH139" s="9"/>
      <c r="FI139" s="9"/>
      <c r="FJ139" s="9"/>
    </row>
    <row r="140" spans="1:166" s="4" customFormat="1" ht="15" customHeight="1">
      <c r="A140" s="39" t="s">
        <v>61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40" t="s">
        <v>70</v>
      </c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7">
        <v>10000</v>
      </c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15"/>
      <c r="BT140" s="15"/>
      <c r="BU140" s="47">
        <v>0</v>
      </c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>
        <v>0</v>
      </c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>
        <v>0</v>
      </c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>
        <f>BC140-CH140</f>
        <v>10000</v>
      </c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>
        <f>BU140-CH140</f>
        <v>0</v>
      </c>
      <c r="EY140" s="75"/>
      <c r="EZ140" s="75"/>
      <c r="FA140" s="75"/>
      <c r="FB140" s="75"/>
      <c r="FC140" s="75"/>
      <c r="FD140" s="75"/>
      <c r="FE140" s="75"/>
      <c r="FF140" s="75"/>
      <c r="FG140" s="75"/>
      <c r="FH140" s="15"/>
      <c r="FI140" s="15"/>
      <c r="FJ140" s="15"/>
    </row>
    <row r="141" spans="1:166" s="4" customFormat="1" ht="18.75">
      <c r="A141" s="79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1"/>
      <c r="FH141" s="13"/>
      <c r="FI141" s="13"/>
      <c r="FJ141" s="18" t="s">
        <v>39</v>
      </c>
    </row>
    <row r="142" spans="1:166" s="4" customFormat="1" ht="18.75">
      <c r="A142" s="84" t="s">
        <v>86</v>
      </c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</row>
    <row r="143" spans="1:166" s="4" customFormat="1" ht="14.25" customHeight="1">
      <c r="A143" s="60" t="s">
        <v>8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 t="s">
        <v>23</v>
      </c>
      <c r="AL143" s="60"/>
      <c r="AM143" s="60"/>
      <c r="AN143" s="60"/>
      <c r="AO143" s="60"/>
      <c r="AP143" s="60"/>
      <c r="AQ143" s="60" t="s">
        <v>35</v>
      </c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 t="s">
        <v>36</v>
      </c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 t="s">
        <v>37</v>
      </c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 t="s">
        <v>24</v>
      </c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 t="s">
        <v>29</v>
      </c>
      <c r="EL143" s="60"/>
      <c r="EM143" s="60"/>
      <c r="EN143" s="60"/>
      <c r="EO143" s="60"/>
      <c r="EP143" s="60"/>
      <c r="EQ143" s="60"/>
      <c r="ER143" s="60"/>
      <c r="ES143" s="60"/>
      <c r="ET143" s="60"/>
      <c r="EU143" s="60"/>
      <c r="EV143" s="60"/>
      <c r="EW143" s="60"/>
      <c r="EX143" s="60"/>
      <c r="EY143" s="60"/>
      <c r="EZ143" s="60"/>
      <c r="FA143" s="60"/>
      <c r="FB143" s="60"/>
      <c r="FC143" s="60"/>
      <c r="FD143" s="60"/>
      <c r="FE143" s="60"/>
      <c r="FF143" s="60"/>
      <c r="FG143" s="60"/>
      <c r="FH143" s="60"/>
      <c r="FI143" s="60"/>
      <c r="FJ143" s="60"/>
    </row>
    <row r="144" spans="1:166" s="4" customFormat="1" ht="78.75" customHeight="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 t="s">
        <v>47</v>
      </c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 t="s">
        <v>25</v>
      </c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 t="s">
        <v>26</v>
      </c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 t="s">
        <v>27</v>
      </c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 t="s">
        <v>38</v>
      </c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 t="s">
        <v>48</v>
      </c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</row>
    <row r="145" spans="1:166" s="4" customFormat="1" ht="18.75">
      <c r="A145" s="59">
        <v>1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>
        <v>2</v>
      </c>
      <c r="AL145" s="59"/>
      <c r="AM145" s="59"/>
      <c r="AN145" s="59"/>
      <c r="AO145" s="59"/>
      <c r="AP145" s="59"/>
      <c r="AQ145" s="59">
        <v>3</v>
      </c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>
        <v>4</v>
      </c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>
        <v>5</v>
      </c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>
        <v>6</v>
      </c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>
        <v>7</v>
      </c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>
        <v>8</v>
      </c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>
        <v>9</v>
      </c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>
        <v>10</v>
      </c>
      <c r="EL145" s="59"/>
      <c r="EM145" s="59"/>
      <c r="EN145" s="59"/>
      <c r="EO145" s="59"/>
      <c r="EP145" s="59"/>
      <c r="EQ145" s="59"/>
      <c r="ER145" s="59"/>
      <c r="ES145" s="59"/>
      <c r="ET145" s="59"/>
      <c r="EU145" s="59"/>
      <c r="EV145" s="59"/>
      <c r="EW145" s="59"/>
      <c r="EX145" s="59">
        <v>11</v>
      </c>
      <c r="EY145" s="59"/>
      <c r="EZ145" s="59"/>
      <c r="FA145" s="59"/>
      <c r="FB145" s="59"/>
      <c r="FC145" s="59"/>
      <c r="FD145" s="59"/>
      <c r="FE145" s="59"/>
      <c r="FF145" s="59"/>
      <c r="FG145" s="59"/>
      <c r="FH145" s="59"/>
      <c r="FI145" s="59"/>
      <c r="FJ145" s="59"/>
    </row>
    <row r="146" spans="1:166" s="12" customFormat="1" ht="15" customHeight="1">
      <c r="A146" s="69" t="s">
        <v>32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71" t="s">
        <v>33</v>
      </c>
      <c r="AL146" s="71"/>
      <c r="AM146" s="71"/>
      <c r="AN146" s="71"/>
      <c r="AO146" s="71"/>
      <c r="AP146" s="71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8">
        <f>BC149+BC153+BC157</f>
        <v>140700</v>
      </c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>
        <f>BU149</f>
        <v>0</v>
      </c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>
        <f>CH149</f>
        <v>0</v>
      </c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>
        <f>CH146</f>
        <v>0</v>
      </c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>
        <f>EK149+EK157</f>
        <v>140700</v>
      </c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>
        <f>EX149+EX157</f>
        <v>0</v>
      </c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</row>
    <row r="147" spans="1:166" s="4" customFormat="1" ht="15" customHeight="1">
      <c r="A147" s="73" t="s">
        <v>22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2" t="s">
        <v>34</v>
      </c>
      <c r="AL147" s="72"/>
      <c r="AM147" s="72"/>
      <c r="AN147" s="72"/>
      <c r="AO147" s="72"/>
      <c r="AP147" s="72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</row>
    <row r="148" spans="1:166" s="4" customFormat="1" ht="57.75" customHeight="1">
      <c r="A148" s="90" t="s">
        <v>154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</row>
    <row r="149" spans="1:166" s="22" customFormat="1" ht="15" customHeight="1">
      <c r="A149" s="67" t="s">
        <v>226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48">
        <f>BC150</f>
        <v>128700</v>
      </c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>
        <f>BU150+BU153+BU157</f>
        <v>0</v>
      </c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>
        <f>CH151+CH152+CH153+CH157</f>
        <v>0</v>
      </c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48">
        <f>CH149</f>
        <v>0</v>
      </c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>
        <f>EK150</f>
        <v>128700</v>
      </c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>
        <f>EX150</f>
        <v>0</v>
      </c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</row>
    <row r="150" spans="1:166" s="4" customFormat="1" ht="30.75" customHeight="1">
      <c r="A150" s="68" t="s">
        <v>150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43" t="s">
        <v>54</v>
      </c>
      <c r="AL150" s="43"/>
      <c r="AM150" s="43"/>
      <c r="AN150" s="43"/>
      <c r="AO150" s="43"/>
      <c r="AP150" s="43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8">
        <f>BC151+BC152</f>
        <v>128700</v>
      </c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>
        <f>BU151+BU152</f>
        <v>0</v>
      </c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>
        <f>CH151+CH152</f>
        <v>0</v>
      </c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>
        <f>SUM(DX151:EJ152)</f>
        <v>0</v>
      </c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>
        <f>BC150-CH150</f>
        <v>128700</v>
      </c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>
        <f>BU150-CH150</f>
        <v>0</v>
      </c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</row>
    <row r="151" spans="1:166" s="4" customFormat="1" ht="15" customHeight="1">
      <c r="A151" s="39" t="s">
        <v>58</v>
      </c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40" t="s">
        <v>55</v>
      </c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7">
        <v>98700</v>
      </c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>
        <v>0</v>
      </c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>
        <v>0</v>
      </c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>
        <f>CH151</f>
        <v>0</v>
      </c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>
        <f>BC151-BU151</f>
        <v>98700</v>
      </c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>
        <v>0</v>
      </c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</row>
    <row r="152" spans="1:166" s="4" customFormat="1" ht="15" customHeight="1">
      <c r="A152" s="39" t="s">
        <v>60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40" t="s">
        <v>57</v>
      </c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7">
        <v>30000</v>
      </c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>
        <v>0</v>
      </c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>
        <v>0</v>
      </c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>
        <f>CH152</f>
        <v>0</v>
      </c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>
        <f>BC152-BU152</f>
        <v>30000</v>
      </c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>
        <f>BU152-CH152</f>
        <v>0</v>
      </c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</row>
    <row r="153" spans="1:166" s="4" customFormat="1" ht="15" customHeight="1">
      <c r="A153" s="38" t="s">
        <v>126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43"/>
      <c r="AL153" s="43"/>
      <c r="AM153" s="43"/>
      <c r="AN153" s="43"/>
      <c r="AO153" s="43"/>
      <c r="AP153" s="43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</row>
    <row r="154" spans="1:166" s="4" customFormat="1" ht="15" customHeight="1" hidden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8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16"/>
      <c r="BT154" s="16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16"/>
      <c r="FI154" s="16"/>
      <c r="FJ154" s="16"/>
    </row>
    <row r="155" spans="1:166" s="4" customFormat="1" ht="15" customHeight="1" hidden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16"/>
      <c r="BT155" s="16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47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65"/>
      <c r="EY155" s="49"/>
      <c r="EZ155" s="49"/>
      <c r="FA155" s="49"/>
      <c r="FB155" s="49"/>
      <c r="FC155" s="49"/>
      <c r="FD155" s="49"/>
      <c r="FE155" s="49"/>
      <c r="FF155" s="49"/>
      <c r="FG155" s="49"/>
      <c r="FH155" s="16"/>
      <c r="FI155" s="16"/>
      <c r="FJ155" s="16"/>
    </row>
    <row r="156" spans="1:166" s="4" customFormat="1" ht="15" customHeight="1" hidden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16"/>
      <c r="BT156" s="16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47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65"/>
      <c r="EY156" s="49"/>
      <c r="EZ156" s="49"/>
      <c r="FA156" s="49"/>
      <c r="FB156" s="49"/>
      <c r="FC156" s="49"/>
      <c r="FD156" s="49"/>
      <c r="FE156" s="49"/>
      <c r="FF156" s="49"/>
      <c r="FG156" s="49"/>
      <c r="FH156" s="16"/>
      <c r="FI156" s="16"/>
      <c r="FJ156" s="16"/>
    </row>
    <row r="157" spans="1:166" s="4" customFormat="1" ht="17.25" customHeight="1">
      <c r="A157" s="67" t="s">
        <v>225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43" t="s">
        <v>192</v>
      </c>
      <c r="AL157" s="43"/>
      <c r="AM157" s="43"/>
      <c r="AN157" s="43"/>
      <c r="AO157" s="43"/>
      <c r="AP157" s="43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8">
        <f>BC158+BC159</f>
        <v>12000</v>
      </c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>
        <f>BU158+BU159</f>
        <v>0</v>
      </c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>
        <f>CH158+CH159</f>
        <v>0</v>
      </c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>
        <f>DX158+DX159</f>
        <v>0</v>
      </c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>
        <f>EK158+EK159</f>
        <v>12000</v>
      </c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>
        <f>EX158+EX159</f>
        <v>0</v>
      </c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</row>
    <row r="158" spans="1:166" s="4" customFormat="1" ht="15" customHeight="1">
      <c r="A158" s="39" t="s">
        <v>85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40" t="s">
        <v>65</v>
      </c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7">
        <v>6000</v>
      </c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>
        <v>0</v>
      </c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>
        <v>0</v>
      </c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>
        <f>CH158</f>
        <v>0</v>
      </c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>
        <f>BC158-CH158</f>
        <v>6000</v>
      </c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>
        <v>0</v>
      </c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</row>
    <row r="159" spans="1:166" s="4" customFormat="1" ht="18.75" customHeight="1">
      <c r="A159" s="68" t="s">
        <v>153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40" t="s">
        <v>63</v>
      </c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7">
        <v>6000</v>
      </c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>
        <v>0</v>
      </c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>
        <v>0</v>
      </c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>
        <f>CH159</f>
        <v>0</v>
      </c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>
        <f>BC159-CH159</f>
        <v>6000</v>
      </c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>
        <f>BU159-CH159</f>
        <v>0</v>
      </c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</row>
    <row r="160" spans="1:166" s="4" customFormat="1" ht="18.75">
      <c r="A160" s="84" t="s">
        <v>86</v>
      </c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</row>
    <row r="161" spans="1:166" s="4" customFormat="1" ht="15.75" customHeight="1">
      <c r="A161" s="60" t="s">
        <v>8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 t="s">
        <v>23</v>
      </c>
      <c r="AL161" s="60"/>
      <c r="AM161" s="60"/>
      <c r="AN161" s="60"/>
      <c r="AO161" s="60"/>
      <c r="AP161" s="60"/>
      <c r="AQ161" s="60" t="s">
        <v>35</v>
      </c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 t="s">
        <v>36</v>
      </c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 t="s">
        <v>37</v>
      </c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 t="s">
        <v>24</v>
      </c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 t="s">
        <v>29</v>
      </c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</row>
    <row r="162" spans="1:166" s="4" customFormat="1" ht="87.75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 t="s">
        <v>47</v>
      </c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 t="s">
        <v>25</v>
      </c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 t="s">
        <v>26</v>
      </c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 t="s">
        <v>27</v>
      </c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 t="s">
        <v>38</v>
      </c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 t="s">
        <v>48</v>
      </c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</row>
    <row r="163" spans="1:166" s="4" customFormat="1" ht="18.75">
      <c r="A163" s="59">
        <v>1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>
        <v>2</v>
      </c>
      <c r="AL163" s="59"/>
      <c r="AM163" s="59"/>
      <c r="AN163" s="59"/>
      <c r="AO163" s="59"/>
      <c r="AP163" s="59"/>
      <c r="AQ163" s="59">
        <v>3</v>
      </c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>
        <v>4</v>
      </c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>
        <v>5</v>
      </c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>
        <v>6</v>
      </c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>
        <v>7</v>
      </c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>
        <v>8</v>
      </c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>
        <v>9</v>
      </c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>
        <v>10</v>
      </c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59">
        <v>11</v>
      </c>
      <c r="EY163" s="59"/>
      <c r="EZ163" s="59"/>
      <c r="FA163" s="59"/>
      <c r="FB163" s="59"/>
      <c r="FC163" s="59"/>
      <c r="FD163" s="59"/>
      <c r="FE163" s="59"/>
      <c r="FF163" s="59"/>
      <c r="FG163" s="59"/>
      <c r="FH163" s="59"/>
      <c r="FI163" s="59"/>
      <c r="FJ163" s="59"/>
    </row>
    <row r="164" spans="1:166" s="12" customFormat="1" ht="15" customHeight="1">
      <c r="A164" s="69" t="s">
        <v>32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71" t="s">
        <v>33</v>
      </c>
      <c r="AL164" s="71"/>
      <c r="AM164" s="71"/>
      <c r="AN164" s="71"/>
      <c r="AO164" s="71"/>
      <c r="AP164" s="71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8">
        <f>BC167+BC170+BC172</f>
        <v>106400</v>
      </c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>
        <f>BU167+BU170+BU172</f>
        <v>0</v>
      </c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>
        <f>CH167+CH170+CH172</f>
        <v>0</v>
      </c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>
        <f>DX167+DX170+DX172</f>
        <v>0</v>
      </c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>
        <f>EK168+EK171+EK172</f>
        <v>106400</v>
      </c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>
        <f>BU164-CH164</f>
        <v>0</v>
      </c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</row>
    <row r="165" spans="1:166" s="4" customFormat="1" ht="15" customHeight="1">
      <c r="A165" s="73" t="s">
        <v>22</v>
      </c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2" t="s">
        <v>34</v>
      </c>
      <c r="AL165" s="72"/>
      <c r="AM165" s="72"/>
      <c r="AN165" s="72"/>
      <c r="AO165" s="72"/>
      <c r="AP165" s="72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</row>
    <row r="166" spans="1:166" s="4" customFormat="1" ht="27" customHeight="1">
      <c r="A166" s="82" t="s">
        <v>194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72"/>
      <c r="AL166" s="72"/>
      <c r="AM166" s="72"/>
      <c r="AN166" s="72"/>
      <c r="AO166" s="72"/>
      <c r="AP166" s="72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15"/>
      <c r="BT166" s="15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15"/>
      <c r="FI166" s="15"/>
      <c r="FJ166" s="15"/>
    </row>
    <row r="167" spans="1:166" s="12" customFormat="1" ht="15" customHeight="1">
      <c r="A167" s="38" t="s">
        <v>253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8">
        <f>BC168</f>
        <v>97400</v>
      </c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>
        <f>BU168</f>
        <v>0</v>
      </c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>
        <f>CH168</f>
        <v>0</v>
      </c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>
        <f>DX168</f>
        <v>0</v>
      </c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>
        <f>EK168</f>
        <v>97400</v>
      </c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>
        <v>0</v>
      </c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</row>
    <row r="168" spans="1:166" s="12" customFormat="1" ht="34.5" customHeight="1">
      <c r="A168" s="87" t="s">
        <v>228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9"/>
      <c r="AK168" s="40" t="s">
        <v>67</v>
      </c>
      <c r="AL168" s="40"/>
      <c r="AM168" s="40"/>
      <c r="AN168" s="40"/>
      <c r="AO168" s="40"/>
      <c r="AP168" s="40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7">
        <v>97400</v>
      </c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9"/>
      <c r="BT168" s="9"/>
      <c r="BU168" s="47">
        <v>0</v>
      </c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>
        <v>0</v>
      </c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>
        <v>0</v>
      </c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>
        <f>BC168-CH168</f>
        <v>97400</v>
      </c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8">
        <f>BU168-CH168</f>
        <v>0</v>
      </c>
      <c r="EY168" s="48"/>
      <c r="EZ168" s="48"/>
      <c r="FA168" s="48"/>
      <c r="FB168" s="48"/>
      <c r="FC168" s="48"/>
      <c r="FD168" s="48"/>
      <c r="FE168" s="48"/>
      <c r="FF168" s="48"/>
      <c r="FG168" s="48"/>
      <c r="FH168" s="9"/>
      <c r="FI168" s="9"/>
      <c r="FJ168" s="9"/>
    </row>
    <row r="169" spans="1:166" s="12" customFormat="1" ht="54.75" customHeight="1">
      <c r="A169" s="70" t="s">
        <v>227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40"/>
      <c r="AL169" s="40"/>
      <c r="AM169" s="40"/>
      <c r="AN169" s="40"/>
      <c r="AO169" s="40"/>
      <c r="AP169" s="40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9"/>
      <c r="BT169" s="9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9"/>
      <c r="FI169" s="9"/>
      <c r="FJ169" s="9"/>
    </row>
    <row r="170" spans="1:166" s="4" customFormat="1" ht="15" customHeight="1">
      <c r="A170" s="38" t="s">
        <v>254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8">
        <f>BC171</f>
        <v>5000</v>
      </c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>
        <f>BU171</f>
        <v>0</v>
      </c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>
        <f>CH171</f>
        <v>0</v>
      </c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8">
        <f>DX171</f>
        <v>0</v>
      </c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>
        <f>EK171</f>
        <v>5000</v>
      </c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>
        <v>0</v>
      </c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</row>
    <row r="171" spans="1:166" s="4" customFormat="1" ht="18.75" customHeight="1">
      <c r="A171" s="68" t="s">
        <v>229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40" t="s">
        <v>62</v>
      </c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7">
        <v>5000</v>
      </c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>
        <v>0</v>
      </c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>
        <v>0</v>
      </c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>
        <v>0</v>
      </c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>
        <f>BC171-CH171</f>
        <v>5000</v>
      </c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65">
        <v>0</v>
      </c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</row>
    <row r="172" spans="1:166" s="4" customFormat="1" ht="57" customHeight="1">
      <c r="A172" s="70" t="s">
        <v>230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8">
        <f>BC174</f>
        <v>4000</v>
      </c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>
        <f>BU174</f>
        <v>0</v>
      </c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>
        <f>CH174</f>
        <v>0</v>
      </c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>
        <f>DX174</f>
        <v>0</v>
      </c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>
        <f>EK174</f>
        <v>4000</v>
      </c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66">
        <f>EX174</f>
        <v>0</v>
      </c>
      <c r="EY172" s="66"/>
      <c r="EZ172" s="66"/>
      <c r="FA172" s="66"/>
      <c r="FB172" s="66"/>
      <c r="FC172" s="66"/>
      <c r="FD172" s="66"/>
      <c r="FE172" s="66"/>
      <c r="FF172" s="66"/>
      <c r="FG172" s="66"/>
      <c r="FH172" s="24"/>
      <c r="FI172" s="24"/>
      <c r="FJ172" s="24"/>
    </row>
    <row r="173" spans="1:166" s="4" customFormat="1" ht="15" customHeight="1">
      <c r="A173" s="38" t="s">
        <v>231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</row>
    <row r="174" spans="1:166" s="4" customFormat="1" ht="15.75" customHeight="1">
      <c r="A174" s="68" t="s">
        <v>229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40" t="s">
        <v>62</v>
      </c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65">
        <v>4000</v>
      </c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>
        <v>0</v>
      </c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>
        <v>0</v>
      </c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>
        <v>0</v>
      </c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>
        <f>BC174-BU174</f>
        <v>4000</v>
      </c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>
        <v>0</v>
      </c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</row>
    <row r="175" spans="1:166" s="4" customFormat="1" ht="1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</row>
    <row r="176" spans="1:166" s="4" customFormat="1" ht="22.5" customHeight="1">
      <c r="A176" s="4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7"/>
      <c r="BI176" s="41" t="s">
        <v>108</v>
      </c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5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7"/>
      <c r="FH176" s="16"/>
      <c r="FI176" s="16"/>
      <c r="FJ176" s="16"/>
    </row>
    <row r="177" spans="1:166" s="4" customFormat="1" ht="18" customHeight="1">
      <c r="A177" s="60" t="s">
        <v>8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 t="s">
        <v>23</v>
      </c>
      <c r="AL177" s="60"/>
      <c r="AM177" s="60"/>
      <c r="AN177" s="60"/>
      <c r="AO177" s="60"/>
      <c r="AP177" s="60"/>
      <c r="AQ177" s="60" t="s">
        <v>35</v>
      </c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 t="s">
        <v>36</v>
      </c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 t="s">
        <v>37</v>
      </c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 t="s">
        <v>24</v>
      </c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 t="s">
        <v>29</v>
      </c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</row>
    <row r="178" spans="1:166" s="4" customFormat="1" ht="122.25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 t="s">
        <v>47</v>
      </c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 t="s">
        <v>25</v>
      </c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 t="s">
        <v>26</v>
      </c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 t="s">
        <v>27</v>
      </c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 t="s">
        <v>38</v>
      </c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 t="s">
        <v>48</v>
      </c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</row>
    <row r="179" spans="1:166" s="4" customFormat="1" ht="18" customHeight="1">
      <c r="A179" s="59">
        <v>1</v>
      </c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>
        <v>2</v>
      </c>
      <c r="AL179" s="59"/>
      <c r="AM179" s="59"/>
      <c r="AN179" s="59"/>
      <c r="AO179" s="59"/>
      <c r="AP179" s="59"/>
      <c r="AQ179" s="59">
        <v>3</v>
      </c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>
        <v>4</v>
      </c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>
        <v>5</v>
      </c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>
        <v>6</v>
      </c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>
        <v>7</v>
      </c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>
        <v>8</v>
      </c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>
        <v>9</v>
      </c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>
        <v>10</v>
      </c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59">
        <v>11</v>
      </c>
      <c r="EY179" s="59"/>
      <c r="EZ179" s="59"/>
      <c r="FA179" s="59"/>
      <c r="FB179" s="59"/>
      <c r="FC179" s="59"/>
      <c r="FD179" s="59"/>
      <c r="FE179" s="59"/>
      <c r="FF179" s="59"/>
      <c r="FG179" s="59"/>
      <c r="FH179" s="59"/>
      <c r="FI179" s="59"/>
      <c r="FJ179" s="59"/>
    </row>
    <row r="180" spans="1:166" s="12" customFormat="1" ht="15" customHeight="1">
      <c r="A180" s="69" t="s">
        <v>32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71" t="s">
        <v>33</v>
      </c>
      <c r="AL180" s="71"/>
      <c r="AM180" s="71"/>
      <c r="AN180" s="71"/>
      <c r="AO180" s="71"/>
      <c r="AP180" s="71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8">
        <f>BC185</f>
        <v>192200</v>
      </c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>
        <f>BU185</f>
        <v>0</v>
      </c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>
        <f>CH185</f>
        <v>0</v>
      </c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>
        <f>DX185</f>
        <v>0</v>
      </c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>
        <f>EK185</f>
        <v>192200</v>
      </c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>
        <f>EX185</f>
        <v>0</v>
      </c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</row>
    <row r="181" spans="1:166" s="4" customFormat="1" ht="15" customHeight="1">
      <c r="A181" s="73" t="s">
        <v>22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2" t="s">
        <v>34</v>
      </c>
      <c r="AL181" s="72"/>
      <c r="AM181" s="72"/>
      <c r="AN181" s="72"/>
      <c r="AO181" s="72"/>
      <c r="AP181" s="72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</row>
    <row r="182" spans="1:166" s="4" customFormat="1" ht="70.5" customHeight="1">
      <c r="A182" s="82" t="s">
        <v>232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72"/>
      <c r="AL182" s="72"/>
      <c r="AM182" s="72"/>
      <c r="AN182" s="72"/>
      <c r="AO182" s="72"/>
      <c r="AP182" s="72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15"/>
      <c r="BT182" s="15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15"/>
      <c r="FI182" s="15"/>
      <c r="FJ182" s="15"/>
    </row>
    <row r="183" spans="1:166" s="4" customFormat="1" ht="25.5" customHeight="1" hidden="1">
      <c r="A183" s="39" t="s">
        <v>69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40" t="s">
        <v>62</v>
      </c>
      <c r="AL183" s="40"/>
      <c r="AM183" s="40"/>
      <c r="AN183" s="40"/>
      <c r="AO183" s="40"/>
      <c r="AP183" s="40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7">
        <v>9000</v>
      </c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9"/>
      <c r="BT183" s="9"/>
      <c r="BU183" s="47">
        <v>252.98</v>
      </c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>
        <v>252.98</v>
      </c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>
        <v>252.98</v>
      </c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>
        <f>BC183-CH183</f>
        <v>8747.02</v>
      </c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8">
        <f>BU183-CH183</f>
        <v>0</v>
      </c>
      <c r="EY183" s="48"/>
      <c r="EZ183" s="48"/>
      <c r="FA183" s="48"/>
      <c r="FB183" s="48"/>
      <c r="FC183" s="48"/>
      <c r="FD183" s="48"/>
      <c r="FE183" s="48"/>
      <c r="FF183" s="48"/>
      <c r="FG183" s="48"/>
      <c r="FH183" s="9"/>
      <c r="FI183" s="9"/>
      <c r="FJ183" s="9"/>
    </row>
    <row r="184" spans="1:166" s="4" customFormat="1" ht="25.5" customHeight="1" hidden="1">
      <c r="A184" s="70" t="s">
        <v>164</v>
      </c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40"/>
      <c r="AL184" s="40"/>
      <c r="AM184" s="40"/>
      <c r="AN184" s="40"/>
      <c r="AO184" s="40"/>
      <c r="AP184" s="40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9"/>
      <c r="BT184" s="9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9"/>
      <c r="FI184" s="9"/>
      <c r="FJ184" s="9"/>
    </row>
    <row r="185" spans="1:166" s="12" customFormat="1" ht="27" customHeight="1">
      <c r="A185" s="38" t="s">
        <v>233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43" t="s">
        <v>66</v>
      </c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8">
        <f>BC186</f>
        <v>192200</v>
      </c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>
        <f>BU186</f>
        <v>0</v>
      </c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>
        <f>CH186</f>
        <v>0</v>
      </c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>
        <f>CH185</f>
        <v>0</v>
      </c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>
        <f>BC185-CH185</f>
        <v>192200</v>
      </c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66">
        <v>0</v>
      </c>
      <c r="EY185" s="66"/>
      <c r="EZ185" s="66"/>
      <c r="FA185" s="66"/>
      <c r="FB185" s="66"/>
      <c r="FC185" s="66"/>
      <c r="FD185" s="66"/>
      <c r="FE185" s="66"/>
      <c r="FF185" s="66"/>
      <c r="FG185" s="66"/>
      <c r="FH185" s="23"/>
      <c r="FI185" s="23"/>
      <c r="FJ185" s="23"/>
    </row>
    <row r="186" spans="1:166" s="4" customFormat="1" ht="56.25" customHeight="1">
      <c r="A186" s="68" t="s">
        <v>193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40" t="s">
        <v>66</v>
      </c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7">
        <v>192200</v>
      </c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>
        <v>0</v>
      </c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>
        <v>0</v>
      </c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>
        <f>CH186</f>
        <v>0</v>
      </c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>
        <f>BC186-CH186</f>
        <v>192200</v>
      </c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65">
        <v>0</v>
      </c>
      <c r="EY186" s="65"/>
      <c r="EZ186" s="65"/>
      <c r="FA186" s="65"/>
      <c r="FB186" s="65"/>
      <c r="FC186" s="65"/>
      <c r="FD186" s="65"/>
      <c r="FE186" s="65"/>
      <c r="FF186" s="65"/>
      <c r="FG186" s="65"/>
      <c r="FH186" s="24"/>
      <c r="FI186" s="24"/>
      <c r="FJ186" s="24"/>
    </row>
    <row r="187" spans="1:166" s="4" customFormat="1" ht="18.75" customHeight="1">
      <c r="A187" s="45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7"/>
      <c r="BI187" s="41" t="s">
        <v>108</v>
      </c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5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7"/>
      <c r="FH187" s="16"/>
      <c r="FI187" s="16"/>
      <c r="FJ187" s="16"/>
    </row>
    <row r="188" spans="1:166" s="4" customFormat="1" ht="35.25" customHeight="1" hidden="1">
      <c r="A188" s="84" t="s">
        <v>86</v>
      </c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</row>
    <row r="189" spans="1:166" s="4" customFormat="1" ht="28.5" customHeight="1">
      <c r="A189" s="60" t="s">
        <v>8</v>
      </c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 t="s">
        <v>23</v>
      </c>
      <c r="AL189" s="60"/>
      <c r="AM189" s="60"/>
      <c r="AN189" s="60"/>
      <c r="AO189" s="60"/>
      <c r="AP189" s="60"/>
      <c r="AQ189" s="60" t="s">
        <v>35</v>
      </c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 t="s">
        <v>36</v>
      </c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 t="s">
        <v>37</v>
      </c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 t="s">
        <v>24</v>
      </c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 t="s">
        <v>29</v>
      </c>
      <c r="EL189" s="60"/>
      <c r="EM189" s="60"/>
      <c r="EN189" s="60"/>
      <c r="EO189" s="60"/>
      <c r="EP189" s="60"/>
      <c r="EQ189" s="60"/>
      <c r="ER189" s="60"/>
      <c r="ES189" s="60"/>
      <c r="ET189" s="60"/>
      <c r="EU189" s="60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  <c r="FJ189" s="60"/>
    </row>
    <row r="190" spans="1:166" s="4" customFormat="1" ht="48.75" customHeight="1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 t="s">
        <v>47</v>
      </c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 t="s">
        <v>25</v>
      </c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 t="s">
        <v>26</v>
      </c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 t="s">
        <v>27</v>
      </c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 t="s">
        <v>38</v>
      </c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 t="s">
        <v>48</v>
      </c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</row>
    <row r="191" spans="1:166" s="4" customFormat="1" ht="18.75">
      <c r="A191" s="59">
        <v>1</v>
      </c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>
        <v>2</v>
      </c>
      <c r="AL191" s="59"/>
      <c r="AM191" s="59"/>
      <c r="AN191" s="59"/>
      <c r="AO191" s="59"/>
      <c r="AP191" s="59"/>
      <c r="AQ191" s="59">
        <v>3</v>
      </c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>
        <v>4</v>
      </c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>
        <v>5</v>
      </c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>
        <v>6</v>
      </c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>
        <v>7</v>
      </c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>
        <v>8</v>
      </c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>
        <v>9</v>
      </c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>
        <v>10</v>
      </c>
      <c r="EL191" s="59"/>
      <c r="EM191" s="59"/>
      <c r="EN191" s="59"/>
      <c r="EO191" s="59"/>
      <c r="EP191" s="59"/>
      <c r="EQ191" s="59"/>
      <c r="ER191" s="59"/>
      <c r="ES191" s="59"/>
      <c r="ET191" s="59"/>
      <c r="EU191" s="59"/>
      <c r="EV191" s="59"/>
      <c r="EW191" s="59"/>
      <c r="EX191" s="59">
        <v>11</v>
      </c>
      <c r="EY191" s="59"/>
      <c r="EZ191" s="59"/>
      <c r="FA191" s="59"/>
      <c r="FB191" s="59"/>
      <c r="FC191" s="59"/>
      <c r="FD191" s="59"/>
      <c r="FE191" s="59"/>
      <c r="FF191" s="59"/>
      <c r="FG191" s="59"/>
      <c r="FH191" s="59"/>
      <c r="FI191" s="59"/>
      <c r="FJ191" s="59"/>
    </row>
    <row r="192" spans="1:166" s="4" customFormat="1" ht="26.25" customHeight="1">
      <c r="A192" s="69" t="s">
        <v>32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71" t="s">
        <v>33</v>
      </c>
      <c r="AL192" s="71"/>
      <c r="AM192" s="71"/>
      <c r="AN192" s="71"/>
      <c r="AO192" s="71"/>
      <c r="AP192" s="71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>
        <f>BC194+BC197+BC199</f>
        <v>144600</v>
      </c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>
        <f>BU194+BU197</f>
        <v>55517.32000000001</v>
      </c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>
        <f>CH197</f>
        <v>17669.31</v>
      </c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>
        <f>CH192</f>
        <v>17669.31</v>
      </c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>
        <f>EK194+EK197</f>
        <v>88930.69</v>
      </c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>
        <f>EX194+EX197+EX199</f>
        <v>37848.01</v>
      </c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</row>
    <row r="193" spans="1:166" s="4" customFormat="1" ht="76.5" customHeight="1">
      <c r="A193" s="102" t="s">
        <v>234</v>
      </c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4"/>
      <c r="AK193" s="40"/>
      <c r="AL193" s="40"/>
      <c r="AM193" s="40"/>
      <c r="AN193" s="40"/>
      <c r="AO193" s="40"/>
      <c r="AP193" s="40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13"/>
      <c r="BT193" s="13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74"/>
      <c r="EY193" s="74"/>
      <c r="EZ193" s="74"/>
      <c r="FA193" s="74"/>
      <c r="FB193" s="74"/>
      <c r="FC193" s="74"/>
      <c r="FD193" s="74"/>
      <c r="FE193" s="74"/>
      <c r="FF193" s="74"/>
      <c r="FG193" s="74"/>
      <c r="FH193" s="15"/>
      <c r="FI193" s="15"/>
      <c r="FJ193" s="15"/>
    </row>
    <row r="194" spans="1:166" s="4" customFormat="1" ht="15" customHeight="1">
      <c r="A194" s="86" t="s">
        <v>235</v>
      </c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40"/>
      <c r="AL194" s="40"/>
      <c r="AM194" s="40"/>
      <c r="AN194" s="40"/>
      <c r="AO194" s="40"/>
      <c r="AP194" s="40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61">
        <f>BC195</f>
        <v>7000</v>
      </c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25"/>
      <c r="BT194" s="25"/>
      <c r="BU194" s="61">
        <f>BU195</f>
        <v>0</v>
      </c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>
        <f>CH195</f>
        <v>0</v>
      </c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1">
        <f>DX195</f>
        <v>0</v>
      </c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>
        <f>EK195</f>
        <v>7000</v>
      </c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>
        <f>EX195</f>
        <v>0</v>
      </c>
      <c r="EY194" s="61"/>
      <c r="EZ194" s="61"/>
      <c r="FA194" s="61"/>
      <c r="FB194" s="61"/>
      <c r="FC194" s="61"/>
      <c r="FD194" s="61"/>
      <c r="FE194" s="61"/>
      <c r="FF194" s="61"/>
      <c r="FG194" s="61"/>
      <c r="FH194" s="15"/>
      <c r="FI194" s="15"/>
      <c r="FJ194" s="15"/>
    </row>
    <row r="195" spans="1:166" s="4" customFormat="1" ht="15" customHeight="1">
      <c r="A195" s="105" t="s">
        <v>229</v>
      </c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40" t="s">
        <v>62</v>
      </c>
      <c r="AL195" s="40"/>
      <c r="AM195" s="40"/>
      <c r="AN195" s="40"/>
      <c r="AO195" s="40"/>
      <c r="AP195" s="40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64">
        <v>7000</v>
      </c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13"/>
      <c r="BT195" s="13"/>
      <c r="BU195" s="64">
        <v>0</v>
      </c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>
        <v>0</v>
      </c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74">
        <f>CH195</f>
        <v>0</v>
      </c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64">
        <f>BC195-BU195</f>
        <v>7000</v>
      </c>
      <c r="EL195" s="59"/>
      <c r="EM195" s="59"/>
      <c r="EN195" s="59"/>
      <c r="EO195" s="59"/>
      <c r="EP195" s="59"/>
      <c r="EQ195" s="59"/>
      <c r="ER195" s="59"/>
      <c r="ES195" s="59"/>
      <c r="ET195" s="59"/>
      <c r="EU195" s="59"/>
      <c r="EV195" s="59"/>
      <c r="EW195" s="59"/>
      <c r="EX195" s="74">
        <f>BU195-CH195</f>
        <v>0</v>
      </c>
      <c r="EY195" s="74"/>
      <c r="EZ195" s="74"/>
      <c r="FA195" s="74"/>
      <c r="FB195" s="74"/>
      <c r="FC195" s="74"/>
      <c r="FD195" s="74"/>
      <c r="FE195" s="74"/>
      <c r="FF195" s="74"/>
      <c r="FG195" s="74"/>
      <c r="FH195" s="15"/>
      <c r="FI195" s="15"/>
      <c r="FJ195" s="15"/>
    </row>
    <row r="196" spans="1:166" s="4" customFormat="1" ht="74.25" customHeight="1">
      <c r="A196" s="58" t="s">
        <v>236</v>
      </c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40"/>
      <c r="AL196" s="40"/>
      <c r="AM196" s="40"/>
      <c r="AN196" s="40"/>
      <c r="AO196" s="40"/>
      <c r="AP196" s="40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15"/>
      <c r="BT196" s="1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15"/>
      <c r="FI196" s="15"/>
      <c r="FJ196" s="15"/>
    </row>
    <row r="197" spans="1:166" s="4" customFormat="1" ht="17.25" customHeight="1">
      <c r="A197" s="38" t="s">
        <v>237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40"/>
      <c r="AL197" s="40"/>
      <c r="AM197" s="40"/>
      <c r="AN197" s="40"/>
      <c r="AO197" s="40"/>
      <c r="AP197" s="40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8">
        <f>BC198</f>
        <v>99600</v>
      </c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>
        <f>BU198+BU200</f>
        <v>55517.32000000001</v>
      </c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>
        <f>CH198+CH200</f>
        <v>17669.31</v>
      </c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8">
        <f>DX198+DX200</f>
        <v>17669.31</v>
      </c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>
        <f>EK198</f>
        <v>81930.69</v>
      </c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>
        <f>EX198</f>
        <v>0</v>
      </c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</row>
    <row r="198" spans="1:166" s="4" customFormat="1" ht="14.25" customHeight="1">
      <c r="A198" s="68" t="s">
        <v>80</v>
      </c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40" t="s">
        <v>81</v>
      </c>
      <c r="AL198" s="40"/>
      <c r="AM198" s="40"/>
      <c r="AN198" s="40"/>
      <c r="AO198" s="40"/>
      <c r="AP198" s="40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>
        <v>99600</v>
      </c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>
        <v>17669.31</v>
      </c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>
        <v>17669.31</v>
      </c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>
        <f>CH198</f>
        <v>17669.31</v>
      </c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>
        <f>BC198-CH198</f>
        <v>81930.69</v>
      </c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>
        <f>BU198-CH198</f>
        <v>0</v>
      </c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</row>
    <row r="199" spans="1:166" s="4" customFormat="1" ht="18" customHeight="1">
      <c r="A199" s="38" t="s">
        <v>250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40"/>
      <c r="AL199" s="40"/>
      <c r="AM199" s="40"/>
      <c r="AN199" s="40"/>
      <c r="AO199" s="40"/>
      <c r="AP199" s="40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8">
        <f>BC200+BC201</f>
        <v>38000</v>
      </c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>
        <f>BU200+BU201</f>
        <v>37848.01</v>
      </c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>
        <f>CH200+CH201</f>
        <v>0</v>
      </c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8">
        <f>DX200+DX201</f>
        <v>0</v>
      </c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>
        <f>EK200</f>
        <v>38000</v>
      </c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>
        <f>EX200</f>
        <v>37848.01</v>
      </c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</row>
    <row r="200" spans="1:166" s="4" customFormat="1" ht="14.25" customHeight="1">
      <c r="A200" s="68" t="s">
        <v>80</v>
      </c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40" t="s">
        <v>66</v>
      </c>
      <c r="AL200" s="40"/>
      <c r="AM200" s="40"/>
      <c r="AN200" s="40"/>
      <c r="AO200" s="40"/>
      <c r="AP200" s="40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>
        <v>38000</v>
      </c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>
        <v>37848.01</v>
      </c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>
        <v>0</v>
      </c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>
        <f>CH200</f>
        <v>0</v>
      </c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>
        <f>BC200-CH200</f>
        <v>38000</v>
      </c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>
        <f>BU200-CH200</f>
        <v>37848.01</v>
      </c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</row>
    <row r="201" spans="1:166" s="4" customFormat="1" ht="15" customHeight="1">
      <c r="A201" s="84" t="s">
        <v>86</v>
      </c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</row>
    <row r="202" spans="1:166" s="4" customFormat="1" ht="15" customHeight="1">
      <c r="A202" s="60" t="s">
        <v>8</v>
      </c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 t="s">
        <v>23</v>
      </c>
      <c r="AL202" s="60"/>
      <c r="AM202" s="60"/>
      <c r="AN202" s="60"/>
      <c r="AO202" s="60"/>
      <c r="AP202" s="60"/>
      <c r="AQ202" s="60" t="s">
        <v>35</v>
      </c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 t="s">
        <v>148</v>
      </c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 t="s">
        <v>37</v>
      </c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 t="s">
        <v>24</v>
      </c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 t="s">
        <v>29</v>
      </c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</row>
    <row r="203" spans="1:166" s="4" customFormat="1" ht="76.5" customHeight="1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 t="s">
        <v>173</v>
      </c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 t="s">
        <v>25</v>
      </c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 t="s">
        <v>26</v>
      </c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 t="s">
        <v>27</v>
      </c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 t="s">
        <v>38</v>
      </c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 t="s">
        <v>48</v>
      </c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0"/>
    </row>
    <row r="204" spans="1:166" s="4" customFormat="1" ht="15" customHeight="1">
      <c r="A204" s="59">
        <v>1</v>
      </c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>
        <v>2</v>
      </c>
      <c r="AL204" s="59"/>
      <c r="AM204" s="59"/>
      <c r="AN204" s="59"/>
      <c r="AO204" s="59"/>
      <c r="AP204" s="59"/>
      <c r="AQ204" s="59">
        <v>3</v>
      </c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>
        <v>4</v>
      </c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>
        <v>5</v>
      </c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>
        <v>6</v>
      </c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>
        <v>7</v>
      </c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>
        <v>8</v>
      </c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>
        <v>9</v>
      </c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>
        <v>10</v>
      </c>
      <c r="EL204" s="59"/>
      <c r="EM204" s="59"/>
      <c r="EN204" s="59"/>
      <c r="EO204" s="59"/>
      <c r="EP204" s="59"/>
      <c r="EQ204" s="59"/>
      <c r="ER204" s="59"/>
      <c r="ES204" s="59"/>
      <c r="ET204" s="59"/>
      <c r="EU204" s="59"/>
      <c r="EV204" s="59"/>
      <c r="EW204" s="59"/>
      <c r="EX204" s="59">
        <v>11</v>
      </c>
      <c r="EY204" s="59"/>
      <c r="EZ204" s="59"/>
      <c r="FA204" s="59"/>
      <c r="FB204" s="59"/>
      <c r="FC204" s="59"/>
      <c r="FD204" s="59"/>
      <c r="FE204" s="59"/>
      <c r="FF204" s="59"/>
      <c r="FG204" s="59"/>
      <c r="FH204" s="59"/>
      <c r="FI204" s="59"/>
      <c r="FJ204" s="59"/>
    </row>
    <row r="205" spans="1:166" s="4" customFormat="1" ht="15" customHeight="1">
      <c r="A205" s="69" t="s">
        <v>32</v>
      </c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71" t="s">
        <v>33</v>
      </c>
      <c r="AL205" s="71"/>
      <c r="AM205" s="71"/>
      <c r="AN205" s="71"/>
      <c r="AO205" s="71"/>
      <c r="AP205" s="71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8">
        <f>BC208+BC211</f>
        <v>1298200</v>
      </c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>
        <f>BU208+BU211</f>
        <v>57300</v>
      </c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>
        <f>CH208+CH211</f>
        <v>57300</v>
      </c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>
        <f>DX208+DX211</f>
        <v>57300</v>
      </c>
      <c r="DY205" s="48"/>
      <c r="DZ205" s="48"/>
      <c r="EA205" s="48"/>
      <c r="EB205" s="48"/>
      <c r="EC205" s="48"/>
      <c r="ED205" s="48"/>
      <c r="EE205" s="48"/>
      <c r="EF205" s="48"/>
      <c r="EG205" s="48"/>
      <c r="EH205" s="48"/>
      <c r="EI205" s="48"/>
      <c r="EJ205" s="48"/>
      <c r="EK205" s="48">
        <f>EK208+EK211</f>
        <v>1240900</v>
      </c>
      <c r="EL205" s="48"/>
      <c r="EM205" s="48"/>
      <c r="EN205" s="48"/>
      <c r="EO205" s="48"/>
      <c r="EP205" s="48"/>
      <c r="EQ205" s="48"/>
      <c r="ER205" s="48"/>
      <c r="ES205" s="48"/>
      <c r="ET205" s="48"/>
      <c r="EU205" s="48"/>
      <c r="EV205" s="48"/>
      <c r="EW205" s="48"/>
      <c r="EX205" s="48">
        <f>BU205-CH205</f>
        <v>0</v>
      </c>
      <c r="EY205" s="48"/>
      <c r="EZ205" s="48"/>
      <c r="FA205" s="48"/>
      <c r="FB205" s="48"/>
      <c r="FC205" s="48"/>
      <c r="FD205" s="48"/>
      <c r="FE205" s="48"/>
      <c r="FF205" s="48"/>
      <c r="FG205" s="48"/>
      <c r="FH205" s="48"/>
      <c r="FI205" s="48"/>
      <c r="FJ205" s="48"/>
    </row>
    <row r="206" spans="1:166" s="4" customFormat="1" ht="15" customHeight="1">
      <c r="A206" s="73" t="s">
        <v>22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2" t="s">
        <v>34</v>
      </c>
      <c r="AL206" s="72"/>
      <c r="AM206" s="72"/>
      <c r="AN206" s="72"/>
      <c r="AO206" s="72"/>
      <c r="AP206" s="72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</row>
    <row r="207" spans="1:166" s="4" customFormat="1" ht="112.5" customHeight="1">
      <c r="A207" s="70" t="s">
        <v>238</v>
      </c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</row>
    <row r="208" spans="1:166" s="4" customFormat="1" ht="15" customHeight="1">
      <c r="A208" s="67" t="s">
        <v>255</v>
      </c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85" t="s">
        <v>240</v>
      </c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62">
        <f>BC209</f>
        <v>1084700</v>
      </c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>
        <f>BU209</f>
        <v>53100</v>
      </c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>
        <f>CH209</f>
        <v>53100</v>
      </c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>
        <f>DX209</f>
        <v>53100</v>
      </c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>
        <f>SUM(EK209:EW209)</f>
        <v>1031600</v>
      </c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>
        <f>BU208-CH208</f>
        <v>0</v>
      </c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2"/>
    </row>
    <row r="209" spans="1:166" s="4" customFormat="1" ht="53.25" customHeight="1">
      <c r="A209" s="76" t="s">
        <v>239</v>
      </c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8"/>
      <c r="AK209" s="40" t="s">
        <v>190</v>
      </c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7">
        <v>1084700</v>
      </c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83">
        <v>53100</v>
      </c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>
        <v>53100</v>
      </c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>
        <f>CH209</f>
        <v>53100</v>
      </c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>
        <f>BC209-BU209</f>
        <v>1031600</v>
      </c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>
        <f>BU209-CH209</f>
        <v>0</v>
      </c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</row>
    <row r="210" spans="1:166" s="4" customFormat="1" ht="108.75" customHeight="1">
      <c r="A210" s="70" t="s">
        <v>238</v>
      </c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</row>
    <row r="211" spans="1:166" s="4" customFormat="1" ht="15" customHeight="1">
      <c r="A211" s="67" t="s">
        <v>256</v>
      </c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85" t="s">
        <v>240</v>
      </c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62">
        <f>BC212</f>
        <v>213500</v>
      </c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>
        <f>BU212</f>
        <v>4200</v>
      </c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>
        <f>CH212</f>
        <v>4200</v>
      </c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>
        <f>DX212</f>
        <v>4200</v>
      </c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>
        <f>SUM(EK212:EW212)</f>
        <v>209300</v>
      </c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>
        <f>BU211-CH211</f>
        <v>0</v>
      </c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</row>
    <row r="212" spans="1:166" s="4" customFormat="1" ht="54.75" customHeight="1">
      <c r="A212" s="76" t="s">
        <v>239</v>
      </c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8"/>
      <c r="AK212" s="40" t="s">
        <v>190</v>
      </c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7">
        <v>213500</v>
      </c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83">
        <v>4200</v>
      </c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>
        <v>4200</v>
      </c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>
        <f>CH212</f>
        <v>4200</v>
      </c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>
        <f>BC212-BU212</f>
        <v>209300</v>
      </c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>
        <f>BU212-CH212</f>
        <v>0</v>
      </c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</row>
    <row r="213" spans="1:166" s="4" customFormat="1" ht="0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</row>
    <row r="214" spans="1:166" s="4" customFormat="1" ht="15" customHeight="1">
      <c r="A214" s="79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  <c r="DI214" s="80"/>
      <c r="DJ214" s="80"/>
      <c r="DK214" s="80"/>
      <c r="DL214" s="80"/>
      <c r="DM214" s="80"/>
      <c r="DN214" s="80"/>
      <c r="DO214" s="80"/>
      <c r="DP214" s="80"/>
      <c r="DQ214" s="80"/>
      <c r="DR214" s="80"/>
      <c r="DS214" s="80"/>
      <c r="DT214" s="80"/>
      <c r="DU214" s="80"/>
      <c r="DV214" s="80"/>
      <c r="DW214" s="80"/>
      <c r="DX214" s="80"/>
      <c r="DY214" s="80"/>
      <c r="DZ214" s="80"/>
      <c r="EA214" s="80"/>
      <c r="EB214" s="80"/>
      <c r="EC214" s="80"/>
      <c r="ED214" s="80"/>
      <c r="EE214" s="80"/>
      <c r="EF214" s="80"/>
      <c r="EG214" s="80"/>
      <c r="EH214" s="80"/>
      <c r="EI214" s="80"/>
      <c r="EJ214" s="80"/>
      <c r="EK214" s="80"/>
      <c r="EL214" s="80"/>
      <c r="EM214" s="80"/>
      <c r="EN214" s="80"/>
      <c r="EO214" s="80"/>
      <c r="EP214" s="80"/>
      <c r="EQ214" s="80"/>
      <c r="ER214" s="80"/>
      <c r="ES214" s="80"/>
      <c r="ET214" s="80"/>
      <c r="EU214" s="80"/>
      <c r="EV214" s="80"/>
      <c r="EW214" s="80"/>
      <c r="EX214" s="80"/>
      <c r="EY214" s="80"/>
      <c r="EZ214" s="80"/>
      <c r="FA214" s="80"/>
      <c r="FB214" s="80"/>
      <c r="FC214" s="80"/>
      <c r="FD214" s="80"/>
      <c r="FE214" s="80"/>
      <c r="FF214" s="80"/>
      <c r="FG214" s="81"/>
      <c r="FH214" s="13"/>
      <c r="FI214" s="13"/>
      <c r="FJ214" s="18" t="s">
        <v>39</v>
      </c>
    </row>
    <row r="215" spans="1:166" s="4" customFormat="1" ht="16.5" customHeight="1">
      <c r="A215" s="84" t="s">
        <v>86</v>
      </c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</row>
    <row r="216" spans="1:166" s="4" customFormat="1" ht="66" customHeight="1">
      <c r="A216" s="60" t="s">
        <v>8</v>
      </c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 t="s">
        <v>23</v>
      </c>
      <c r="AL216" s="60"/>
      <c r="AM216" s="60"/>
      <c r="AN216" s="60"/>
      <c r="AO216" s="60"/>
      <c r="AP216" s="60"/>
      <c r="AQ216" s="60" t="s">
        <v>35</v>
      </c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 t="s">
        <v>36</v>
      </c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 t="s">
        <v>37</v>
      </c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 t="s">
        <v>24</v>
      </c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 t="s">
        <v>29</v>
      </c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</row>
    <row r="217" spans="1:166" s="4" customFormat="1" ht="18.75" customHeight="1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 t="s">
        <v>47</v>
      </c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 t="s">
        <v>25</v>
      </c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 t="s">
        <v>26</v>
      </c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 t="s">
        <v>27</v>
      </c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 t="s">
        <v>38</v>
      </c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 t="s">
        <v>48</v>
      </c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  <c r="FJ217" s="60"/>
    </row>
    <row r="218" spans="1:166" s="4" customFormat="1" ht="15" customHeight="1">
      <c r="A218" s="59">
        <v>1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>
        <v>2</v>
      </c>
      <c r="AL218" s="59"/>
      <c r="AM218" s="59"/>
      <c r="AN218" s="59"/>
      <c r="AO218" s="59"/>
      <c r="AP218" s="59"/>
      <c r="AQ218" s="59">
        <v>3</v>
      </c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>
        <v>4</v>
      </c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>
        <v>5</v>
      </c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>
        <v>6</v>
      </c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>
        <v>7</v>
      </c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>
        <v>8</v>
      </c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>
        <v>9</v>
      </c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>
        <v>10</v>
      </c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59">
        <v>11</v>
      </c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  <c r="FJ218" s="59"/>
    </row>
    <row r="219" spans="1:166" s="4" customFormat="1" ht="21.75" customHeight="1">
      <c r="A219" s="69" t="s">
        <v>32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71" t="s">
        <v>33</v>
      </c>
      <c r="AL219" s="71"/>
      <c r="AM219" s="71"/>
      <c r="AN219" s="71"/>
      <c r="AO219" s="71"/>
      <c r="AP219" s="71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8">
        <f>BC222</f>
        <v>9500</v>
      </c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>
        <f>BU222</f>
        <v>0</v>
      </c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>
        <f>CH222</f>
        <v>0</v>
      </c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>
        <f>CH219</f>
        <v>0</v>
      </c>
      <c r="DY219" s="48"/>
      <c r="DZ219" s="48"/>
      <c r="EA219" s="48"/>
      <c r="EB219" s="48"/>
      <c r="EC219" s="48"/>
      <c r="ED219" s="48"/>
      <c r="EE219" s="48"/>
      <c r="EF219" s="48"/>
      <c r="EG219" s="48"/>
      <c r="EH219" s="48"/>
      <c r="EI219" s="48"/>
      <c r="EJ219" s="48"/>
      <c r="EK219" s="48">
        <f>EK222</f>
        <v>9500</v>
      </c>
      <c r="EL219" s="48"/>
      <c r="EM219" s="48"/>
      <c r="EN219" s="48"/>
      <c r="EO219" s="48"/>
      <c r="EP219" s="48"/>
      <c r="EQ219" s="48"/>
      <c r="ER219" s="48"/>
      <c r="ES219" s="48"/>
      <c r="ET219" s="48"/>
      <c r="EU219" s="48"/>
      <c r="EV219" s="48"/>
      <c r="EW219" s="48"/>
      <c r="EX219" s="48">
        <f>EX222</f>
        <v>0</v>
      </c>
      <c r="EY219" s="48"/>
      <c r="EZ219" s="48"/>
      <c r="FA219" s="48"/>
      <c r="FB219" s="48"/>
      <c r="FC219" s="48"/>
      <c r="FD219" s="48"/>
      <c r="FE219" s="48"/>
      <c r="FF219" s="48"/>
      <c r="FG219" s="48"/>
      <c r="FH219" s="48"/>
      <c r="FI219" s="48"/>
      <c r="FJ219" s="48"/>
    </row>
    <row r="220" spans="1:166" s="4" customFormat="1" ht="18" customHeight="1">
      <c r="A220" s="73" t="s">
        <v>22</v>
      </c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2" t="s">
        <v>34</v>
      </c>
      <c r="AL220" s="72"/>
      <c r="AM220" s="72"/>
      <c r="AN220" s="72"/>
      <c r="AO220" s="72"/>
      <c r="AP220" s="72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</row>
    <row r="221" spans="1:166" s="4" customFormat="1" ht="59.25" customHeight="1">
      <c r="A221" s="82" t="s">
        <v>241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72"/>
      <c r="AL221" s="72"/>
      <c r="AM221" s="72"/>
      <c r="AN221" s="72"/>
      <c r="AO221" s="72"/>
      <c r="AP221" s="72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15"/>
      <c r="BT221" s="15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15"/>
      <c r="FI221" s="15"/>
      <c r="FJ221" s="15"/>
    </row>
    <row r="222" spans="1:166" s="4" customFormat="1" ht="22.5" customHeight="1">
      <c r="A222" s="38" t="s">
        <v>242</v>
      </c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8">
        <f>BC223</f>
        <v>9500</v>
      </c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>
        <v>0</v>
      </c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>
        <v>0</v>
      </c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>
        <v>0</v>
      </c>
      <c r="DY222" s="48"/>
      <c r="DZ222" s="48"/>
      <c r="EA222" s="48"/>
      <c r="EB222" s="48"/>
      <c r="EC222" s="48"/>
      <c r="ED222" s="48"/>
      <c r="EE222" s="48"/>
      <c r="EF222" s="48"/>
      <c r="EG222" s="48"/>
      <c r="EH222" s="48"/>
      <c r="EI222" s="48"/>
      <c r="EJ222" s="48"/>
      <c r="EK222" s="48">
        <f>EK223</f>
        <v>9500</v>
      </c>
      <c r="EL222" s="48"/>
      <c r="EM222" s="48"/>
      <c r="EN222" s="48"/>
      <c r="EO222" s="48"/>
      <c r="EP222" s="48"/>
      <c r="EQ222" s="48"/>
      <c r="ER222" s="48"/>
      <c r="ES222" s="48"/>
      <c r="ET222" s="48"/>
      <c r="EU222" s="48"/>
      <c r="EV222" s="48"/>
      <c r="EW222" s="48"/>
      <c r="EX222" s="48">
        <v>0</v>
      </c>
      <c r="EY222" s="48"/>
      <c r="EZ222" s="48"/>
      <c r="FA222" s="48"/>
      <c r="FB222" s="48"/>
      <c r="FC222" s="48"/>
      <c r="FD222" s="48"/>
      <c r="FE222" s="48"/>
      <c r="FF222" s="48"/>
      <c r="FG222" s="48"/>
      <c r="FH222" s="48"/>
      <c r="FI222" s="48"/>
      <c r="FJ222" s="48"/>
    </row>
    <row r="223" spans="1:166" s="4" customFormat="1" ht="19.5" customHeight="1">
      <c r="A223" s="68" t="s">
        <v>127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40" t="s">
        <v>65</v>
      </c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7">
        <v>9500</v>
      </c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>
        <v>0</v>
      </c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>
        <v>0</v>
      </c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>
        <f>CH223</f>
        <v>0</v>
      </c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>
        <f>BC223-BU223</f>
        <v>9500</v>
      </c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>
        <v>0</v>
      </c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</row>
    <row r="224" spans="1:166" s="4" customFormat="1" ht="18.75">
      <c r="A224" s="41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15"/>
      <c r="FI224" s="15"/>
      <c r="FJ224" s="15"/>
    </row>
    <row r="225" spans="1:166" s="12" customFormat="1" ht="31.5" customHeight="1">
      <c r="A225" s="38" t="s">
        <v>195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8">
        <f>BC92+BC120+BC133+BC146+BC164+BC180+BC192+BC205+BC219+BC75+BC126</f>
        <v>4831000</v>
      </c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8">
        <f>+BU219+BU205+BU192+BU180+BU164+BU146+BU133+BU120+BU92+BU75</f>
        <v>205628.7</v>
      </c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8">
        <f>CH219+CH205+CH192+CH180+CH164+CH146+CH133+CH120+CH92+CH75</f>
        <v>167299.31</v>
      </c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8">
        <f>CH225</f>
        <v>167299.31</v>
      </c>
      <c r="DY225" s="41"/>
      <c r="DZ225" s="41"/>
      <c r="EA225" s="41"/>
      <c r="EB225" s="41"/>
      <c r="EC225" s="41"/>
      <c r="ED225" s="41"/>
      <c r="EE225" s="41"/>
      <c r="EF225" s="41"/>
      <c r="EG225" s="41"/>
      <c r="EH225" s="41"/>
      <c r="EI225" s="41"/>
      <c r="EJ225" s="41"/>
      <c r="EK225" s="48">
        <f>BC225-BU225</f>
        <v>4625371.3</v>
      </c>
      <c r="EL225" s="41"/>
      <c r="EM225" s="41"/>
      <c r="EN225" s="41"/>
      <c r="EO225" s="41"/>
      <c r="EP225" s="41"/>
      <c r="EQ225" s="41"/>
      <c r="ER225" s="41"/>
      <c r="ES225" s="41"/>
      <c r="ET225" s="41"/>
      <c r="EU225" s="41"/>
      <c r="EV225" s="41"/>
      <c r="EW225" s="41"/>
      <c r="EX225" s="48">
        <f>BU225-CH225</f>
        <v>38329.390000000014</v>
      </c>
      <c r="EY225" s="41"/>
      <c r="EZ225" s="41"/>
      <c r="FA225" s="41"/>
      <c r="FB225" s="41"/>
      <c r="FC225" s="41"/>
      <c r="FD225" s="41"/>
      <c r="FE225" s="41"/>
      <c r="FF225" s="41"/>
      <c r="FG225" s="41"/>
      <c r="FH225" s="41"/>
      <c r="FI225" s="41"/>
      <c r="FJ225" s="41"/>
    </row>
    <row r="226" spans="1:166" s="4" customFormat="1" ht="19.5" customHeight="1">
      <c r="A226" s="96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8"/>
      <c r="BD226" s="8" t="s">
        <v>40</v>
      </c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8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96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  <c r="DK226" s="97"/>
      <c r="DL226" s="97"/>
      <c r="DM226" s="97"/>
      <c r="DN226" s="97"/>
      <c r="DO226" s="97"/>
      <c r="DP226" s="97"/>
      <c r="DQ226" s="97"/>
      <c r="DR226" s="97"/>
      <c r="DS226" s="97"/>
      <c r="DT226" s="97"/>
      <c r="DU226" s="97"/>
      <c r="DV226" s="97"/>
      <c r="DW226" s="97"/>
      <c r="DX226" s="97"/>
      <c r="DY226" s="97"/>
      <c r="DZ226" s="97"/>
      <c r="EA226" s="97"/>
      <c r="EB226" s="97"/>
      <c r="EC226" s="97"/>
      <c r="ED226" s="97"/>
      <c r="EE226" s="97"/>
      <c r="EF226" s="97"/>
      <c r="EG226" s="97"/>
      <c r="EH226" s="97"/>
      <c r="EI226" s="97"/>
      <c r="EJ226" s="97"/>
      <c r="EK226" s="97"/>
      <c r="EL226" s="97"/>
      <c r="EM226" s="97"/>
      <c r="EN226" s="97"/>
      <c r="EO226" s="97"/>
      <c r="EP226" s="97"/>
      <c r="EQ226" s="97"/>
      <c r="ER226" s="97"/>
      <c r="ES226" s="97"/>
      <c r="ET226" s="97"/>
      <c r="EU226" s="97"/>
      <c r="EV226" s="97"/>
      <c r="EW226" s="97"/>
      <c r="EX226" s="97"/>
      <c r="EY226" s="97"/>
      <c r="EZ226" s="97"/>
      <c r="FA226" s="97"/>
      <c r="FB226" s="97"/>
      <c r="FC226" s="97"/>
      <c r="FD226" s="97"/>
      <c r="FE226" s="97"/>
      <c r="FF226" s="97"/>
      <c r="FG226" s="98"/>
      <c r="FH226" s="13"/>
      <c r="FI226" s="13"/>
      <c r="FJ226" s="18" t="s">
        <v>49</v>
      </c>
    </row>
    <row r="227" spans="1:166" s="4" customFormat="1" ht="18.75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</row>
    <row r="228" spans="1:166" s="4" customFormat="1" ht="18.75">
      <c r="A228" s="60" t="s">
        <v>8</v>
      </c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 t="s">
        <v>23</v>
      </c>
      <c r="AQ228" s="60"/>
      <c r="AR228" s="60"/>
      <c r="AS228" s="60"/>
      <c r="AT228" s="60"/>
      <c r="AU228" s="60"/>
      <c r="AV228" s="60" t="s">
        <v>41</v>
      </c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 t="s">
        <v>50</v>
      </c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 t="s">
        <v>24</v>
      </c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 t="s">
        <v>29</v>
      </c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</row>
    <row r="229" spans="1:166" s="4" customFormat="1" ht="24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 t="s">
        <v>42</v>
      </c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 t="s">
        <v>25</v>
      </c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 t="s">
        <v>26</v>
      </c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 t="s">
        <v>27</v>
      </c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</row>
    <row r="230" spans="1:166" s="4" customFormat="1" ht="18.75">
      <c r="A230" s="59">
        <v>1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>
        <v>2</v>
      </c>
      <c r="AQ230" s="59"/>
      <c r="AR230" s="59"/>
      <c r="AS230" s="59"/>
      <c r="AT230" s="59"/>
      <c r="AU230" s="59"/>
      <c r="AV230" s="59">
        <v>3</v>
      </c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>
        <v>4</v>
      </c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>
        <v>5</v>
      </c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>
        <v>6</v>
      </c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>
        <v>7</v>
      </c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>
        <v>8</v>
      </c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>
        <v>9</v>
      </c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  <c r="FJ230" s="59"/>
    </row>
    <row r="231" spans="1:166" s="4" customFormat="1" ht="18.75">
      <c r="A231" s="141" t="s">
        <v>46</v>
      </c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72" t="s">
        <v>73</v>
      </c>
      <c r="AQ231" s="72"/>
      <c r="AR231" s="72"/>
      <c r="AS231" s="72"/>
      <c r="AT231" s="72"/>
      <c r="AU231" s="72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>
        <f>BL242+BL235</f>
        <v>0</v>
      </c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>
        <f>CF242+CF235</f>
        <v>-76469.29999999999</v>
      </c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>
        <f>CF231</f>
        <v>-76469.29999999999</v>
      </c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>
        <f>ET242+ET233</f>
        <v>76469.30000000075</v>
      </c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</row>
    <row r="232" spans="1:166" s="4" customFormat="1" ht="18.75">
      <c r="A232" s="73" t="s">
        <v>22</v>
      </c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2" t="s">
        <v>72</v>
      </c>
      <c r="AQ232" s="72"/>
      <c r="AR232" s="72"/>
      <c r="AS232" s="72"/>
      <c r="AT232" s="72"/>
      <c r="AU232" s="72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</row>
    <row r="233" spans="1:166" s="4" customFormat="1" ht="18.75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40"/>
      <c r="AQ233" s="40"/>
      <c r="AR233" s="40"/>
      <c r="AS233" s="40"/>
      <c r="AT233" s="40"/>
      <c r="AU233" s="40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</row>
    <row r="234" spans="1:166" s="4" customFormat="1" ht="18.75">
      <c r="A234" s="107" t="s">
        <v>74</v>
      </c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40" t="s">
        <v>75</v>
      </c>
      <c r="AQ234" s="40"/>
      <c r="AR234" s="40"/>
      <c r="AS234" s="40"/>
      <c r="AT234" s="40"/>
      <c r="AU234" s="40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</row>
    <row r="235" spans="1:166" s="4" customFormat="1" ht="18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40"/>
      <c r="AQ235" s="40"/>
      <c r="AR235" s="40"/>
      <c r="AS235" s="40"/>
      <c r="AT235" s="40"/>
      <c r="AU235" s="40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  <c r="BI235" s="142"/>
      <c r="BJ235" s="142"/>
      <c r="BK235" s="142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</row>
    <row r="236" spans="1:166" s="4" customFormat="1" ht="18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40"/>
      <c r="AQ236" s="40"/>
      <c r="AR236" s="40"/>
      <c r="AS236" s="40"/>
      <c r="AT236" s="40"/>
      <c r="AU236" s="40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</row>
    <row r="237" spans="1:166" s="4" customFormat="1" ht="18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40"/>
      <c r="AQ237" s="40"/>
      <c r="AR237" s="40"/>
      <c r="AS237" s="40"/>
      <c r="AT237" s="40"/>
      <c r="AU237" s="40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</row>
    <row r="238" spans="1:166" s="4" customFormat="1" ht="18.75">
      <c r="A238" s="107" t="s">
        <v>76</v>
      </c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40" t="s">
        <v>77</v>
      </c>
      <c r="AQ238" s="40"/>
      <c r="AR238" s="40"/>
      <c r="AS238" s="40"/>
      <c r="AT238" s="40"/>
      <c r="AU238" s="40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</row>
    <row r="239" spans="1:166" s="4" customFormat="1" ht="18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40"/>
      <c r="AQ239" s="40"/>
      <c r="AR239" s="40"/>
      <c r="AS239" s="40"/>
      <c r="AT239" s="40"/>
      <c r="AU239" s="40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</row>
    <row r="240" spans="1:166" s="4" customFormat="1" ht="18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40"/>
      <c r="AQ240" s="40"/>
      <c r="AR240" s="40"/>
      <c r="AS240" s="40"/>
      <c r="AT240" s="40"/>
      <c r="AU240" s="40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</row>
    <row r="241" spans="1:166" s="4" customFormat="1" ht="18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40"/>
      <c r="AQ241" s="40"/>
      <c r="AR241" s="40"/>
      <c r="AS241" s="40"/>
      <c r="AT241" s="40"/>
      <c r="AU241" s="40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</row>
    <row r="242" spans="1:166" s="4" customFormat="1" ht="18.75">
      <c r="A242" s="39" t="s">
        <v>78</v>
      </c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40" t="s">
        <v>79</v>
      </c>
      <c r="AQ242" s="40"/>
      <c r="AR242" s="40"/>
      <c r="AS242" s="40"/>
      <c r="AT242" s="40"/>
      <c r="AU242" s="40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>
        <f>BL243+BL244</f>
        <v>0</v>
      </c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>
        <f>CF243+CF244</f>
        <v>-76469.29999999999</v>
      </c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>
        <f>CF242</f>
        <v>-76469.29999999999</v>
      </c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>
        <f>ET244+ET243</f>
        <v>76469.30000000075</v>
      </c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</row>
    <row r="243" spans="1:166" s="4" customFormat="1" ht="18.75">
      <c r="A243" s="39" t="s">
        <v>87</v>
      </c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40"/>
      <c r="AQ243" s="40"/>
      <c r="AR243" s="40"/>
      <c r="AS243" s="40"/>
      <c r="AT243" s="40"/>
      <c r="AU243" s="40"/>
      <c r="AV243" s="47" t="s">
        <v>88</v>
      </c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>
        <f>-BJ13</f>
        <v>-4831000</v>
      </c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>
        <f>-CF13</f>
        <v>-243768.61</v>
      </c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>
        <f>CF243</f>
        <v>-243768.61</v>
      </c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>
        <f>BL243-CF243</f>
        <v>-4587231.39</v>
      </c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</row>
    <row r="244" spans="1:166" s="4" customFormat="1" ht="18.75">
      <c r="A244" s="39" t="s">
        <v>89</v>
      </c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40"/>
      <c r="AQ244" s="40"/>
      <c r="AR244" s="40"/>
      <c r="AS244" s="40"/>
      <c r="AT244" s="40"/>
      <c r="AU244" s="40"/>
      <c r="AV244" s="47" t="s">
        <v>90</v>
      </c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>
        <f>BC225</f>
        <v>4831000</v>
      </c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>
        <f>CH225</f>
        <v>167299.31</v>
      </c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>
        <f>CF244</f>
        <v>167299.31</v>
      </c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>
        <f>+BL244-CF244</f>
        <v>4663700.69</v>
      </c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</row>
    <row r="245" s="4" customFormat="1" ht="18.75"/>
    <row r="246" s="4" customFormat="1" ht="18.75"/>
    <row r="247" spans="1:84" s="4" customFormat="1" ht="18.75">
      <c r="A247" s="4" t="s">
        <v>9</v>
      </c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H247" s="143" t="s">
        <v>68</v>
      </c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143"/>
      <c r="AU247" s="143"/>
      <c r="AV247" s="143"/>
      <c r="AW247" s="143"/>
      <c r="AX247" s="143"/>
      <c r="AY247" s="143"/>
      <c r="AZ247" s="143"/>
      <c r="BA247" s="143"/>
      <c r="BB247" s="143"/>
      <c r="BC247" s="143"/>
      <c r="BD247" s="143"/>
      <c r="BE247" s="143"/>
      <c r="BF247" s="143"/>
      <c r="BG247" s="143"/>
      <c r="BH247" s="143"/>
      <c r="CF247" s="4" t="s">
        <v>43</v>
      </c>
    </row>
    <row r="248" spans="14:149" s="4" customFormat="1" ht="18.75">
      <c r="N248" s="133" t="s">
        <v>11</v>
      </c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H248" s="133" t="s">
        <v>12</v>
      </c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  <c r="BE248" s="133"/>
      <c r="BF248" s="133"/>
      <c r="BG248" s="133"/>
      <c r="BH248" s="133"/>
      <c r="CF248" s="4" t="s">
        <v>44</v>
      </c>
      <c r="DC248" s="143"/>
      <c r="DD248" s="143"/>
      <c r="DE248" s="143"/>
      <c r="DF248" s="143"/>
      <c r="DG248" s="143"/>
      <c r="DH248" s="143"/>
      <c r="DI248" s="143"/>
      <c r="DJ248" s="143"/>
      <c r="DK248" s="143"/>
      <c r="DL248" s="143"/>
      <c r="DM248" s="143"/>
      <c r="DN248" s="143"/>
      <c r="DO248" s="143"/>
      <c r="DP248" s="143"/>
      <c r="DS248" s="143" t="s">
        <v>191</v>
      </c>
      <c r="DT248" s="143"/>
      <c r="DU248" s="143"/>
      <c r="DV248" s="143"/>
      <c r="DW248" s="143"/>
      <c r="DX248" s="143"/>
      <c r="DY248" s="143"/>
      <c r="DZ248" s="143"/>
      <c r="EA248" s="143"/>
      <c r="EB248" s="143"/>
      <c r="EC248" s="143"/>
      <c r="ED248" s="143"/>
      <c r="EE248" s="143"/>
      <c r="EF248" s="143"/>
      <c r="EG248" s="143"/>
      <c r="EH248" s="143"/>
      <c r="EI248" s="143"/>
      <c r="EJ248" s="143"/>
      <c r="EK248" s="143"/>
      <c r="EL248" s="143"/>
      <c r="EM248" s="143"/>
      <c r="EN248" s="143"/>
      <c r="EO248" s="143"/>
      <c r="EP248" s="143"/>
      <c r="EQ248" s="143"/>
      <c r="ER248" s="143"/>
      <c r="ES248" s="143"/>
    </row>
    <row r="249" spans="1:149" s="4" customFormat="1" ht="18.75">
      <c r="A249" s="4" t="s">
        <v>10</v>
      </c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H249" s="143" t="s">
        <v>84</v>
      </c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  <c r="AU249" s="143"/>
      <c r="AV249" s="143"/>
      <c r="AW249" s="143"/>
      <c r="AX249" s="143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  <c r="DC249" s="133" t="s">
        <v>11</v>
      </c>
      <c r="DD249" s="133"/>
      <c r="DE249" s="133"/>
      <c r="DF249" s="133"/>
      <c r="DG249" s="133"/>
      <c r="DH249" s="133"/>
      <c r="DI249" s="133"/>
      <c r="DJ249" s="133"/>
      <c r="DK249" s="133"/>
      <c r="DL249" s="133"/>
      <c r="DM249" s="133"/>
      <c r="DN249" s="133"/>
      <c r="DO249" s="133"/>
      <c r="DP249" s="133"/>
      <c r="DS249" s="133" t="s">
        <v>12</v>
      </c>
      <c r="DT249" s="133"/>
      <c r="DU249" s="133"/>
      <c r="DV249" s="133"/>
      <c r="DW249" s="133"/>
      <c r="DX249" s="133"/>
      <c r="DY249" s="133"/>
      <c r="DZ249" s="133"/>
      <c r="EA249" s="133"/>
      <c r="EB249" s="133"/>
      <c r="EC249" s="133"/>
      <c r="ED249" s="133"/>
      <c r="EE249" s="133"/>
      <c r="EF249" s="133"/>
      <c r="EG249" s="133"/>
      <c r="EH249" s="133"/>
      <c r="EI249" s="133"/>
      <c r="EJ249" s="133"/>
      <c r="EK249" s="133"/>
      <c r="EL249" s="133"/>
      <c r="EM249" s="133"/>
      <c r="EN249" s="133"/>
      <c r="EO249" s="133"/>
      <c r="EP249" s="133"/>
      <c r="EQ249" s="133"/>
      <c r="ER249" s="133"/>
      <c r="ES249" s="133"/>
    </row>
    <row r="250" spans="18:60" s="4" customFormat="1" ht="18.75">
      <c r="R250" s="133" t="s">
        <v>11</v>
      </c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H250" s="133" t="s">
        <v>12</v>
      </c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  <c r="BE250" s="133"/>
      <c r="BF250" s="133"/>
      <c r="BG250" s="133"/>
      <c r="BH250" s="133"/>
    </row>
    <row r="251" spans="64:166" s="4" customFormat="1" ht="18.75">
      <c r="BL251" s="26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8"/>
    </row>
    <row r="252" spans="1:166" s="4" customFormat="1" ht="18.75">
      <c r="A252" s="144" t="s">
        <v>13</v>
      </c>
      <c r="B252" s="144"/>
      <c r="C252" s="145" t="s">
        <v>245</v>
      </c>
      <c r="D252" s="145"/>
      <c r="E252" s="145"/>
      <c r="F252" s="4" t="s">
        <v>13</v>
      </c>
      <c r="I252" s="143" t="s">
        <v>246</v>
      </c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4">
        <v>20</v>
      </c>
      <c r="Z252" s="144"/>
      <c r="AA252" s="144"/>
      <c r="AB252" s="144"/>
      <c r="AC252" s="144"/>
      <c r="AD252" s="125" t="s">
        <v>198</v>
      </c>
      <c r="AE252" s="125"/>
      <c r="AF252" s="125"/>
      <c r="BL252" s="29"/>
      <c r="BM252" s="5" t="s">
        <v>45</v>
      </c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30"/>
    </row>
    <row r="253" spans="64:166" s="4" customFormat="1" ht="18.75">
      <c r="BL253" s="29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143"/>
      <c r="BX253" s="143"/>
      <c r="BY253" s="143"/>
      <c r="BZ253" s="143"/>
      <c r="CA253" s="143"/>
      <c r="CB253" s="143"/>
      <c r="CC253" s="143"/>
      <c r="CD253" s="143"/>
      <c r="CE253" s="143"/>
      <c r="CF253" s="143"/>
      <c r="CG253" s="143"/>
      <c r="CH253" s="143"/>
      <c r="CI253" s="143"/>
      <c r="CJ253" s="143"/>
      <c r="CK253" s="5"/>
      <c r="CL253" s="5"/>
      <c r="CM253" s="143"/>
      <c r="CN253" s="143"/>
      <c r="CO253" s="143"/>
      <c r="CP253" s="143"/>
      <c r="CQ253" s="143"/>
      <c r="CR253" s="143"/>
      <c r="CS253" s="143"/>
      <c r="CT253" s="143"/>
      <c r="CU253" s="143"/>
      <c r="CV253" s="143"/>
      <c r="CW253" s="143"/>
      <c r="CX253" s="143"/>
      <c r="CY253" s="143"/>
      <c r="CZ253" s="143"/>
      <c r="DA253" s="143"/>
      <c r="DB253" s="143"/>
      <c r="DC253" s="143"/>
      <c r="DD253" s="143"/>
      <c r="DE253" s="143"/>
      <c r="DF253" s="143"/>
      <c r="DG253" s="143"/>
      <c r="DH253" s="143"/>
      <c r="DI253" s="143"/>
      <c r="DJ253" s="143"/>
      <c r="DK253" s="143"/>
      <c r="DL253" s="143"/>
      <c r="DM253" s="143"/>
      <c r="DN253" s="5"/>
      <c r="DO253" s="5"/>
      <c r="DP253" s="124" t="s">
        <v>13</v>
      </c>
      <c r="DQ253" s="124"/>
      <c r="DR253" s="145"/>
      <c r="DS253" s="145"/>
      <c r="DT253" s="145"/>
      <c r="DU253" s="5" t="s">
        <v>13</v>
      </c>
      <c r="DV253" s="5"/>
      <c r="DW253" s="5"/>
      <c r="DX253" s="143"/>
      <c r="DY253" s="143"/>
      <c r="DZ253" s="143"/>
      <c r="EA253" s="143"/>
      <c r="EB253" s="143"/>
      <c r="EC253" s="143"/>
      <c r="ED253" s="143"/>
      <c r="EE253" s="143"/>
      <c r="EF253" s="143"/>
      <c r="EG253" s="143"/>
      <c r="EH253" s="143"/>
      <c r="EI253" s="143"/>
      <c r="EJ253" s="143"/>
      <c r="EK253" s="143"/>
      <c r="EL253" s="143"/>
      <c r="EM253" s="143"/>
      <c r="EN253" s="124">
        <v>20</v>
      </c>
      <c r="EO253" s="124"/>
      <c r="EP253" s="124"/>
      <c r="EQ253" s="124"/>
      <c r="ER253" s="124"/>
      <c r="ES253" s="146"/>
      <c r="ET253" s="146"/>
      <c r="EU253" s="146"/>
      <c r="EV253" s="5" t="s">
        <v>4</v>
      </c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30"/>
    </row>
    <row r="254" spans="64:166" s="4" customFormat="1" ht="18.75">
      <c r="BL254" s="31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147" t="s">
        <v>11</v>
      </c>
      <c r="BX254" s="147"/>
      <c r="BY254" s="147"/>
      <c r="BZ254" s="147"/>
      <c r="CA254" s="147"/>
      <c r="CB254" s="147"/>
      <c r="CC254" s="147"/>
      <c r="CD254" s="147"/>
      <c r="CE254" s="147"/>
      <c r="CF254" s="147"/>
      <c r="CG254" s="147"/>
      <c r="CH254" s="147"/>
      <c r="CI254" s="147"/>
      <c r="CJ254" s="147"/>
      <c r="CK254" s="33"/>
      <c r="CL254" s="33"/>
      <c r="CM254" s="147" t="s">
        <v>12</v>
      </c>
      <c r="CN254" s="147"/>
      <c r="CO254" s="147"/>
      <c r="CP254" s="147"/>
      <c r="CQ254" s="147"/>
      <c r="CR254" s="147"/>
      <c r="CS254" s="147"/>
      <c r="CT254" s="147"/>
      <c r="CU254" s="147"/>
      <c r="CV254" s="147"/>
      <c r="CW254" s="147"/>
      <c r="CX254" s="147"/>
      <c r="CY254" s="147"/>
      <c r="CZ254" s="147"/>
      <c r="DA254" s="147"/>
      <c r="DB254" s="147"/>
      <c r="DC254" s="147"/>
      <c r="DD254" s="147"/>
      <c r="DE254" s="147"/>
      <c r="DF254" s="147"/>
      <c r="DG254" s="147"/>
      <c r="DH254" s="147"/>
      <c r="DI254" s="147"/>
      <c r="DJ254" s="147"/>
      <c r="DK254" s="147"/>
      <c r="DL254" s="147"/>
      <c r="DM254" s="147"/>
      <c r="DN254" s="32"/>
      <c r="DO254" s="32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5"/>
    </row>
    <row r="255" s="4" customFormat="1" ht="18.75">
      <c r="T255" s="152" t="s">
        <v>257</v>
      </c>
    </row>
    <row r="256" s="4" customFormat="1" ht="18.75"/>
    <row r="257" s="4" customFormat="1" ht="18.75"/>
    <row r="258" s="4" customFormat="1" ht="18.75"/>
    <row r="259" s="4" customFormat="1" ht="18.75"/>
    <row r="260" s="4" customFormat="1" ht="18.75"/>
    <row r="261" s="4" customFormat="1" ht="18.75"/>
    <row r="262" s="4" customFormat="1" ht="18.75"/>
    <row r="263" s="4" customFormat="1" ht="18.75"/>
    <row r="264" s="4" customFormat="1" ht="18.75"/>
    <row r="265" s="4" customFormat="1" ht="18.75"/>
    <row r="266" s="4" customFormat="1" ht="18.75"/>
    <row r="267" s="4" customFormat="1" ht="18.75"/>
    <row r="268" s="4" customFormat="1" ht="18.75"/>
    <row r="269" s="4" customFormat="1" ht="18.75"/>
    <row r="270" s="4" customFormat="1" ht="18.75"/>
    <row r="271" s="4" customFormat="1" ht="18.75"/>
    <row r="272" s="4" customFormat="1" ht="18.75"/>
    <row r="273" s="4" customFormat="1" ht="18.75"/>
    <row r="274" s="4" customFormat="1" ht="18.75"/>
    <row r="275" s="4" customFormat="1" ht="18.75"/>
    <row r="276" s="4" customFormat="1" ht="18.75"/>
    <row r="277" s="4" customFormat="1" ht="18.75"/>
    <row r="278" s="4" customFormat="1" ht="18.75"/>
    <row r="279" s="4" customFormat="1" ht="18.75"/>
    <row r="280" s="4" customFormat="1" ht="18.75"/>
    <row r="281" s="4" customFormat="1" ht="18.75"/>
    <row r="282" s="4" customFormat="1" ht="18.75"/>
    <row r="283" s="4" customFormat="1" ht="18.75"/>
    <row r="284" s="4" customFormat="1" ht="18.75"/>
    <row r="285" s="4" customFormat="1" ht="18.75"/>
    <row r="286" s="4" customFormat="1" ht="18.75"/>
    <row r="287" s="4" customFormat="1" ht="18.75"/>
    <row r="288" s="4" customFormat="1" ht="18.75"/>
    <row r="289" s="4" customFormat="1" ht="18.75"/>
    <row r="290" s="4" customFormat="1" ht="18.75"/>
    <row r="291" s="4" customFormat="1" ht="18.75"/>
    <row r="292" s="4" customFormat="1" ht="18.75"/>
    <row r="293" s="4" customFormat="1" ht="18.75"/>
    <row r="294" s="4" customFormat="1" ht="18.75"/>
    <row r="295" s="4" customFormat="1" ht="18.75"/>
    <row r="296" s="4" customFormat="1" ht="18.75"/>
    <row r="297" s="4" customFormat="1" ht="18.75"/>
    <row r="298" s="4" customFormat="1" ht="18.75"/>
    <row r="299" s="4" customFormat="1" ht="18.75"/>
    <row r="300" s="4" customFormat="1" ht="18.75"/>
    <row r="301" s="4" customFormat="1" ht="18.75"/>
    <row r="302" s="4" customFormat="1" ht="18.75"/>
    <row r="303" s="4" customFormat="1" ht="18.75"/>
    <row r="304" s="4" customFormat="1" ht="18.75"/>
    <row r="305" s="4" customFormat="1" ht="18.75"/>
    <row r="306" s="4" customFormat="1" ht="18.75"/>
    <row r="307" s="4" customFormat="1" ht="18.75"/>
    <row r="308" s="4" customFormat="1" ht="18.75"/>
    <row r="309" s="4" customFormat="1" ht="18.75"/>
    <row r="310" s="4" customFormat="1" ht="18.75"/>
    <row r="311" s="4" customFormat="1" ht="18.75"/>
    <row r="312" s="4" customFormat="1" ht="18.75"/>
    <row r="313" s="4" customFormat="1" ht="18.75"/>
    <row r="314" s="4" customFormat="1" ht="18.75"/>
    <row r="315" s="4" customFormat="1" ht="18.75"/>
    <row r="316" s="4" customFormat="1" ht="18.75"/>
    <row r="317" s="4" customFormat="1" ht="18.75"/>
    <row r="318" s="4" customFormat="1" ht="18.75"/>
    <row r="319" s="4" customFormat="1" ht="18.75"/>
    <row r="320" s="4" customFormat="1" ht="18.75"/>
    <row r="321" s="4" customFormat="1" ht="18.75"/>
    <row r="322" s="4" customFormat="1" ht="18.75"/>
    <row r="323" s="4" customFormat="1" ht="18.75"/>
    <row r="324" s="4" customFormat="1" ht="18.75"/>
    <row r="325" s="4" customFormat="1" ht="18.75"/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</sheetData>
  <sheetProtection/>
  <mergeCells count="2206">
    <mergeCell ref="EE22:ES22"/>
    <mergeCell ref="ET22:FJ22"/>
    <mergeCell ref="CX186:DJ186"/>
    <mergeCell ref="CW22:DM22"/>
    <mergeCell ref="EX125:FJ125"/>
    <mergeCell ref="DN37:ED37"/>
    <mergeCell ref="CX185:DJ185"/>
    <mergeCell ref="CX102:DJ102"/>
    <mergeCell ref="DK100:DW100"/>
    <mergeCell ref="EK161:FJ161"/>
    <mergeCell ref="A125:AJ125"/>
    <mergeCell ref="AK125:AP125"/>
    <mergeCell ref="AQ125:BB125"/>
    <mergeCell ref="BC125:BT125"/>
    <mergeCell ref="AQ99:BB99"/>
    <mergeCell ref="BC99:BT99"/>
    <mergeCell ref="AQ209:BB209"/>
    <mergeCell ref="BU125:CG125"/>
    <mergeCell ref="EX85:FG85"/>
    <mergeCell ref="BU99:CG99"/>
    <mergeCell ref="CH99:CW99"/>
    <mergeCell ref="CX99:DJ99"/>
    <mergeCell ref="DK190:DW190"/>
    <mergeCell ref="DK99:DW99"/>
    <mergeCell ref="DX99:EJ99"/>
    <mergeCell ref="EK117:FJ117"/>
    <mergeCell ref="EK114:EW114"/>
    <mergeCell ref="EK148:EW148"/>
    <mergeCell ref="EK166:EW166"/>
    <mergeCell ref="EK164:EW164"/>
    <mergeCell ref="EK165:EW165"/>
    <mergeCell ref="CW42:DM42"/>
    <mergeCell ref="BC97:BT97"/>
    <mergeCell ref="AQ96:BB96"/>
    <mergeCell ref="AQ91:BB91"/>
    <mergeCell ref="BC93:BT93"/>
    <mergeCell ref="AQ97:BB97"/>
    <mergeCell ref="CX191:DJ191"/>
    <mergeCell ref="CH100:CW100"/>
    <mergeCell ref="CX100:DJ100"/>
    <mergeCell ref="EX162:FJ162"/>
    <mergeCell ref="EX163:FJ163"/>
    <mergeCell ref="CX159:DJ159"/>
    <mergeCell ref="CX156:DJ156"/>
    <mergeCell ref="DX105:EJ105"/>
    <mergeCell ref="DX101:EJ101"/>
    <mergeCell ref="EK101:EW101"/>
    <mergeCell ref="AQ101:BB101"/>
    <mergeCell ref="BC101:BT101"/>
    <mergeCell ref="A100:AJ100"/>
    <mergeCell ref="AK100:AP100"/>
    <mergeCell ref="BC100:BT100"/>
    <mergeCell ref="AQ100:BB100"/>
    <mergeCell ref="BU213:CG213"/>
    <mergeCell ref="BU101:CG101"/>
    <mergeCell ref="CH101:CW101"/>
    <mergeCell ref="CX101:DJ101"/>
    <mergeCell ref="CH109:CW109"/>
    <mergeCell ref="CH189:EJ189"/>
    <mergeCell ref="CH190:CW190"/>
    <mergeCell ref="CX157:DJ157"/>
    <mergeCell ref="DX114:EJ114"/>
    <mergeCell ref="CX158:DJ158"/>
    <mergeCell ref="A224:FG224"/>
    <mergeCell ref="DX223:EJ223"/>
    <mergeCell ref="DK222:DW222"/>
    <mergeCell ref="DK218:DW218"/>
    <mergeCell ref="EX219:FJ219"/>
    <mergeCell ref="EK219:EW219"/>
    <mergeCell ref="EK218:EW218"/>
    <mergeCell ref="DX218:EJ218"/>
    <mergeCell ref="EX218:FJ218"/>
    <mergeCell ref="EX220:FJ220"/>
    <mergeCell ref="DN34:ED34"/>
    <mergeCell ref="DN43:ED43"/>
    <mergeCell ref="DN40:ED40"/>
    <mergeCell ref="DN41:ED41"/>
    <mergeCell ref="DN36:ED36"/>
    <mergeCell ref="DN35:ED35"/>
    <mergeCell ref="DN38:ED38"/>
    <mergeCell ref="DN42:ED42"/>
    <mergeCell ref="ET56:FJ56"/>
    <mergeCell ref="CW69:DM69"/>
    <mergeCell ref="DN68:ED68"/>
    <mergeCell ref="ET64:FJ64"/>
    <mergeCell ref="EE64:ES64"/>
    <mergeCell ref="DN65:ED65"/>
    <mergeCell ref="ET65:FJ65"/>
    <mergeCell ref="ET66:FG66"/>
    <mergeCell ref="EE66:ES66"/>
    <mergeCell ref="CH72:EJ72"/>
    <mergeCell ref="CX74:DJ74"/>
    <mergeCell ref="DK74:DW74"/>
    <mergeCell ref="ET57:FJ57"/>
    <mergeCell ref="CF38:CV38"/>
    <mergeCell ref="BJ38:CE38"/>
    <mergeCell ref="ET40:FG40"/>
    <mergeCell ref="ET46:FH46"/>
    <mergeCell ref="ET45:FH45"/>
    <mergeCell ref="ET41:FJ41"/>
    <mergeCell ref="ET44:FH44"/>
    <mergeCell ref="ET42:FJ42"/>
    <mergeCell ref="CW40:DM40"/>
    <mergeCell ref="EE38:ES38"/>
    <mergeCell ref="BC85:BR85"/>
    <mergeCell ref="A70:FG70"/>
    <mergeCell ref="ET60:FJ60"/>
    <mergeCell ref="EE42:ES42"/>
    <mergeCell ref="CX73:DJ73"/>
    <mergeCell ref="CF69:CV69"/>
    <mergeCell ref="CF66:CV66"/>
    <mergeCell ref="CW68:DM68"/>
    <mergeCell ref="CW66:DM66"/>
    <mergeCell ref="CX75:DJ75"/>
    <mergeCell ref="CW49:DM49"/>
    <mergeCell ref="CW51:DM51"/>
    <mergeCell ref="CW47:DM47"/>
    <mergeCell ref="CW48:DM48"/>
    <mergeCell ref="CW50:DM50"/>
    <mergeCell ref="EE52:ES52"/>
    <mergeCell ref="DX76:EJ76"/>
    <mergeCell ref="ET54:FJ54"/>
    <mergeCell ref="ET58:FJ58"/>
    <mergeCell ref="ET55:FJ55"/>
    <mergeCell ref="ET52:FG52"/>
    <mergeCell ref="EE61:ES61"/>
    <mergeCell ref="DN62:ED62"/>
    <mergeCell ref="DN61:ED61"/>
    <mergeCell ref="EK74:EW74"/>
    <mergeCell ref="EE36:ES36"/>
    <mergeCell ref="EE34:ES34"/>
    <mergeCell ref="EE35:ES35"/>
    <mergeCell ref="EE46:ES46"/>
    <mergeCell ref="EE44:ES44"/>
    <mergeCell ref="EE43:ES43"/>
    <mergeCell ref="EE45:ES45"/>
    <mergeCell ref="EE37:ES37"/>
    <mergeCell ref="EE40:ES40"/>
    <mergeCell ref="EE41:ES41"/>
    <mergeCell ref="ET50:FJ50"/>
    <mergeCell ref="EE51:ES51"/>
    <mergeCell ref="ET51:FG51"/>
    <mergeCell ref="EE50:ES50"/>
    <mergeCell ref="DK73:DW73"/>
    <mergeCell ref="DX73:EJ73"/>
    <mergeCell ref="DK75:DW75"/>
    <mergeCell ref="DX74:EJ74"/>
    <mergeCell ref="AQ86:BB86"/>
    <mergeCell ref="BC86:BT86"/>
    <mergeCell ref="A20:AM20"/>
    <mergeCell ref="A23:AM23"/>
    <mergeCell ref="A21:AM21"/>
    <mergeCell ref="A24:AM24"/>
    <mergeCell ref="A22:AM22"/>
    <mergeCell ref="AN38:AS38"/>
    <mergeCell ref="A85:AJ85"/>
    <mergeCell ref="AK85:AP85"/>
    <mergeCell ref="BC80:BT80"/>
    <mergeCell ref="BC84:BT84"/>
    <mergeCell ref="BC82:BR82"/>
    <mergeCell ref="BC81:BT81"/>
    <mergeCell ref="BC79:BT79"/>
    <mergeCell ref="CX81:DJ81"/>
    <mergeCell ref="DK91:DW91"/>
    <mergeCell ref="CF44:CV44"/>
    <mergeCell ref="BJ47:CE47"/>
    <mergeCell ref="BJ44:CE44"/>
    <mergeCell ref="CH76:CW76"/>
    <mergeCell ref="BJ54:CE54"/>
    <mergeCell ref="BJ48:CE48"/>
    <mergeCell ref="BJ50:CE50"/>
    <mergeCell ref="CW67:DM67"/>
    <mergeCell ref="CW64:DM64"/>
    <mergeCell ref="CW53:DM53"/>
    <mergeCell ref="CF56:CV56"/>
    <mergeCell ref="CW56:DM56"/>
    <mergeCell ref="EK97:EW97"/>
    <mergeCell ref="EX101:FJ101"/>
    <mergeCell ref="EX104:FJ104"/>
    <mergeCell ref="EK102:EW102"/>
    <mergeCell ref="EX102:FJ102"/>
    <mergeCell ref="EK103:EW103"/>
    <mergeCell ref="EX97:FJ97"/>
    <mergeCell ref="EX99:FJ99"/>
    <mergeCell ref="EX100:FJ100"/>
    <mergeCell ref="EK99:EW99"/>
    <mergeCell ref="EX112:FG112"/>
    <mergeCell ref="EK112:EW112"/>
    <mergeCell ref="EX111:FG111"/>
    <mergeCell ref="EX98:FJ98"/>
    <mergeCell ref="EK76:EW76"/>
    <mergeCell ref="EK93:EW93"/>
    <mergeCell ref="DX93:EJ93"/>
    <mergeCell ref="DK83:DW83"/>
    <mergeCell ref="DK77:DW77"/>
    <mergeCell ref="EK86:EW86"/>
    <mergeCell ref="DK79:DW79"/>
    <mergeCell ref="DK86:DW86"/>
    <mergeCell ref="DX82:EJ82"/>
    <mergeCell ref="DX83:EJ83"/>
    <mergeCell ref="EK98:EW98"/>
    <mergeCell ref="BU191:CG191"/>
    <mergeCell ref="BU189:CG190"/>
    <mergeCell ref="BU185:CG185"/>
    <mergeCell ref="A188:FJ188"/>
    <mergeCell ref="BC191:BT191"/>
    <mergeCell ref="A191:AJ191"/>
    <mergeCell ref="CX190:DJ190"/>
    <mergeCell ref="CR187:FG187"/>
    <mergeCell ref="EX113:FG113"/>
    <mergeCell ref="DK184:DW184"/>
    <mergeCell ref="DK185:DW185"/>
    <mergeCell ref="CH183:CW183"/>
    <mergeCell ref="EK100:EW100"/>
    <mergeCell ref="DK102:DW102"/>
    <mergeCell ref="DK101:DW101"/>
    <mergeCell ref="CX125:DJ125"/>
    <mergeCell ref="BU182:CG182"/>
    <mergeCell ref="BU181:CG181"/>
    <mergeCell ref="BU180:CG180"/>
    <mergeCell ref="CX181:DJ181"/>
    <mergeCell ref="EX217:FJ217"/>
    <mergeCell ref="EK217:EW217"/>
    <mergeCell ref="EK216:FJ216"/>
    <mergeCell ref="A215:FJ215"/>
    <mergeCell ref="DX217:EJ217"/>
    <mergeCell ref="CX217:DJ217"/>
    <mergeCell ref="AQ216:BB217"/>
    <mergeCell ref="AK216:AP217"/>
    <mergeCell ref="A216:AJ217"/>
    <mergeCell ref="BC216:BT217"/>
    <mergeCell ref="EK181:EW181"/>
    <mergeCell ref="DX220:EJ220"/>
    <mergeCell ref="BC222:BT222"/>
    <mergeCell ref="EX221:FG221"/>
    <mergeCell ref="CH220:CW220"/>
    <mergeCell ref="CX220:DJ220"/>
    <mergeCell ref="EK220:EW220"/>
    <mergeCell ref="DX222:EJ222"/>
    <mergeCell ref="DK221:DW221"/>
    <mergeCell ref="DK220:DW220"/>
    <mergeCell ref="CH219:CW219"/>
    <mergeCell ref="BC218:BT218"/>
    <mergeCell ref="CH218:CW218"/>
    <mergeCell ref="CX218:DJ218"/>
    <mergeCell ref="BU218:CG218"/>
    <mergeCell ref="CX219:DJ219"/>
    <mergeCell ref="BU219:CG219"/>
    <mergeCell ref="BC219:BT219"/>
    <mergeCell ref="EK223:EW223"/>
    <mergeCell ref="EX222:FJ222"/>
    <mergeCell ref="EX223:FJ223"/>
    <mergeCell ref="BU221:CG221"/>
    <mergeCell ref="CX223:DJ223"/>
    <mergeCell ref="CX221:DJ221"/>
    <mergeCell ref="CH221:CW221"/>
    <mergeCell ref="EK221:EW221"/>
    <mergeCell ref="EK222:EW222"/>
    <mergeCell ref="DX221:EJ221"/>
    <mergeCell ref="BU222:CG222"/>
    <mergeCell ref="BU220:CG220"/>
    <mergeCell ref="BC223:BT223"/>
    <mergeCell ref="BC220:BT220"/>
    <mergeCell ref="BC221:BR221"/>
    <mergeCell ref="EK154:EW154"/>
    <mergeCell ref="EK153:EW153"/>
    <mergeCell ref="DK132:DW132"/>
    <mergeCell ref="DK133:DW133"/>
    <mergeCell ref="EK132:EW132"/>
    <mergeCell ref="EK133:EW133"/>
    <mergeCell ref="EK134:EW134"/>
    <mergeCell ref="EK152:EW152"/>
    <mergeCell ref="DX134:EJ134"/>
    <mergeCell ref="EX151:FJ151"/>
    <mergeCell ref="EK145:EW145"/>
    <mergeCell ref="EX149:FJ149"/>
    <mergeCell ref="EK146:EW146"/>
    <mergeCell ref="EK147:EW147"/>
    <mergeCell ref="EX150:FJ150"/>
    <mergeCell ref="EK149:EW149"/>
    <mergeCell ref="EK150:EW150"/>
    <mergeCell ref="EK151:EW151"/>
    <mergeCell ref="EK163:EW163"/>
    <mergeCell ref="CH217:CW217"/>
    <mergeCell ref="CH216:EJ216"/>
    <mergeCell ref="DK217:DW217"/>
    <mergeCell ref="DK182:DW182"/>
    <mergeCell ref="CH182:CW182"/>
    <mergeCell ref="CX182:DJ182"/>
    <mergeCell ref="CH184:CW184"/>
    <mergeCell ref="CH173:CW173"/>
    <mergeCell ref="DK183:DW183"/>
    <mergeCell ref="EK119:EW119"/>
    <mergeCell ref="EX118:FJ118"/>
    <mergeCell ref="EX124:FJ124"/>
    <mergeCell ref="EK113:EW113"/>
    <mergeCell ref="EK135:EW135"/>
    <mergeCell ref="DX123:EJ123"/>
    <mergeCell ref="EX133:FH133"/>
    <mergeCell ref="EK124:EW124"/>
    <mergeCell ref="EX131:FJ131"/>
    <mergeCell ref="EK130:FJ130"/>
    <mergeCell ref="EK131:EW131"/>
    <mergeCell ref="EX114:FG114"/>
    <mergeCell ref="EK115:EW115"/>
    <mergeCell ref="EX115:FG115"/>
    <mergeCell ref="EK123:EW123"/>
    <mergeCell ref="EK121:EW121"/>
    <mergeCell ref="CY116:FG116"/>
    <mergeCell ref="CX114:DJ114"/>
    <mergeCell ref="DK114:DW114"/>
    <mergeCell ref="EX119:FJ119"/>
    <mergeCell ref="EK118:EW118"/>
    <mergeCell ref="EK126:EW126"/>
    <mergeCell ref="DX124:EJ124"/>
    <mergeCell ref="DX121:EJ121"/>
    <mergeCell ref="DX122:EJ122"/>
    <mergeCell ref="EK122:EW122"/>
    <mergeCell ref="DX125:EJ125"/>
    <mergeCell ref="EK125:EW125"/>
    <mergeCell ref="EX126:FH126"/>
    <mergeCell ref="EK127:EW127"/>
    <mergeCell ref="CH130:EJ130"/>
    <mergeCell ref="DX133:EJ133"/>
    <mergeCell ref="CX127:DJ127"/>
    <mergeCell ref="DX127:EJ127"/>
    <mergeCell ref="EX128:FG128"/>
    <mergeCell ref="CX132:DJ132"/>
    <mergeCell ref="DK131:DW131"/>
    <mergeCell ref="DX126:EJ126"/>
    <mergeCell ref="EX144:FJ144"/>
    <mergeCell ref="EK136:EW136"/>
    <mergeCell ref="EK138:EW138"/>
    <mergeCell ref="EK137:EW137"/>
    <mergeCell ref="EK140:EW140"/>
    <mergeCell ref="EX136:FG136"/>
    <mergeCell ref="EX140:FG140"/>
    <mergeCell ref="EX137:FG137"/>
    <mergeCell ref="EK143:FJ143"/>
    <mergeCell ref="EK144:EW144"/>
    <mergeCell ref="EX153:FJ153"/>
    <mergeCell ref="EX121:FG121"/>
    <mergeCell ref="EK120:EW120"/>
    <mergeCell ref="EK111:EW111"/>
    <mergeCell ref="EX123:FJ123"/>
    <mergeCell ref="EX122:FG122"/>
    <mergeCell ref="EX120:FH120"/>
    <mergeCell ref="EX132:FJ132"/>
    <mergeCell ref="EX138:FG138"/>
    <mergeCell ref="EK139:EW139"/>
    <mergeCell ref="EX155:FG155"/>
    <mergeCell ref="EX134:FG134"/>
    <mergeCell ref="EX135:FG135"/>
    <mergeCell ref="EX152:FJ152"/>
    <mergeCell ref="EX154:FG154"/>
    <mergeCell ref="EX145:FJ145"/>
    <mergeCell ref="EX146:FJ146"/>
    <mergeCell ref="EX148:FJ148"/>
    <mergeCell ref="EX147:FJ147"/>
    <mergeCell ref="EX139:FG139"/>
    <mergeCell ref="EK162:EW162"/>
    <mergeCell ref="EK158:EW158"/>
    <mergeCell ref="EX158:FJ158"/>
    <mergeCell ref="EK155:EW155"/>
    <mergeCell ref="EK156:EW156"/>
    <mergeCell ref="EK159:EW159"/>
    <mergeCell ref="EK157:EW157"/>
    <mergeCell ref="EX157:FJ157"/>
    <mergeCell ref="EX156:FG156"/>
    <mergeCell ref="EX159:FJ159"/>
    <mergeCell ref="DX159:EJ159"/>
    <mergeCell ref="DX156:EJ156"/>
    <mergeCell ref="DX155:EJ155"/>
    <mergeCell ref="DK159:DW159"/>
    <mergeCell ref="DK157:DW157"/>
    <mergeCell ref="DX158:EJ158"/>
    <mergeCell ref="DK150:DW150"/>
    <mergeCell ref="CX155:DJ155"/>
    <mergeCell ref="DK154:DW154"/>
    <mergeCell ref="DK156:DW156"/>
    <mergeCell ref="DK155:DW155"/>
    <mergeCell ref="CX154:DJ154"/>
    <mergeCell ref="DK136:DW136"/>
    <mergeCell ref="CX150:DJ150"/>
    <mergeCell ref="CH150:CW150"/>
    <mergeCell ref="CY129:FG129"/>
    <mergeCell ref="CH138:CW138"/>
    <mergeCell ref="CX138:DJ138"/>
    <mergeCell ref="DK138:DW138"/>
    <mergeCell ref="DX138:EJ138"/>
    <mergeCell ref="DK145:DW145"/>
    <mergeCell ref="CX145:DJ145"/>
    <mergeCell ref="BU97:CG97"/>
    <mergeCell ref="A109:AJ109"/>
    <mergeCell ref="AK109:AP109"/>
    <mergeCell ref="BC109:BR109"/>
    <mergeCell ref="BU109:CG109"/>
    <mergeCell ref="A106:AJ106"/>
    <mergeCell ref="AQ106:BB106"/>
    <mergeCell ref="A107:AJ107"/>
    <mergeCell ref="A101:AJ101"/>
    <mergeCell ref="AK101:AP101"/>
    <mergeCell ref="AN34:AS34"/>
    <mergeCell ref="AT36:BI36"/>
    <mergeCell ref="AT35:BI35"/>
    <mergeCell ref="BU95:CG95"/>
    <mergeCell ref="AQ95:BB95"/>
    <mergeCell ref="BJ55:CE55"/>
    <mergeCell ref="AT41:BI41"/>
    <mergeCell ref="AT42:BI42"/>
    <mergeCell ref="AT50:BI50"/>
    <mergeCell ref="AT52:BI52"/>
    <mergeCell ref="CF37:CV37"/>
    <mergeCell ref="CF35:CV35"/>
    <mergeCell ref="AQ83:BB83"/>
    <mergeCell ref="AN35:AS35"/>
    <mergeCell ref="AN37:AS37"/>
    <mergeCell ref="AT37:BI37"/>
    <mergeCell ref="AN36:AS36"/>
    <mergeCell ref="AT51:BI51"/>
    <mergeCell ref="BU74:CG74"/>
    <mergeCell ref="CF50:CV50"/>
    <mergeCell ref="AN27:AS27"/>
    <mergeCell ref="AN22:AS22"/>
    <mergeCell ref="AN20:AS20"/>
    <mergeCell ref="AN32:AS32"/>
    <mergeCell ref="AN30:AS30"/>
    <mergeCell ref="AN31:AS31"/>
    <mergeCell ref="AN21:AS21"/>
    <mergeCell ref="AN23:AS23"/>
    <mergeCell ref="AN24:AS24"/>
    <mergeCell ref="AN25:AS25"/>
    <mergeCell ref="BL230:CE230"/>
    <mergeCell ref="A15:AM15"/>
    <mergeCell ref="AN15:AS15"/>
    <mergeCell ref="AN18:AS18"/>
    <mergeCell ref="A17:AM17"/>
    <mergeCell ref="A18:AM18"/>
    <mergeCell ref="AT16:BI16"/>
    <mergeCell ref="A16:AM16"/>
    <mergeCell ref="AN16:AS16"/>
    <mergeCell ref="AN17:AS17"/>
    <mergeCell ref="AP231:AU231"/>
    <mergeCell ref="AK222:AP222"/>
    <mergeCell ref="AK172:AP172"/>
    <mergeCell ref="BC169:BR169"/>
    <mergeCell ref="AQ172:BB172"/>
    <mergeCell ref="AQ221:BB221"/>
    <mergeCell ref="BC213:BT213"/>
    <mergeCell ref="BC194:BR194"/>
    <mergeCell ref="AQ211:BB211"/>
    <mergeCell ref="AQ197:BB197"/>
    <mergeCell ref="AV238:BK238"/>
    <mergeCell ref="AP237:AU237"/>
    <mergeCell ref="AV237:BK237"/>
    <mergeCell ref="A239:AO239"/>
    <mergeCell ref="AP239:AU239"/>
    <mergeCell ref="AV239:BK239"/>
    <mergeCell ref="A238:AO238"/>
    <mergeCell ref="AP238:AU238"/>
    <mergeCell ref="A237:AO237"/>
    <mergeCell ref="BL239:CE239"/>
    <mergeCell ref="DK164:DW164"/>
    <mergeCell ref="DK167:DW167"/>
    <mergeCell ref="EE233:ES233"/>
    <mergeCell ref="DK219:DW219"/>
    <mergeCell ref="DX219:EJ219"/>
    <mergeCell ref="EK168:EW168"/>
    <mergeCell ref="ET233:FJ233"/>
    <mergeCell ref="BL231:CE231"/>
    <mergeCell ref="CF230:CV230"/>
    <mergeCell ref="AV231:BK231"/>
    <mergeCell ref="CF231:CV231"/>
    <mergeCell ref="AQ225:BB225"/>
    <mergeCell ref="AP228:AU229"/>
    <mergeCell ref="AV228:BK229"/>
    <mergeCell ref="BL228:CE229"/>
    <mergeCell ref="BC225:BT225"/>
    <mergeCell ref="CT226:FG226"/>
    <mergeCell ref="EX225:FJ225"/>
    <mergeCell ref="DK225:DW225"/>
    <mergeCell ref="CF238:CV238"/>
    <mergeCell ref="CW238:DM238"/>
    <mergeCell ref="BL234:CE234"/>
    <mergeCell ref="BL235:CE235"/>
    <mergeCell ref="CF235:CV235"/>
    <mergeCell ref="CF234:CV234"/>
    <mergeCell ref="BL238:CE238"/>
    <mergeCell ref="BL237:CE237"/>
    <mergeCell ref="BW254:CJ254"/>
    <mergeCell ref="CM254:DM254"/>
    <mergeCell ref="BW253:CJ253"/>
    <mergeCell ref="CM253:DM253"/>
    <mergeCell ref="EN253:ER253"/>
    <mergeCell ref="DS249:ES249"/>
    <mergeCell ref="DR253:DT253"/>
    <mergeCell ref="DP253:DQ253"/>
    <mergeCell ref="DX253:EM253"/>
    <mergeCell ref="ES253:EU253"/>
    <mergeCell ref="DC249:DP249"/>
    <mergeCell ref="AD252:AF252"/>
    <mergeCell ref="R249:AE249"/>
    <mergeCell ref="AH247:BH247"/>
    <mergeCell ref="R250:AE250"/>
    <mergeCell ref="AH250:BH250"/>
    <mergeCell ref="AH249:BH249"/>
    <mergeCell ref="AH248:BH248"/>
    <mergeCell ref="N247:AE247"/>
    <mergeCell ref="N248:AE248"/>
    <mergeCell ref="A252:B252"/>
    <mergeCell ref="C252:E252"/>
    <mergeCell ref="I252:X252"/>
    <mergeCell ref="Y252:AC252"/>
    <mergeCell ref="DS248:ES248"/>
    <mergeCell ref="EE244:ES244"/>
    <mergeCell ref="A244:AO244"/>
    <mergeCell ref="AP244:AU244"/>
    <mergeCell ref="AV244:BK244"/>
    <mergeCell ref="BL244:CE244"/>
    <mergeCell ref="CF244:CV244"/>
    <mergeCell ref="A243:AO243"/>
    <mergeCell ref="AP243:AU243"/>
    <mergeCell ref="AV243:BK243"/>
    <mergeCell ref="DC248:DP248"/>
    <mergeCell ref="CW244:DM244"/>
    <mergeCell ref="DN244:ED244"/>
    <mergeCell ref="BL243:CE243"/>
    <mergeCell ref="CW243:DM243"/>
    <mergeCell ref="DN243:ED243"/>
    <mergeCell ref="CF243:CV243"/>
    <mergeCell ref="CF242:CV242"/>
    <mergeCell ref="CW242:DM242"/>
    <mergeCell ref="EE242:ES242"/>
    <mergeCell ref="A242:AO242"/>
    <mergeCell ref="AP242:AU242"/>
    <mergeCell ref="AV242:BK242"/>
    <mergeCell ref="BL242:CE242"/>
    <mergeCell ref="DN242:ED242"/>
    <mergeCell ref="ET244:FJ244"/>
    <mergeCell ref="ET241:FJ241"/>
    <mergeCell ref="ET243:FJ243"/>
    <mergeCell ref="EE243:ES243"/>
    <mergeCell ref="ET242:FJ242"/>
    <mergeCell ref="A241:AO241"/>
    <mergeCell ref="AP241:AU241"/>
    <mergeCell ref="AV241:BK241"/>
    <mergeCell ref="BL241:CE241"/>
    <mergeCell ref="A240:AO240"/>
    <mergeCell ref="AP240:AU240"/>
    <mergeCell ref="AV240:BK240"/>
    <mergeCell ref="ET240:FJ240"/>
    <mergeCell ref="BL240:CE240"/>
    <mergeCell ref="EE240:ES240"/>
    <mergeCell ref="CF240:CV240"/>
    <mergeCell ref="CW240:DM240"/>
    <mergeCell ref="CF241:CV241"/>
    <mergeCell ref="DN240:ED240"/>
    <mergeCell ref="EE241:ES241"/>
    <mergeCell ref="CF239:CV239"/>
    <mergeCell ref="DN241:ED241"/>
    <mergeCell ref="CW241:DM241"/>
    <mergeCell ref="EE239:ES239"/>
    <mergeCell ref="DN239:ED239"/>
    <mergeCell ref="CW239:DM239"/>
    <mergeCell ref="ET236:FJ236"/>
    <mergeCell ref="DN237:ED237"/>
    <mergeCell ref="EE236:ES236"/>
    <mergeCell ref="BL236:CE236"/>
    <mergeCell ref="CF236:CV236"/>
    <mergeCell ref="CW236:DM236"/>
    <mergeCell ref="CF237:CV237"/>
    <mergeCell ref="ET239:FJ239"/>
    <mergeCell ref="ET237:FJ237"/>
    <mergeCell ref="ET238:FJ238"/>
    <mergeCell ref="EE238:ES238"/>
    <mergeCell ref="EE237:ES237"/>
    <mergeCell ref="DN238:ED238"/>
    <mergeCell ref="DN236:ED236"/>
    <mergeCell ref="CW237:DM237"/>
    <mergeCell ref="CW234:DM234"/>
    <mergeCell ref="CW235:DM235"/>
    <mergeCell ref="DN234:ED234"/>
    <mergeCell ref="AV236:BK236"/>
    <mergeCell ref="A235:AO235"/>
    <mergeCell ref="AP235:AU235"/>
    <mergeCell ref="AV235:BK235"/>
    <mergeCell ref="A236:AO236"/>
    <mergeCell ref="AP236:AU236"/>
    <mergeCell ref="DN233:ED233"/>
    <mergeCell ref="CF232:CV232"/>
    <mergeCell ref="A234:AO234"/>
    <mergeCell ref="AP234:AU234"/>
    <mergeCell ref="AV234:BK234"/>
    <mergeCell ref="CF233:CV233"/>
    <mergeCell ref="A232:AO232"/>
    <mergeCell ref="AP232:AU232"/>
    <mergeCell ref="AV232:BK232"/>
    <mergeCell ref="CW233:DM233"/>
    <mergeCell ref="ET231:FJ231"/>
    <mergeCell ref="CW231:DM231"/>
    <mergeCell ref="ET232:FJ232"/>
    <mergeCell ref="ET235:FJ235"/>
    <mergeCell ref="ET234:FJ234"/>
    <mergeCell ref="DN232:ED232"/>
    <mergeCell ref="EE232:ES232"/>
    <mergeCell ref="EE234:ES234"/>
    <mergeCell ref="DN235:ED235"/>
    <mergeCell ref="EE235:ES235"/>
    <mergeCell ref="DN230:ED230"/>
    <mergeCell ref="EE230:ES230"/>
    <mergeCell ref="DN231:ED231"/>
    <mergeCell ref="EE231:ES231"/>
    <mergeCell ref="CW232:DM232"/>
    <mergeCell ref="A233:AO233"/>
    <mergeCell ref="AP233:AU233"/>
    <mergeCell ref="AV233:BK233"/>
    <mergeCell ref="BL233:CE233"/>
    <mergeCell ref="BL232:CE232"/>
    <mergeCell ref="A231:AO231"/>
    <mergeCell ref="A230:AO230"/>
    <mergeCell ref="A225:AJ225"/>
    <mergeCell ref="AK225:AP225"/>
    <mergeCell ref="A226:BC226"/>
    <mergeCell ref="AV230:BK230"/>
    <mergeCell ref="A227:FJ227"/>
    <mergeCell ref="CW230:DM230"/>
    <mergeCell ref="A228:AO229"/>
    <mergeCell ref="AP230:AU230"/>
    <mergeCell ref="ET230:FJ230"/>
    <mergeCell ref="EK225:EW225"/>
    <mergeCell ref="CF228:ES228"/>
    <mergeCell ref="DX225:EJ225"/>
    <mergeCell ref="DN229:ED229"/>
    <mergeCell ref="CW229:DM229"/>
    <mergeCell ref="EE229:ES229"/>
    <mergeCell ref="BU225:CG225"/>
    <mergeCell ref="CH225:CW225"/>
    <mergeCell ref="CX225:DJ225"/>
    <mergeCell ref="ET228:FJ229"/>
    <mergeCell ref="CF229:CV229"/>
    <mergeCell ref="BC173:BT173"/>
    <mergeCell ref="AQ174:BB174"/>
    <mergeCell ref="BC175:BT175"/>
    <mergeCell ref="BU177:CG178"/>
    <mergeCell ref="BC177:BT178"/>
    <mergeCell ref="BU183:CG183"/>
    <mergeCell ref="DX182:EJ182"/>
    <mergeCell ref="DX183:EJ183"/>
    <mergeCell ref="BC174:BT174"/>
    <mergeCell ref="CX163:DJ163"/>
    <mergeCell ref="CX165:DJ165"/>
    <mergeCell ref="BU165:CG165"/>
    <mergeCell ref="BU172:CG172"/>
    <mergeCell ref="BU170:CG170"/>
    <mergeCell ref="BU173:CG173"/>
    <mergeCell ref="BU174:CG174"/>
    <mergeCell ref="BC172:BT172"/>
    <mergeCell ref="CX164:DJ164"/>
    <mergeCell ref="BU169:CG169"/>
    <mergeCell ref="CX167:DJ167"/>
    <mergeCell ref="CX166:DJ166"/>
    <mergeCell ref="CX169:DJ169"/>
    <mergeCell ref="BU168:CG168"/>
    <mergeCell ref="BU167:CG167"/>
    <mergeCell ref="CH167:CW167"/>
    <mergeCell ref="BU166:CG166"/>
    <mergeCell ref="CH169:CW169"/>
    <mergeCell ref="CX168:DJ168"/>
    <mergeCell ref="CH165:CW165"/>
    <mergeCell ref="CH166:CW166"/>
    <mergeCell ref="CH162:CW162"/>
    <mergeCell ref="CH161:EJ161"/>
    <mergeCell ref="DK162:DW162"/>
    <mergeCell ref="CX162:DJ162"/>
    <mergeCell ref="AQ152:BB152"/>
    <mergeCell ref="BU155:CG155"/>
    <mergeCell ref="BU154:CG154"/>
    <mergeCell ref="BC153:BT153"/>
    <mergeCell ref="AQ153:BB153"/>
    <mergeCell ref="BU152:CG152"/>
    <mergeCell ref="BU153:CG153"/>
    <mergeCell ref="BU156:CG156"/>
    <mergeCell ref="BU157:CG157"/>
    <mergeCell ref="AQ163:BB163"/>
    <mergeCell ref="AQ154:BB154"/>
    <mergeCell ref="BU161:CG162"/>
    <mergeCell ref="BU159:CG159"/>
    <mergeCell ref="BC158:BT158"/>
    <mergeCell ref="BU158:CG158"/>
    <mergeCell ref="AQ158:BB158"/>
    <mergeCell ref="BC163:BT163"/>
    <mergeCell ref="BU148:CG148"/>
    <mergeCell ref="AQ151:BB151"/>
    <mergeCell ref="AK156:AP156"/>
    <mergeCell ref="AK154:AP154"/>
    <mergeCell ref="BC151:BT151"/>
    <mergeCell ref="BC156:BR156"/>
    <mergeCell ref="BC155:BR155"/>
    <mergeCell ref="BC152:BT152"/>
    <mergeCell ref="AK151:AP151"/>
    <mergeCell ref="AK152:AP152"/>
    <mergeCell ref="AK138:AP138"/>
    <mergeCell ref="BC138:BR138"/>
    <mergeCell ref="BU138:CG138"/>
    <mergeCell ref="BU137:CG137"/>
    <mergeCell ref="AQ138:BB138"/>
    <mergeCell ref="AQ137:BB137"/>
    <mergeCell ref="AQ121:BB121"/>
    <mergeCell ref="BU136:CG136"/>
    <mergeCell ref="DK146:DW146"/>
    <mergeCell ref="CH146:CW146"/>
    <mergeCell ref="AQ135:BB135"/>
    <mergeCell ref="BC136:BR136"/>
    <mergeCell ref="AQ140:BB140"/>
    <mergeCell ref="AQ146:BB146"/>
    <mergeCell ref="BC146:BT146"/>
    <mergeCell ref="AQ143:BB144"/>
    <mergeCell ref="AK122:AP122"/>
    <mergeCell ref="AK130:AP131"/>
    <mergeCell ref="AK123:AP123"/>
    <mergeCell ref="AK126:AP126"/>
    <mergeCell ref="AK127:AP127"/>
    <mergeCell ref="AK128:AP128"/>
    <mergeCell ref="AK124:AP124"/>
    <mergeCell ref="A115:AJ115"/>
    <mergeCell ref="A113:AJ113"/>
    <mergeCell ref="AK115:AP115"/>
    <mergeCell ref="AK121:AP121"/>
    <mergeCell ref="A110:AJ110"/>
    <mergeCell ref="A111:AJ111"/>
    <mergeCell ref="A114:AJ114"/>
    <mergeCell ref="AK114:AP114"/>
    <mergeCell ref="AK111:AP111"/>
    <mergeCell ref="AK108:AP108"/>
    <mergeCell ref="AQ109:BB109"/>
    <mergeCell ref="AK106:AP106"/>
    <mergeCell ref="AK107:AP107"/>
    <mergeCell ref="DX103:EJ103"/>
    <mergeCell ref="CX104:DJ104"/>
    <mergeCell ref="DK104:DW104"/>
    <mergeCell ref="A105:AJ105"/>
    <mergeCell ref="BC103:BT103"/>
    <mergeCell ref="AQ104:BB104"/>
    <mergeCell ref="BC104:BT104"/>
    <mergeCell ref="AQ103:BB103"/>
    <mergeCell ref="DK103:DW103"/>
    <mergeCell ref="DK105:DW105"/>
    <mergeCell ref="DX106:EJ106"/>
    <mergeCell ref="EX108:FG108"/>
    <mergeCell ref="EK108:EW108"/>
    <mergeCell ref="AQ102:BB102"/>
    <mergeCell ref="CX108:DJ108"/>
    <mergeCell ref="EX103:FJ103"/>
    <mergeCell ref="BU103:CG103"/>
    <mergeCell ref="EX107:FG107"/>
    <mergeCell ref="DX107:EJ107"/>
    <mergeCell ref="DX104:EJ104"/>
    <mergeCell ref="A138:AJ138"/>
    <mergeCell ref="A126:AJ126"/>
    <mergeCell ref="AQ126:BB126"/>
    <mergeCell ref="BC126:BR126"/>
    <mergeCell ref="BC134:BT134"/>
    <mergeCell ref="BC132:BT132"/>
    <mergeCell ref="BC133:BR133"/>
    <mergeCell ref="BC137:BR137"/>
    <mergeCell ref="A130:AJ131"/>
    <mergeCell ref="AK135:AP135"/>
    <mergeCell ref="ET32:FJ32"/>
    <mergeCell ref="ET29:FG29"/>
    <mergeCell ref="ET30:FG30"/>
    <mergeCell ref="ET31:FJ31"/>
    <mergeCell ref="DN18:ED18"/>
    <mergeCell ref="EE17:ES17"/>
    <mergeCell ref="DN17:ED17"/>
    <mergeCell ref="ET28:FG28"/>
    <mergeCell ref="ET27:FJ27"/>
    <mergeCell ref="ET23:FJ23"/>
    <mergeCell ref="ET26:FJ26"/>
    <mergeCell ref="ET25:FG25"/>
    <mergeCell ref="ET24:FG24"/>
    <mergeCell ref="DN22:ED22"/>
    <mergeCell ref="ET17:FG17"/>
    <mergeCell ref="ET19:FJ19"/>
    <mergeCell ref="ET18:FJ18"/>
    <mergeCell ref="EE18:ES18"/>
    <mergeCell ref="EE19:ES19"/>
    <mergeCell ref="CF19:CV19"/>
    <mergeCell ref="CW19:DM19"/>
    <mergeCell ref="CF20:CV20"/>
    <mergeCell ref="ET20:FH20"/>
    <mergeCell ref="EE20:ES20"/>
    <mergeCell ref="DN19:ED19"/>
    <mergeCell ref="CW20:DM20"/>
    <mergeCell ref="DN20:ED20"/>
    <mergeCell ref="BJ20:CE20"/>
    <mergeCell ref="BU114:CG114"/>
    <mergeCell ref="BJ35:CE35"/>
    <mergeCell ref="BU102:CG102"/>
    <mergeCell ref="BU104:CG104"/>
    <mergeCell ref="BC113:BP113"/>
    <mergeCell ref="AT20:BI20"/>
    <mergeCell ref="AT34:BI34"/>
    <mergeCell ref="BJ37:CE37"/>
    <mergeCell ref="AQ112:BB112"/>
    <mergeCell ref="CF16:CV16"/>
    <mergeCell ref="BJ16:CE16"/>
    <mergeCell ref="CW18:DM18"/>
    <mergeCell ref="CW15:DM15"/>
    <mergeCell ref="ET16:FH16"/>
    <mergeCell ref="DN15:ED15"/>
    <mergeCell ref="EE16:ES16"/>
    <mergeCell ref="DN16:ED16"/>
    <mergeCell ref="A10:AM11"/>
    <mergeCell ref="ET14:FJ14"/>
    <mergeCell ref="DN12:ED12"/>
    <mergeCell ref="DN13:ED13"/>
    <mergeCell ref="ET13:FJ13"/>
    <mergeCell ref="EE13:ES13"/>
    <mergeCell ref="EE14:ES14"/>
    <mergeCell ref="ET12:FJ12"/>
    <mergeCell ref="EE12:ES12"/>
    <mergeCell ref="DN14:ED14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CF12:CV12"/>
    <mergeCell ref="BJ12:CE12"/>
    <mergeCell ref="CF15:CV15"/>
    <mergeCell ref="CW13:DM13"/>
    <mergeCell ref="BJ15:CE15"/>
    <mergeCell ref="CW14:DM14"/>
    <mergeCell ref="BJ13:CE13"/>
    <mergeCell ref="CF13:CV13"/>
    <mergeCell ref="CW12:DM12"/>
    <mergeCell ref="ET2:FJ2"/>
    <mergeCell ref="ET3:FJ3"/>
    <mergeCell ref="ET15:FJ15"/>
    <mergeCell ref="EE15:ES15"/>
    <mergeCell ref="ET4:FJ4"/>
    <mergeCell ref="CF11:CV11"/>
    <mergeCell ref="AT10:BI11"/>
    <mergeCell ref="ET8:FJ8"/>
    <mergeCell ref="DN11:ED11"/>
    <mergeCell ref="EE11:ES11"/>
    <mergeCell ref="CW11:DM11"/>
    <mergeCell ref="ET10:FJ11"/>
    <mergeCell ref="CF10:ES10"/>
    <mergeCell ref="BJ10:CE11"/>
    <mergeCell ref="A1:EQ1"/>
    <mergeCell ref="A2:EQ2"/>
    <mergeCell ref="BI4:CD4"/>
    <mergeCell ref="BE5:EB5"/>
    <mergeCell ref="CE4:CI4"/>
    <mergeCell ref="CJ4:CK4"/>
    <mergeCell ref="BJ14:CE14"/>
    <mergeCell ref="CF14:CV14"/>
    <mergeCell ref="CH95:CW95"/>
    <mergeCell ref="AT15:BI15"/>
    <mergeCell ref="BJ43:CE43"/>
    <mergeCell ref="CW16:DM16"/>
    <mergeCell ref="CW17:DM17"/>
    <mergeCell ref="BJ18:CE18"/>
    <mergeCell ref="CF18:CV18"/>
    <mergeCell ref="CF17:CV17"/>
    <mergeCell ref="ET5:FJ5"/>
    <mergeCell ref="ET6:FJ6"/>
    <mergeCell ref="A9:FJ9"/>
    <mergeCell ref="V6:EB6"/>
    <mergeCell ref="ET7:FJ7"/>
    <mergeCell ref="AN10:AS11"/>
    <mergeCell ref="DX131:EJ131"/>
    <mergeCell ref="DK87:DW87"/>
    <mergeCell ref="DX115:EJ115"/>
    <mergeCell ref="DK115:DW115"/>
    <mergeCell ref="DK109:DW109"/>
    <mergeCell ref="DK98:DW98"/>
    <mergeCell ref="AT38:BI38"/>
    <mergeCell ref="CF36:CV36"/>
    <mergeCell ref="BJ36:CE36"/>
    <mergeCell ref="AT40:BI40"/>
    <mergeCell ref="CX170:DJ170"/>
    <mergeCell ref="BU96:CG96"/>
    <mergeCell ref="DX109:EJ109"/>
    <mergeCell ref="BC107:BR107"/>
    <mergeCell ref="BC106:BR106"/>
    <mergeCell ref="BU106:CG106"/>
    <mergeCell ref="BU107:CG107"/>
    <mergeCell ref="BC95:BT95"/>
    <mergeCell ref="BC114:BR114"/>
    <mergeCell ref="EK182:EW182"/>
    <mergeCell ref="CX148:DJ148"/>
    <mergeCell ref="DX146:EJ146"/>
    <mergeCell ref="CX146:DJ146"/>
    <mergeCell ref="CX152:DJ152"/>
    <mergeCell ref="DX149:EJ149"/>
    <mergeCell ref="DX151:EJ151"/>
    <mergeCell ref="DX150:EJ150"/>
    <mergeCell ref="DX173:EJ173"/>
    <mergeCell ref="DK173:DW173"/>
    <mergeCell ref="DX178:EJ178"/>
    <mergeCell ref="DK180:DW180"/>
    <mergeCell ref="DX175:EJ175"/>
    <mergeCell ref="DX181:EJ181"/>
    <mergeCell ref="DX180:EJ180"/>
    <mergeCell ref="DK181:DW181"/>
    <mergeCell ref="DX186:EJ186"/>
    <mergeCell ref="EK184:EW184"/>
    <mergeCell ref="DX184:EJ184"/>
    <mergeCell ref="DK192:DW192"/>
    <mergeCell ref="EK189:FJ189"/>
    <mergeCell ref="EX186:FG186"/>
    <mergeCell ref="EK191:EW191"/>
    <mergeCell ref="EK186:EW186"/>
    <mergeCell ref="EX184:FG184"/>
    <mergeCell ref="DK186:DW186"/>
    <mergeCell ref="DX194:EJ194"/>
    <mergeCell ref="EK200:EW200"/>
    <mergeCell ref="EK198:EW198"/>
    <mergeCell ref="DX200:EJ200"/>
    <mergeCell ref="DX198:EJ198"/>
    <mergeCell ref="EK196:EW196"/>
    <mergeCell ref="EK197:EW197"/>
    <mergeCell ref="EK195:EW195"/>
    <mergeCell ref="DX206:EJ206"/>
    <mergeCell ref="EK204:EW204"/>
    <mergeCell ref="EK206:EW206"/>
    <mergeCell ref="CH202:EJ202"/>
    <mergeCell ref="EK183:EW183"/>
    <mergeCell ref="EK185:EW185"/>
    <mergeCell ref="DX203:EJ203"/>
    <mergeCell ref="EK192:EW192"/>
    <mergeCell ref="DX192:EJ192"/>
    <mergeCell ref="DX185:EJ185"/>
    <mergeCell ref="EK190:EW190"/>
    <mergeCell ref="EK193:EW193"/>
    <mergeCell ref="EK194:EW194"/>
    <mergeCell ref="DX193:EJ193"/>
    <mergeCell ref="DK179:DW179"/>
    <mergeCell ref="BU179:CG179"/>
    <mergeCell ref="DK205:DW205"/>
    <mergeCell ref="DK207:DW207"/>
    <mergeCell ref="DK206:DW206"/>
    <mergeCell ref="CH195:CW195"/>
    <mergeCell ref="DK193:DW193"/>
    <mergeCell ref="CX180:DJ180"/>
    <mergeCell ref="CX184:DJ184"/>
    <mergeCell ref="CX183:DJ183"/>
    <mergeCell ref="EX181:FJ181"/>
    <mergeCell ref="EX175:FJ175"/>
    <mergeCell ref="EX192:FJ192"/>
    <mergeCell ref="EX174:FJ174"/>
    <mergeCell ref="EX185:FG185"/>
    <mergeCell ref="EX190:FJ190"/>
    <mergeCell ref="EX191:FJ191"/>
    <mergeCell ref="EX182:FG182"/>
    <mergeCell ref="EX179:FJ179"/>
    <mergeCell ref="EX183:FG183"/>
    <mergeCell ref="EX180:FJ180"/>
    <mergeCell ref="EX178:FJ178"/>
    <mergeCell ref="EK178:EW178"/>
    <mergeCell ref="EK179:EW179"/>
    <mergeCell ref="EK180:EW180"/>
    <mergeCell ref="EX204:FJ204"/>
    <mergeCell ref="EK202:FJ202"/>
    <mergeCell ref="EX206:FJ206"/>
    <mergeCell ref="EX203:FJ203"/>
    <mergeCell ref="EK205:EW205"/>
    <mergeCell ref="EK211:EW211"/>
    <mergeCell ref="EX211:FJ211"/>
    <mergeCell ref="EX212:FJ212"/>
    <mergeCell ref="EX210:FJ210"/>
    <mergeCell ref="EX207:FJ207"/>
    <mergeCell ref="EX209:FJ209"/>
    <mergeCell ref="EX205:FJ205"/>
    <mergeCell ref="EX208:FJ208"/>
    <mergeCell ref="DX207:EJ207"/>
    <mergeCell ref="DX212:EJ212"/>
    <mergeCell ref="EK212:EW212"/>
    <mergeCell ref="DX211:EJ211"/>
    <mergeCell ref="EK208:EW208"/>
    <mergeCell ref="EK210:EW210"/>
    <mergeCell ref="DX208:EJ208"/>
    <mergeCell ref="EK207:EW207"/>
    <mergeCell ref="EK209:EW209"/>
    <mergeCell ref="EX213:FJ213"/>
    <mergeCell ref="EK213:EW213"/>
    <mergeCell ref="BC208:BT208"/>
    <mergeCell ref="BU212:CG212"/>
    <mergeCell ref="BU210:CG210"/>
    <mergeCell ref="BU211:CG211"/>
    <mergeCell ref="DX213:EJ213"/>
    <mergeCell ref="DX209:EJ209"/>
    <mergeCell ref="DK213:DW213"/>
    <mergeCell ref="DX210:EJ210"/>
    <mergeCell ref="CH209:CW209"/>
    <mergeCell ref="BU204:CG204"/>
    <mergeCell ref="BU207:CG207"/>
    <mergeCell ref="BU208:CG208"/>
    <mergeCell ref="BU209:CG209"/>
    <mergeCell ref="CH208:CW208"/>
    <mergeCell ref="CH207:CW207"/>
    <mergeCell ref="BC207:BT207"/>
    <mergeCell ref="CX205:DJ205"/>
    <mergeCell ref="DK203:DW203"/>
    <mergeCell ref="CX206:DJ206"/>
    <mergeCell ref="CH203:CW203"/>
    <mergeCell ref="BC206:BT206"/>
    <mergeCell ref="BC205:BT205"/>
    <mergeCell ref="DK208:DW208"/>
    <mergeCell ref="CX204:DJ204"/>
    <mergeCell ref="CH206:CW206"/>
    <mergeCell ref="BU206:CG206"/>
    <mergeCell ref="BU205:CG205"/>
    <mergeCell ref="CH205:CW205"/>
    <mergeCell ref="CX208:DJ208"/>
    <mergeCell ref="CX207:DJ207"/>
    <mergeCell ref="AQ198:BB198"/>
    <mergeCell ref="BC198:BT198"/>
    <mergeCell ref="DK204:DW204"/>
    <mergeCell ref="BC204:BT204"/>
    <mergeCell ref="BU202:CG203"/>
    <mergeCell ref="BU198:CG198"/>
    <mergeCell ref="A201:FJ201"/>
    <mergeCell ref="A200:AJ200"/>
    <mergeCell ref="AQ202:BB203"/>
    <mergeCell ref="EK203:EW203"/>
    <mergeCell ref="AQ204:BB204"/>
    <mergeCell ref="BC202:BT203"/>
    <mergeCell ref="AQ205:BB205"/>
    <mergeCell ref="BU98:CG98"/>
    <mergeCell ref="BU124:CG124"/>
    <mergeCell ref="AQ200:BB200"/>
    <mergeCell ref="A129:CD129"/>
    <mergeCell ref="AK133:AP133"/>
    <mergeCell ref="BU127:CG127"/>
    <mergeCell ref="BU128:CG128"/>
    <mergeCell ref="CH105:CW105"/>
    <mergeCell ref="BC98:BT98"/>
    <mergeCell ref="BC102:BT102"/>
    <mergeCell ref="BU115:CG115"/>
    <mergeCell ref="BU100:CG100"/>
    <mergeCell ref="CH98:CW98"/>
    <mergeCell ref="CH127:CW127"/>
    <mergeCell ref="CH102:CW102"/>
    <mergeCell ref="CH104:CW104"/>
    <mergeCell ref="CH103:CW103"/>
    <mergeCell ref="CH106:CW106"/>
    <mergeCell ref="CG116:CX116"/>
    <mergeCell ref="CX119:DJ119"/>
    <mergeCell ref="CX118:DJ118"/>
    <mergeCell ref="CX124:DJ124"/>
    <mergeCell ref="AK132:AP132"/>
    <mergeCell ref="AQ92:BB92"/>
    <mergeCell ref="AQ114:BB114"/>
    <mergeCell ref="AQ98:BB98"/>
    <mergeCell ref="AK97:AP97"/>
    <mergeCell ref="AK98:AP98"/>
    <mergeCell ref="AQ93:BB93"/>
    <mergeCell ref="AQ94:BB94"/>
    <mergeCell ref="AK112:AP112"/>
    <mergeCell ref="AK110:AP110"/>
    <mergeCell ref="BC121:BT121"/>
    <mergeCell ref="BC123:BT123"/>
    <mergeCell ref="BU130:CG131"/>
    <mergeCell ref="BU132:CG132"/>
    <mergeCell ref="BU126:CG126"/>
    <mergeCell ref="BC124:BT124"/>
    <mergeCell ref="BC130:BT131"/>
    <mergeCell ref="BC127:BT127"/>
    <mergeCell ref="BC128:BR128"/>
    <mergeCell ref="AK96:AP96"/>
    <mergeCell ref="A102:AJ102"/>
    <mergeCell ref="A104:AJ104"/>
    <mergeCell ref="AK95:AP95"/>
    <mergeCell ref="A98:AJ98"/>
    <mergeCell ref="A99:AJ99"/>
    <mergeCell ref="AK99:AP99"/>
    <mergeCell ref="DK119:DW119"/>
    <mergeCell ref="A108:AJ108"/>
    <mergeCell ref="A112:AJ112"/>
    <mergeCell ref="BC110:BR110"/>
    <mergeCell ref="BC108:BR108"/>
    <mergeCell ref="DK118:DW118"/>
    <mergeCell ref="CH117:EJ117"/>
    <mergeCell ref="BC112:BR112"/>
    <mergeCell ref="DX119:EJ119"/>
    <mergeCell ref="CH119:CW119"/>
    <mergeCell ref="BC94:BT94"/>
    <mergeCell ref="BC105:BT105"/>
    <mergeCell ref="BC96:BT96"/>
    <mergeCell ref="BU108:CG108"/>
    <mergeCell ref="BU113:CG113"/>
    <mergeCell ref="CH97:CW97"/>
    <mergeCell ref="CH94:CW94"/>
    <mergeCell ref="DX112:EJ112"/>
    <mergeCell ref="A123:AJ123"/>
    <mergeCell ref="A122:AJ122"/>
    <mergeCell ref="DK124:DW124"/>
    <mergeCell ref="A124:AJ124"/>
    <mergeCell ref="AQ122:BB122"/>
    <mergeCell ref="AQ123:BB123"/>
    <mergeCell ref="CH122:CW122"/>
    <mergeCell ref="CX122:DJ122"/>
    <mergeCell ref="BU122:CG122"/>
    <mergeCell ref="BC122:BR122"/>
    <mergeCell ref="CH198:CW198"/>
    <mergeCell ref="DK168:DW168"/>
    <mergeCell ref="DX167:EJ167"/>
    <mergeCell ref="DK169:DW169"/>
    <mergeCell ref="DX171:EJ171"/>
    <mergeCell ref="DK170:DW170"/>
    <mergeCell ref="CX179:DJ179"/>
    <mergeCell ref="BI176:CL176"/>
    <mergeCell ref="DX179:EJ179"/>
    <mergeCell ref="DK178:DW178"/>
    <mergeCell ref="AQ195:BB195"/>
    <mergeCell ref="A210:AJ210"/>
    <mergeCell ref="AK210:AP210"/>
    <mergeCell ref="AQ210:BB210"/>
    <mergeCell ref="AK208:AP208"/>
    <mergeCell ref="AQ207:BB207"/>
    <mergeCell ref="AQ208:BB208"/>
    <mergeCell ref="AQ196:BB196"/>
    <mergeCell ref="AQ206:BB206"/>
    <mergeCell ref="AK202:AP203"/>
    <mergeCell ref="BC211:BT211"/>
    <mergeCell ref="BC210:BT210"/>
    <mergeCell ref="BC209:BT209"/>
    <mergeCell ref="BC212:BT212"/>
    <mergeCell ref="A211:AJ211"/>
    <mergeCell ref="AK213:AP213"/>
    <mergeCell ref="AQ213:BB213"/>
    <mergeCell ref="A213:AJ213"/>
    <mergeCell ref="AK211:AP211"/>
    <mergeCell ref="AQ212:BB212"/>
    <mergeCell ref="AK212:AP212"/>
    <mergeCell ref="AQ219:BB219"/>
    <mergeCell ref="AQ218:BB218"/>
    <mergeCell ref="AQ220:BB220"/>
    <mergeCell ref="A212:AJ212"/>
    <mergeCell ref="A221:AJ221"/>
    <mergeCell ref="AK219:AP219"/>
    <mergeCell ref="AK218:AP218"/>
    <mergeCell ref="A219:AJ219"/>
    <mergeCell ref="AK220:AP220"/>
    <mergeCell ref="AK221:AP221"/>
    <mergeCell ref="A218:AJ218"/>
    <mergeCell ref="A220:AJ220"/>
    <mergeCell ref="A222:AJ222"/>
    <mergeCell ref="DK223:DW223"/>
    <mergeCell ref="CH223:CW223"/>
    <mergeCell ref="CH222:CW222"/>
    <mergeCell ref="CX222:DJ222"/>
    <mergeCell ref="AK223:AP223"/>
    <mergeCell ref="AQ223:BB223"/>
    <mergeCell ref="AQ222:BB222"/>
    <mergeCell ref="A223:AJ223"/>
    <mergeCell ref="BU223:CG223"/>
    <mergeCell ref="BU216:CG217"/>
    <mergeCell ref="A214:FG214"/>
    <mergeCell ref="A202:AJ203"/>
    <mergeCell ref="A204:AJ204"/>
    <mergeCell ref="A205:AJ205"/>
    <mergeCell ref="CH210:CW210"/>
    <mergeCell ref="CH212:CW212"/>
    <mergeCell ref="CH211:CW211"/>
    <mergeCell ref="CH204:CW204"/>
    <mergeCell ref="AK205:AP205"/>
    <mergeCell ref="AK204:AP204"/>
    <mergeCell ref="AK200:AP200"/>
    <mergeCell ref="AK198:AP198"/>
    <mergeCell ref="A197:AJ197"/>
    <mergeCell ref="AK197:AP197"/>
    <mergeCell ref="A198:AJ198"/>
    <mergeCell ref="A199:AJ199"/>
    <mergeCell ref="AK199:AP199"/>
    <mergeCell ref="A196:AJ196"/>
    <mergeCell ref="A193:AJ193"/>
    <mergeCell ref="AK195:AP195"/>
    <mergeCell ref="AK196:AP196"/>
    <mergeCell ref="A195:AJ195"/>
    <mergeCell ref="A194:AJ194"/>
    <mergeCell ref="A183:AJ183"/>
    <mergeCell ref="A182:AJ182"/>
    <mergeCell ref="A192:AJ192"/>
    <mergeCell ref="A184:AJ184"/>
    <mergeCell ref="A186:AJ186"/>
    <mergeCell ref="A189:AJ190"/>
    <mergeCell ref="A139:AJ139"/>
    <mergeCell ref="AQ139:BB139"/>
    <mergeCell ref="BU139:CG139"/>
    <mergeCell ref="CH139:CW139"/>
    <mergeCell ref="BC139:BR139"/>
    <mergeCell ref="A132:AJ132"/>
    <mergeCell ref="AK134:AP134"/>
    <mergeCell ref="A145:AJ145"/>
    <mergeCell ref="A133:AJ133"/>
    <mergeCell ref="A143:AJ144"/>
    <mergeCell ref="A140:AJ140"/>
    <mergeCell ref="A134:AJ134"/>
    <mergeCell ref="A135:AJ135"/>
    <mergeCell ref="A136:AJ136"/>
    <mergeCell ref="AK139:AP139"/>
    <mergeCell ref="DX110:EJ110"/>
    <mergeCell ref="DK111:DW111"/>
    <mergeCell ref="CX112:DJ112"/>
    <mergeCell ref="CH108:CW108"/>
    <mergeCell ref="DX108:EJ108"/>
    <mergeCell ref="DK112:DW112"/>
    <mergeCell ref="CX110:DJ110"/>
    <mergeCell ref="CX109:DJ109"/>
    <mergeCell ref="DX111:EJ111"/>
    <mergeCell ref="EX127:FJ127"/>
    <mergeCell ref="A128:AJ128"/>
    <mergeCell ref="AQ128:BB128"/>
    <mergeCell ref="CH128:CW128"/>
    <mergeCell ref="CX128:DJ128"/>
    <mergeCell ref="DK128:DW128"/>
    <mergeCell ref="DX128:EJ128"/>
    <mergeCell ref="A127:AJ127"/>
    <mergeCell ref="AQ127:BB127"/>
    <mergeCell ref="DK127:DW127"/>
    <mergeCell ref="A76:AJ76"/>
    <mergeCell ref="AK76:AP76"/>
    <mergeCell ref="BJ34:CE34"/>
    <mergeCell ref="BJ40:CE40"/>
    <mergeCell ref="BJ42:CE42"/>
    <mergeCell ref="BJ41:CE41"/>
    <mergeCell ref="BU72:CG73"/>
    <mergeCell ref="BJ69:CE69"/>
    <mergeCell ref="AT55:BI55"/>
    <mergeCell ref="AT57:BI57"/>
    <mergeCell ref="ET53:FG53"/>
    <mergeCell ref="DN64:ED64"/>
    <mergeCell ref="ET63:FJ63"/>
    <mergeCell ref="ET62:FJ62"/>
    <mergeCell ref="DN54:ED54"/>
    <mergeCell ref="DN60:ED60"/>
    <mergeCell ref="ET59:FJ59"/>
    <mergeCell ref="EE63:ES63"/>
    <mergeCell ref="DN63:ED63"/>
    <mergeCell ref="EE58:ES58"/>
    <mergeCell ref="AN55:AS55"/>
    <mergeCell ref="AN54:AS54"/>
    <mergeCell ref="CF49:CV49"/>
    <mergeCell ref="CF53:CV53"/>
    <mergeCell ref="AT54:BI54"/>
    <mergeCell ref="AT53:BI53"/>
    <mergeCell ref="CF54:CV54"/>
    <mergeCell ref="CF52:CV52"/>
    <mergeCell ref="BJ53:CE53"/>
    <mergeCell ref="A53:AM53"/>
    <mergeCell ref="A51:AM51"/>
    <mergeCell ref="A49:AM49"/>
    <mergeCell ref="AN50:AS50"/>
    <mergeCell ref="AN53:AS53"/>
    <mergeCell ref="AK80:AP80"/>
    <mergeCell ref="A80:AJ80"/>
    <mergeCell ref="A81:AJ81"/>
    <mergeCell ref="AK79:AP79"/>
    <mergeCell ref="AK81:AP81"/>
    <mergeCell ref="AN68:AS68"/>
    <mergeCell ref="BJ59:CE59"/>
    <mergeCell ref="CF67:CV67"/>
    <mergeCell ref="CF63:CV63"/>
    <mergeCell ref="BJ62:CE62"/>
    <mergeCell ref="BJ64:CE64"/>
    <mergeCell ref="BJ65:CE65"/>
    <mergeCell ref="BJ66:CE66"/>
    <mergeCell ref="AT66:BI66"/>
    <mergeCell ref="BJ60:CE60"/>
    <mergeCell ref="EE49:ES49"/>
    <mergeCell ref="DN57:ED57"/>
    <mergeCell ref="DN56:ED56"/>
    <mergeCell ref="EE55:ES55"/>
    <mergeCell ref="EE57:ES57"/>
    <mergeCell ref="EE56:ES56"/>
    <mergeCell ref="DN50:ED50"/>
    <mergeCell ref="EE53:ES53"/>
    <mergeCell ref="DN52:ED52"/>
    <mergeCell ref="DN53:ED53"/>
    <mergeCell ref="ET37:FJ37"/>
    <mergeCell ref="ET38:FJ38"/>
    <mergeCell ref="ET34:FJ34"/>
    <mergeCell ref="ET49:FJ49"/>
    <mergeCell ref="ET48:FJ48"/>
    <mergeCell ref="ET47:FH47"/>
    <mergeCell ref="ET39:FJ39"/>
    <mergeCell ref="ET35:FG35"/>
    <mergeCell ref="ET36:FJ36"/>
    <mergeCell ref="ET43:FJ43"/>
    <mergeCell ref="EE48:ES48"/>
    <mergeCell ref="EE47:ES47"/>
    <mergeCell ref="DK139:DW139"/>
    <mergeCell ref="DX139:EJ139"/>
    <mergeCell ref="DN55:ED55"/>
    <mergeCell ref="EE54:ES54"/>
    <mergeCell ref="DN51:ED51"/>
    <mergeCell ref="DN49:ED49"/>
    <mergeCell ref="DN48:ED48"/>
    <mergeCell ref="DN47:ED47"/>
    <mergeCell ref="CW52:DM52"/>
    <mergeCell ref="CF57:CV57"/>
    <mergeCell ref="CW55:DM55"/>
    <mergeCell ref="CF55:CV55"/>
    <mergeCell ref="CW57:DM57"/>
    <mergeCell ref="EK75:EW75"/>
    <mergeCell ref="CF61:CV61"/>
    <mergeCell ref="CH74:CW74"/>
    <mergeCell ref="CF62:CV62"/>
    <mergeCell ref="CF64:CV64"/>
    <mergeCell ref="DN69:ED69"/>
    <mergeCell ref="A71:FJ71"/>
    <mergeCell ref="EK73:EW73"/>
    <mergeCell ref="EX73:FJ73"/>
    <mergeCell ref="DN67:ED67"/>
    <mergeCell ref="EX76:FJ76"/>
    <mergeCell ref="EX77:FJ77"/>
    <mergeCell ref="EX74:FJ74"/>
    <mergeCell ref="EX75:FJ75"/>
    <mergeCell ref="EK77:EW77"/>
    <mergeCell ref="DX77:EJ77"/>
    <mergeCell ref="DX78:EJ78"/>
    <mergeCell ref="EK104:EW104"/>
    <mergeCell ref="DX102:EJ102"/>
    <mergeCell ref="DX95:EJ95"/>
    <mergeCell ref="EK95:EW95"/>
    <mergeCell ref="EK96:EW96"/>
    <mergeCell ref="DX97:EJ97"/>
    <mergeCell ref="DX98:EJ98"/>
    <mergeCell ref="EX84:FJ84"/>
    <mergeCell ref="CX95:DJ95"/>
    <mergeCell ref="CX93:DJ93"/>
    <mergeCell ref="DK93:DW93"/>
    <mergeCell ref="EX86:FJ86"/>
    <mergeCell ref="EK92:EW92"/>
    <mergeCell ref="DX90:EJ90"/>
    <mergeCell ref="DX86:EJ86"/>
    <mergeCell ref="DK92:DW92"/>
    <mergeCell ref="EK90:EW90"/>
    <mergeCell ref="DX100:EJ100"/>
    <mergeCell ref="DX92:EJ92"/>
    <mergeCell ref="CX92:DJ92"/>
    <mergeCell ref="CX96:DJ96"/>
    <mergeCell ref="CX98:DJ98"/>
    <mergeCell ref="DK95:DW95"/>
    <mergeCell ref="DK97:DW97"/>
    <mergeCell ref="DK94:DW94"/>
    <mergeCell ref="CX97:DJ97"/>
    <mergeCell ref="EK91:EW91"/>
    <mergeCell ref="CX91:DJ91"/>
    <mergeCell ref="CX94:DJ94"/>
    <mergeCell ref="DX96:EJ96"/>
    <mergeCell ref="BU105:CG105"/>
    <mergeCell ref="AQ108:BB108"/>
    <mergeCell ref="AQ107:BB107"/>
    <mergeCell ref="EX91:FJ91"/>
    <mergeCell ref="DX91:EJ91"/>
    <mergeCell ref="EX95:FJ95"/>
    <mergeCell ref="EX93:FJ93"/>
    <mergeCell ref="EX94:FG94"/>
    <mergeCell ref="EK94:EW94"/>
    <mergeCell ref="DX94:EJ94"/>
    <mergeCell ref="DK113:DW113"/>
    <mergeCell ref="DK106:DW106"/>
    <mergeCell ref="DK107:DW107"/>
    <mergeCell ref="CX106:DJ106"/>
    <mergeCell ref="CX111:DJ111"/>
    <mergeCell ref="DK110:DW110"/>
    <mergeCell ref="DK108:DW108"/>
    <mergeCell ref="CX113:DJ113"/>
    <mergeCell ref="CX107:DJ107"/>
    <mergeCell ref="EK105:EW105"/>
    <mergeCell ref="EX106:FG106"/>
    <mergeCell ref="EX105:FJ105"/>
    <mergeCell ref="EX110:FG110"/>
    <mergeCell ref="EK106:EW106"/>
    <mergeCell ref="EX109:FG109"/>
    <mergeCell ref="EK109:EW109"/>
    <mergeCell ref="EK110:EW110"/>
    <mergeCell ref="EK107:EW107"/>
    <mergeCell ref="EK128:EW128"/>
    <mergeCell ref="DX205:EJ205"/>
    <mergeCell ref="DX204:EJ204"/>
    <mergeCell ref="CX203:DJ203"/>
    <mergeCell ref="DK200:DW200"/>
    <mergeCell ref="DK172:DW172"/>
    <mergeCell ref="DK144:DW144"/>
    <mergeCell ref="CX139:DJ139"/>
    <mergeCell ref="CX131:DJ131"/>
    <mergeCell ref="DK137:DW137"/>
    <mergeCell ref="DK135:DW135"/>
    <mergeCell ref="DK158:DW158"/>
    <mergeCell ref="CH178:CW178"/>
    <mergeCell ref="CX173:DJ173"/>
    <mergeCell ref="CX178:DJ178"/>
    <mergeCell ref="DK165:DW165"/>
    <mergeCell ref="DK152:DW152"/>
    <mergeCell ref="CX153:DJ153"/>
    <mergeCell ref="DK153:DW153"/>
    <mergeCell ref="CX175:DJ175"/>
    <mergeCell ref="CX90:DJ90"/>
    <mergeCell ref="CH191:CW191"/>
    <mergeCell ref="CX194:DJ194"/>
    <mergeCell ref="CX197:DJ197"/>
    <mergeCell ref="CX196:DJ196"/>
    <mergeCell ref="CH197:CW197"/>
    <mergeCell ref="CX115:DJ115"/>
    <mergeCell ref="CX103:DJ103"/>
    <mergeCell ref="CH96:CW96"/>
    <mergeCell ref="CX105:DJ105"/>
    <mergeCell ref="EK83:EW83"/>
    <mergeCell ref="EX80:FJ80"/>
    <mergeCell ref="EX81:FJ81"/>
    <mergeCell ref="EK81:EW81"/>
    <mergeCell ref="EX83:FJ83"/>
    <mergeCell ref="EX82:FG82"/>
    <mergeCell ref="EK82:EW82"/>
    <mergeCell ref="EX90:FJ90"/>
    <mergeCell ref="EX87:FJ87"/>
    <mergeCell ref="EK87:EW87"/>
    <mergeCell ref="EK89:FJ89"/>
    <mergeCell ref="CY88:FG88"/>
    <mergeCell ref="DX87:EJ87"/>
    <mergeCell ref="CX87:DJ87"/>
    <mergeCell ref="DK90:DW90"/>
    <mergeCell ref="CH89:EJ89"/>
    <mergeCell ref="CH90:CW90"/>
    <mergeCell ref="DN66:ED66"/>
    <mergeCell ref="EE67:ES67"/>
    <mergeCell ref="ET67:FG67"/>
    <mergeCell ref="EE65:ES65"/>
    <mergeCell ref="EK79:EW79"/>
    <mergeCell ref="ET61:FJ61"/>
    <mergeCell ref="EK80:EW80"/>
    <mergeCell ref="ET68:FJ68"/>
    <mergeCell ref="EE69:ES69"/>
    <mergeCell ref="EE68:ES68"/>
    <mergeCell ref="ET69:FJ69"/>
    <mergeCell ref="EK72:FJ72"/>
    <mergeCell ref="EX79:FJ79"/>
    <mergeCell ref="EX78:FJ78"/>
    <mergeCell ref="BJ63:CE63"/>
    <mergeCell ref="CW63:DM63"/>
    <mergeCell ref="EE60:ES60"/>
    <mergeCell ref="CW59:DM59"/>
    <mergeCell ref="CW60:DM60"/>
    <mergeCell ref="EE62:ES62"/>
    <mergeCell ref="CW62:DM62"/>
    <mergeCell ref="BJ61:CE61"/>
    <mergeCell ref="CW61:DM61"/>
    <mergeCell ref="CF59:CV59"/>
    <mergeCell ref="EE59:ES59"/>
    <mergeCell ref="CW58:DM58"/>
    <mergeCell ref="DN59:ED59"/>
    <mergeCell ref="DN58:ED58"/>
    <mergeCell ref="AT26:BI26"/>
    <mergeCell ref="AT29:BI29"/>
    <mergeCell ref="CF29:CV29"/>
    <mergeCell ref="BJ29:CE29"/>
    <mergeCell ref="BJ28:CE28"/>
    <mergeCell ref="AT27:BI27"/>
    <mergeCell ref="A29:AM29"/>
    <mergeCell ref="CF58:CV58"/>
    <mergeCell ref="CF60:CV60"/>
    <mergeCell ref="CF31:CV31"/>
    <mergeCell ref="AT32:BI32"/>
    <mergeCell ref="AT30:BI30"/>
    <mergeCell ref="A55:AM55"/>
    <mergeCell ref="AN49:AS49"/>
    <mergeCell ref="AN48:AS48"/>
    <mergeCell ref="A40:AM40"/>
    <mergeCell ref="A37:AM37"/>
    <mergeCell ref="A34:AM34"/>
    <mergeCell ref="AN26:AS26"/>
    <mergeCell ref="AN28:AS28"/>
    <mergeCell ref="A31:AM31"/>
    <mergeCell ref="A30:AM30"/>
    <mergeCell ref="AN29:AS29"/>
    <mergeCell ref="A28:AM28"/>
    <mergeCell ref="A27:AM27"/>
    <mergeCell ref="A43:AM43"/>
    <mergeCell ref="A46:AM46"/>
    <mergeCell ref="A45:AM45"/>
    <mergeCell ref="A25:AM25"/>
    <mergeCell ref="A26:AM26"/>
    <mergeCell ref="A41:AM41"/>
    <mergeCell ref="A44:AM44"/>
    <mergeCell ref="A42:AM42"/>
    <mergeCell ref="A38:AM38"/>
    <mergeCell ref="A36:AM36"/>
    <mergeCell ref="AN64:AS64"/>
    <mergeCell ref="A63:AM63"/>
    <mergeCell ref="AN51:AS51"/>
    <mergeCell ref="AN60:AS60"/>
    <mergeCell ref="AN57:AS57"/>
    <mergeCell ref="A59:AM59"/>
    <mergeCell ref="A54:AM54"/>
    <mergeCell ref="A57:AM57"/>
    <mergeCell ref="A56:AM56"/>
    <mergeCell ref="A58:AM58"/>
    <mergeCell ref="AT67:BI67"/>
    <mergeCell ref="A64:AM64"/>
    <mergeCell ref="A61:AM61"/>
    <mergeCell ref="AT63:BI63"/>
    <mergeCell ref="AT65:BI65"/>
    <mergeCell ref="AT64:BI64"/>
    <mergeCell ref="AN62:AS62"/>
    <mergeCell ref="AN65:AS65"/>
    <mergeCell ref="AN63:AS63"/>
    <mergeCell ref="AN61:AS61"/>
    <mergeCell ref="A60:AM60"/>
    <mergeCell ref="AN67:AS67"/>
    <mergeCell ref="A67:AM67"/>
    <mergeCell ref="AT61:BI61"/>
    <mergeCell ref="A66:AM66"/>
    <mergeCell ref="AT62:BI62"/>
    <mergeCell ref="AT60:BI60"/>
    <mergeCell ref="A65:AM65"/>
    <mergeCell ref="AN66:AS66"/>
    <mergeCell ref="A62:AM62"/>
    <mergeCell ref="CH91:CW91"/>
    <mergeCell ref="CH93:CW93"/>
    <mergeCell ref="AQ79:BB79"/>
    <mergeCell ref="AQ84:BB84"/>
    <mergeCell ref="BC91:BT91"/>
    <mergeCell ref="AQ80:BB80"/>
    <mergeCell ref="AQ81:BB81"/>
    <mergeCell ref="AQ89:BB90"/>
    <mergeCell ref="AS82:BB82"/>
    <mergeCell ref="AS85:BB85"/>
    <mergeCell ref="AK94:AP94"/>
    <mergeCell ref="AK93:AP93"/>
    <mergeCell ref="AK91:AP91"/>
    <mergeCell ref="BC89:BT90"/>
    <mergeCell ref="AK92:AP92"/>
    <mergeCell ref="AQ76:BB76"/>
    <mergeCell ref="A79:AJ79"/>
    <mergeCell ref="A75:AJ75"/>
    <mergeCell ref="A74:AJ74"/>
    <mergeCell ref="AQ75:BB75"/>
    <mergeCell ref="AQ78:BB78"/>
    <mergeCell ref="A77:AJ77"/>
    <mergeCell ref="A78:AJ78"/>
    <mergeCell ref="AK78:AP78"/>
    <mergeCell ref="AK77:AP77"/>
    <mergeCell ref="AT68:BI68"/>
    <mergeCell ref="CH73:CW73"/>
    <mergeCell ref="AQ77:BB77"/>
    <mergeCell ref="BC87:BT87"/>
    <mergeCell ref="BU75:CG75"/>
    <mergeCell ref="BC77:BT77"/>
    <mergeCell ref="BC78:BT78"/>
    <mergeCell ref="BC76:BT76"/>
    <mergeCell ref="BC75:BT75"/>
    <mergeCell ref="BC74:BT74"/>
    <mergeCell ref="AT69:BI69"/>
    <mergeCell ref="AQ74:BB74"/>
    <mergeCell ref="BC72:BT73"/>
    <mergeCell ref="AN69:AS69"/>
    <mergeCell ref="AK74:AP74"/>
    <mergeCell ref="AK72:AP73"/>
    <mergeCell ref="A69:AM69"/>
    <mergeCell ref="A72:AJ73"/>
    <mergeCell ref="AK75:AP75"/>
    <mergeCell ref="A68:AM68"/>
    <mergeCell ref="DN31:ED31"/>
    <mergeCell ref="BJ30:CE30"/>
    <mergeCell ref="CF65:CV65"/>
    <mergeCell ref="CW65:DM65"/>
    <mergeCell ref="BJ67:CE67"/>
    <mergeCell ref="BJ68:CE68"/>
    <mergeCell ref="CF51:CV51"/>
    <mergeCell ref="CW54:DM54"/>
    <mergeCell ref="BJ32:CE32"/>
    <mergeCell ref="BJ31:CE31"/>
    <mergeCell ref="AT31:BI31"/>
    <mergeCell ref="DN28:ED28"/>
    <mergeCell ref="CF28:CV28"/>
    <mergeCell ref="CW28:DM28"/>
    <mergeCell ref="AT28:BI28"/>
    <mergeCell ref="DN27:ED27"/>
    <mergeCell ref="AT24:BI24"/>
    <mergeCell ref="BJ24:CE24"/>
    <mergeCell ref="CF25:CV25"/>
    <mergeCell ref="CF27:CV27"/>
    <mergeCell ref="AT25:BI25"/>
    <mergeCell ref="BJ25:CE25"/>
    <mergeCell ref="CF26:CV26"/>
    <mergeCell ref="CW26:DM26"/>
    <mergeCell ref="BJ26:CE26"/>
    <mergeCell ref="CF21:CV21"/>
    <mergeCell ref="CF23:CV23"/>
    <mergeCell ref="CW25:DM25"/>
    <mergeCell ref="CW24:DM24"/>
    <mergeCell ref="CW21:DM21"/>
    <mergeCell ref="CW23:DM23"/>
    <mergeCell ref="CF22:CV22"/>
    <mergeCell ref="CF24:CV24"/>
    <mergeCell ref="BJ23:CE23"/>
    <mergeCell ref="AT21:BI21"/>
    <mergeCell ref="BJ21:CE21"/>
    <mergeCell ref="AT23:BI23"/>
    <mergeCell ref="AT22:BI22"/>
    <mergeCell ref="BJ22:CE22"/>
    <mergeCell ref="BJ17:CE17"/>
    <mergeCell ref="AT17:BI17"/>
    <mergeCell ref="AT18:BI18"/>
    <mergeCell ref="AT19:BI19"/>
    <mergeCell ref="BJ19:CE19"/>
    <mergeCell ref="DK209:DW209"/>
    <mergeCell ref="CX212:DJ212"/>
    <mergeCell ref="CX210:DJ210"/>
    <mergeCell ref="CX211:DJ211"/>
    <mergeCell ref="DK212:DW212"/>
    <mergeCell ref="DK210:DW210"/>
    <mergeCell ref="CX209:DJ209"/>
    <mergeCell ref="DK211:DW211"/>
    <mergeCell ref="A19:AM19"/>
    <mergeCell ref="AN19:AS19"/>
    <mergeCell ref="A94:AJ94"/>
    <mergeCell ref="A87:AJ87"/>
    <mergeCell ref="A92:AJ92"/>
    <mergeCell ref="A93:AJ93"/>
    <mergeCell ref="AK84:AP84"/>
    <mergeCell ref="AK83:AP83"/>
    <mergeCell ref="AK89:AP90"/>
    <mergeCell ref="AK87:AP87"/>
    <mergeCell ref="CX213:DJ213"/>
    <mergeCell ref="CH213:CW213"/>
    <mergeCell ref="A95:AJ95"/>
    <mergeCell ref="A96:AJ96"/>
    <mergeCell ref="A103:AJ103"/>
    <mergeCell ref="AK103:AP103"/>
    <mergeCell ref="AK102:AP102"/>
    <mergeCell ref="AK104:AP104"/>
    <mergeCell ref="AQ124:BB124"/>
    <mergeCell ref="BU110:CG110"/>
    <mergeCell ref="A82:AJ82"/>
    <mergeCell ref="A91:AJ91"/>
    <mergeCell ref="A89:AJ90"/>
    <mergeCell ref="A84:AJ84"/>
    <mergeCell ref="A83:AJ83"/>
    <mergeCell ref="A88:CF88"/>
    <mergeCell ref="AQ87:BB87"/>
    <mergeCell ref="BC83:BT83"/>
    <mergeCell ref="A86:AJ86"/>
    <mergeCell ref="AK86:AP86"/>
    <mergeCell ref="AK82:AP82"/>
    <mergeCell ref="BC117:BT118"/>
    <mergeCell ref="BC119:BT119"/>
    <mergeCell ref="A116:CF116"/>
    <mergeCell ref="A119:AJ119"/>
    <mergeCell ref="BU119:CG119"/>
    <mergeCell ref="A117:AJ118"/>
    <mergeCell ref="BU92:CG92"/>
    <mergeCell ref="BU94:CG94"/>
    <mergeCell ref="A97:AJ97"/>
    <mergeCell ref="AQ130:BB131"/>
    <mergeCell ref="BC135:BR135"/>
    <mergeCell ref="AQ133:BB133"/>
    <mergeCell ref="AQ132:BB132"/>
    <mergeCell ref="AQ134:BB134"/>
    <mergeCell ref="AK136:AP136"/>
    <mergeCell ref="AK143:AP144"/>
    <mergeCell ref="AK145:AP145"/>
    <mergeCell ref="AQ136:BB136"/>
    <mergeCell ref="AK140:AP140"/>
    <mergeCell ref="AK137:AP137"/>
    <mergeCell ref="A142:FJ142"/>
    <mergeCell ref="CH143:EJ143"/>
    <mergeCell ref="DX144:EJ144"/>
    <mergeCell ref="CH144:CW144"/>
    <mergeCell ref="BU150:CG150"/>
    <mergeCell ref="BU149:CG149"/>
    <mergeCell ref="AQ149:BB149"/>
    <mergeCell ref="BC149:BT149"/>
    <mergeCell ref="AQ150:BB150"/>
    <mergeCell ref="BC150:BT150"/>
    <mergeCell ref="A158:AJ158"/>
    <mergeCell ref="A161:AJ162"/>
    <mergeCell ref="DK171:DW171"/>
    <mergeCell ref="DX168:EJ168"/>
    <mergeCell ref="BC164:BT164"/>
    <mergeCell ref="AQ159:BB159"/>
    <mergeCell ref="AQ164:BB164"/>
    <mergeCell ref="DK163:DW163"/>
    <mergeCell ref="DK166:DW166"/>
    <mergeCell ref="CH164:CW164"/>
    <mergeCell ref="AK159:AP159"/>
    <mergeCell ref="AK171:AP171"/>
    <mergeCell ref="A160:FJ160"/>
    <mergeCell ref="DK175:DW175"/>
    <mergeCell ref="BU175:CG175"/>
    <mergeCell ref="CX174:DJ174"/>
    <mergeCell ref="EK174:EW174"/>
    <mergeCell ref="EK175:EW175"/>
    <mergeCell ref="EK167:EW167"/>
    <mergeCell ref="BU164:CG164"/>
    <mergeCell ref="BC192:BT192"/>
    <mergeCell ref="AK150:AP150"/>
    <mergeCell ref="AK169:AP169"/>
    <mergeCell ref="AK167:AP167"/>
    <mergeCell ref="AK170:AP170"/>
    <mergeCell ref="AK168:AP168"/>
    <mergeCell ref="AK157:AP157"/>
    <mergeCell ref="AK153:AP153"/>
    <mergeCell ref="AK158:AP158"/>
    <mergeCell ref="AK165:AP165"/>
    <mergeCell ref="AQ171:BB171"/>
    <mergeCell ref="BC180:BT180"/>
    <mergeCell ref="AK192:AP192"/>
    <mergeCell ref="BU197:CG197"/>
    <mergeCell ref="BU195:CG195"/>
    <mergeCell ref="BU196:CG196"/>
    <mergeCell ref="BC196:BR196"/>
    <mergeCell ref="BC195:BR195"/>
    <mergeCell ref="BC197:BT197"/>
    <mergeCell ref="AQ194:BB194"/>
    <mergeCell ref="AQ166:BB166"/>
    <mergeCell ref="AQ168:BB168"/>
    <mergeCell ref="AQ167:BB167"/>
    <mergeCell ref="BC168:BR168"/>
    <mergeCell ref="BC167:BT167"/>
    <mergeCell ref="BC166:BR166"/>
    <mergeCell ref="A121:AJ121"/>
    <mergeCell ref="A137:AJ137"/>
    <mergeCell ref="BC154:BR154"/>
    <mergeCell ref="AQ148:BB148"/>
    <mergeCell ref="BC147:BT147"/>
    <mergeCell ref="A146:AJ146"/>
    <mergeCell ref="AK148:AP148"/>
    <mergeCell ref="AK147:AP147"/>
    <mergeCell ref="AK149:AP149"/>
    <mergeCell ref="BC148:BT148"/>
    <mergeCell ref="AK186:AP186"/>
    <mergeCell ref="A152:AJ152"/>
    <mergeCell ref="AQ173:BB173"/>
    <mergeCell ref="AQ170:BB170"/>
    <mergeCell ref="AQ165:BB165"/>
    <mergeCell ref="AQ177:BB178"/>
    <mergeCell ref="AQ181:BB181"/>
    <mergeCell ref="AQ175:BB175"/>
    <mergeCell ref="AQ157:BB157"/>
    <mergeCell ref="AQ169:BB169"/>
    <mergeCell ref="AK189:AP190"/>
    <mergeCell ref="A120:AJ120"/>
    <mergeCell ref="A173:AJ173"/>
    <mergeCell ref="A168:AJ168"/>
    <mergeCell ref="A157:AJ157"/>
    <mergeCell ref="A150:AJ150"/>
    <mergeCell ref="A172:AJ172"/>
    <mergeCell ref="A148:AJ148"/>
    <mergeCell ref="A156:AJ156"/>
    <mergeCell ref="A185:AJ185"/>
    <mergeCell ref="AK105:AP105"/>
    <mergeCell ref="AQ115:BB115"/>
    <mergeCell ref="BC115:BR115"/>
    <mergeCell ref="AK120:AP120"/>
    <mergeCell ref="AK119:AP119"/>
    <mergeCell ref="AK113:AP113"/>
    <mergeCell ref="AQ119:BB119"/>
    <mergeCell ref="AQ110:BB110"/>
    <mergeCell ref="AK117:AP118"/>
    <mergeCell ref="AQ111:BB111"/>
    <mergeCell ref="AQ120:BB120"/>
    <mergeCell ref="AQ117:BB118"/>
    <mergeCell ref="BC111:BR111"/>
    <mergeCell ref="CH92:CW92"/>
    <mergeCell ref="BC92:BT92"/>
    <mergeCell ref="CH118:CW118"/>
    <mergeCell ref="AQ105:BB105"/>
    <mergeCell ref="BC120:BR120"/>
    <mergeCell ref="BU93:CG93"/>
    <mergeCell ref="AQ113:BB113"/>
    <mergeCell ref="CF68:CV68"/>
    <mergeCell ref="CH81:CW81"/>
    <mergeCell ref="BU89:CG90"/>
    <mergeCell ref="BU82:CG82"/>
    <mergeCell ref="CH78:CW78"/>
    <mergeCell ref="BU78:CG78"/>
    <mergeCell ref="BU77:CG77"/>
    <mergeCell ref="CH79:CW79"/>
    <mergeCell ref="CH86:CW86"/>
    <mergeCell ref="BU86:CG86"/>
    <mergeCell ref="DX81:EJ81"/>
    <mergeCell ref="DX79:EJ79"/>
    <mergeCell ref="DX80:EJ80"/>
    <mergeCell ref="BU91:CG91"/>
    <mergeCell ref="BU83:CG83"/>
    <mergeCell ref="BU84:CG84"/>
    <mergeCell ref="BU85:CG85"/>
    <mergeCell ref="CH83:CW83"/>
    <mergeCell ref="BU87:CG87"/>
    <mergeCell ref="CG88:CX88"/>
    <mergeCell ref="DX75:EJ75"/>
    <mergeCell ref="DK80:DW80"/>
    <mergeCell ref="CH80:CW80"/>
    <mergeCell ref="CX80:DJ80"/>
    <mergeCell ref="DK76:DW76"/>
    <mergeCell ref="CX79:DJ79"/>
    <mergeCell ref="CX77:DJ77"/>
    <mergeCell ref="CX76:DJ76"/>
    <mergeCell ref="CH75:CW75"/>
    <mergeCell ref="DK81:DW81"/>
    <mergeCell ref="DK82:DW82"/>
    <mergeCell ref="DK78:DW78"/>
    <mergeCell ref="BU79:CG79"/>
    <mergeCell ref="BU81:CG81"/>
    <mergeCell ref="BU80:CG80"/>
    <mergeCell ref="CX78:DJ78"/>
    <mergeCell ref="CX85:DJ85"/>
    <mergeCell ref="CX86:DJ86"/>
    <mergeCell ref="CX82:DJ82"/>
    <mergeCell ref="BU76:CG76"/>
    <mergeCell ref="CH82:CW82"/>
    <mergeCell ref="CH77:CW77"/>
    <mergeCell ref="CH85:CW85"/>
    <mergeCell ref="DX84:EJ84"/>
    <mergeCell ref="DX85:EJ85"/>
    <mergeCell ref="EK85:EW85"/>
    <mergeCell ref="DK85:DW85"/>
    <mergeCell ref="DK84:DW84"/>
    <mergeCell ref="EK84:EW84"/>
    <mergeCell ref="CH131:CW131"/>
    <mergeCell ref="CH87:CW87"/>
    <mergeCell ref="CX83:DJ83"/>
    <mergeCell ref="CH84:CW84"/>
    <mergeCell ref="CX123:DJ123"/>
    <mergeCell ref="CX120:DJ120"/>
    <mergeCell ref="CX121:DJ121"/>
    <mergeCell ref="CH120:CW120"/>
    <mergeCell ref="CH107:CW107"/>
    <mergeCell ref="CX84:DJ84"/>
    <mergeCell ref="DK121:DW121"/>
    <mergeCell ref="CG129:CX129"/>
    <mergeCell ref="DK126:DW126"/>
    <mergeCell ref="DK125:DW125"/>
    <mergeCell ref="CH123:CW123"/>
    <mergeCell ref="BU123:CG123"/>
    <mergeCell ref="CH126:CW126"/>
    <mergeCell ref="CX126:DJ126"/>
    <mergeCell ref="CH125:CW125"/>
    <mergeCell ref="BU120:CG120"/>
    <mergeCell ref="CH124:CW124"/>
    <mergeCell ref="DK122:DW122"/>
    <mergeCell ref="DX172:EJ172"/>
    <mergeCell ref="CX133:DJ133"/>
    <mergeCell ref="CX171:DJ171"/>
    <mergeCell ref="CX172:DJ172"/>
    <mergeCell ref="DX152:EJ152"/>
    <mergeCell ref="DX157:EJ157"/>
    <mergeCell ref="BU163:CG163"/>
    <mergeCell ref="BU117:CG118"/>
    <mergeCell ref="CH113:CW113"/>
    <mergeCell ref="CH110:CW110"/>
    <mergeCell ref="CH111:CW111"/>
    <mergeCell ref="CH112:CW112"/>
    <mergeCell ref="BU112:CG112"/>
    <mergeCell ref="BU111:CG111"/>
    <mergeCell ref="CH115:CW115"/>
    <mergeCell ref="CH114:CW114"/>
    <mergeCell ref="CH175:CW175"/>
    <mergeCell ref="BC181:BT181"/>
    <mergeCell ref="BC179:BT179"/>
    <mergeCell ref="AQ179:BB179"/>
    <mergeCell ref="CH181:CW181"/>
    <mergeCell ref="CH180:CW180"/>
    <mergeCell ref="AQ180:BB180"/>
    <mergeCell ref="AK182:AP182"/>
    <mergeCell ref="AK179:AP179"/>
    <mergeCell ref="AK177:AP178"/>
    <mergeCell ref="A176:BH176"/>
    <mergeCell ref="BC182:BR182"/>
    <mergeCell ref="A179:AJ179"/>
    <mergeCell ref="AQ182:BB182"/>
    <mergeCell ref="A180:AJ180"/>
    <mergeCell ref="A171:AJ171"/>
    <mergeCell ref="A166:AJ166"/>
    <mergeCell ref="DX153:EJ153"/>
    <mergeCell ref="A165:AJ165"/>
    <mergeCell ref="AK155:AP155"/>
    <mergeCell ref="AQ155:BB155"/>
    <mergeCell ref="DX164:EJ164"/>
    <mergeCell ref="BC157:BT157"/>
    <mergeCell ref="AQ161:BB162"/>
    <mergeCell ref="AQ156:BB156"/>
    <mergeCell ref="DX147:EJ147"/>
    <mergeCell ref="CX147:DJ147"/>
    <mergeCell ref="DX148:EJ148"/>
    <mergeCell ref="CH155:CW155"/>
    <mergeCell ref="CH152:CW152"/>
    <mergeCell ref="CH149:CW149"/>
    <mergeCell ref="CH148:CW148"/>
    <mergeCell ref="CX151:DJ151"/>
    <mergeCell ref="DK149:DW149"/>
    <mergeCell ref="DK151:DW151"/>
    <mergeCell ref="AQ147:BB147"/>
    <mergeCell ref="CH159:CW159"/>
    <mergeCell ref="CX149:DJ149"/>
    <mergeCell ref="AQ145:BB145"/>
    <mergeCell ref="CH158:CW158"/>
    <mergeCell ref="CH157:CW157"/>
    <mergeCell ref="BU145:CG145"/>
    <mergeCell ref="BC145:BT145"/>
    <mergeCell ref="BC159:BT159"/>
    <mergeCell ref="CH156:CW156"/>
    <mergeCell ref="DX140:EJ140"/>
    <mergeCell ref="DK140:DW140"/>
    <mergeCell ref="BU140:CG140"/>
    <mergeCell ref="BU147:CG147"/>
    <mergeCell ref="BU146:CG146"/>
    <mergeCell ref="CH145:CW145"/>
    <mergeCell ref="A141:FG141"/>
    <mergeCell ref="AK146:AP146"/>
    <mergeCell ref="A147:AJ147"/>
    <mergeCell ref="BU143:CG144"/>
    <mergeCell ref="A206:AJ206"/>
    <mergeCell ref="AK209:AP209"/>
    <mergeCell ref="A209:AJ209"/>
    <mergeCell ref="A208:AJ208"/>
    <mergeCell ref="A207:AJ207"/>
    <mergeCell ref="AK207:AP207"/>
    <mergeCell ref="AK206:AP206"/>
    <mergeCell ref="DK123:DW123"/>
    <mergeCell ref="DK120:DW120"/>
    <mergeCell ref="CH174:CW174"/>
    <mergeCell ref="CH171:CW171"/>
    <mergeCell ref="CX140:DJ140"/>
    <mergeCell ref="CH140:CW140"/>
    <mergeCell ref="CX136:DJ136"/>
    <mergeCell ref="CH137:CW137"/>
    <mergeCell ref="CX137:DJ137"/>
    <mergeCell ref="CX144:DJ144"/>
    <mergeCell ref="ET21:FH21"/>
    <mergeCell ref="DN29:ED29"/>
    <mergeCell ref="DN45:ED45"/>
    <mergeCell ref="DN46:ED46"/>
    <mergeCell ref="DN44:ED44"/>
    <mergeCell ref="DN24:ED24"/>
    <mergeCell ref="DN25:ED25"/>
    <mergeCell ref="DN23:ED23"/>
    <mergeCell ref="DN32:ED32"/>
    <mergeCell ref="EE32:ES32"/>
    <mergeCell ref="CW41:DM41"/>
    <mergeCell ref="DN30:ED30"/>
    <mergeCell ref="CW46:DM46"/>
    <mergeCell ref="EE25:ES25"/>
    <mergeCell ref="CW44:DM44"/>
    <mergeCell ref="DN26:ED26"/>
    <mergeCell ref="EE26:ES26"/>
    <mergeCell ref="EE29:ES29"/>
    <mergeCell ref="CW34:DM34"/>
    <mergeCell ref="CW38:DM38"/>
    <mergeCell ref="CW37:DM37"/>
    <mergeCell ref="CW43:DM43"/>
    <mergeCell ref="CW27:DM27"/>
    <mergeCell ref="CF32:CV32"/>
    <mergeCell ref="CF41:CV41"/>
    <mergeCell ref="CW29:DM29"/>
    <mergeCell ref="CF30:CV30"/>
    <mergeCell ref="CW32:DM32"/>
    <mergeCell ref="CW30:DM30"/>
    <mergeCell ref="CW31:DM31"/>
    <mergeCell ref="CF34:CV34"/>
    <mergeCell ref="CW36:DM36"/>
    <mergeCell ref="CW35:DM35"/>
    <mergeCell ref="BC186:BT186"/>
    <mergeCell ref="CX134:DJ134"/>
    <mergeCell ref="DK134:DW134"/>
    <mergeCell ref="BU121:CG121"/>
    <mergeCell ref="CH121:CW121"/>
    <mergeCell ref="BU135:CG135"/>
    <mergeCell ref="CH134:CW134"/>
    <mergeCell ref="CH196:CW196"/>
    <mergeCell ref="DX118:EJ118"/>
    <mergeCell ref="DX113:EJ113"/>
    <mergeCell ref="EX92:FJ92"/>
    <mergeCell ref="EX96:FJ96"/>
    <mergeCell ref="DK174:DW174"/>
    <mergeCell ref="CH133:CW133"/>
    <mergeCell ref="CH136:CW136"/>
    <mergeCell ref="DK96:DW96"/>
    <mergeCell ref="CX135:DJ135"/>
    <mergeCell ref="EX198:FJ198"/>
    <mergeCell ref="CX193:DJ193"/>
    <mergeCell ref="DX197:EJ197"/>
    <mergeCell ref="DX195:EJ195"/>
    <mergeCell ref="DK198:DW198"/>
    <mergeCell ref="CX198:DJ198"/>
    <mergeCell ref="DK197:DW197"/>
    <mergeCell ref="EX197:FJ197"/>
    <mergeCell ref="EX194:FG194"/>
    <mergeCell ref="EX195:FG195"/>
    <mergeCell ref="AK191:AP191"/>
    <mergeCell ref="AK193:AP193"/>
    <mergeCell ref="AQ191:BB191"/>
    <mergeCell ref="EX196:FG196"/>
    <mergeCell ref="EX193:FG193"/>
    <mergeCell ref="DX191:EJ191"/>
    <mergeCell ref="CH193:CW193"/>
    <mergeCell ref="CH192:CW192"/>
    <mergeCell ref="DK191:DW191"/>
    <mergeCell ref="CX192:DJ192"/>
    <mergeCell ref="AK173:AP173"/>
    <mergeCell ref="AK180:AP180"/>
    <mergeCell ref="A181:AJ181"/>
    <mergeCell ref="AK181:AP181"/>
    <mergeCell ref="A177:AJ178"/>
    <mergeCell ref="A175:AJ175"/>
    <mergeCell ref="AK175:AP175"/>
    <mergeCell ref="AK174:AP174"/>
    <mergeCell ref="A174:AJ174"/>
    <mergeCell ref="AK161:AP162"/>
    <mergeCell ref="A164:AJ164"/>
    <mergeCell ref="A169:AJ169"/>
    <mergeCell ref="A155:AJ155"/>
    <mergeCell ref="A159:AJ159"/>
    <mergeCell ref="AK163:AP163"/>
    <mergeCell ref="A167:AJ167"/>
    <mergeCell ref="AK164:AP164"/>
    <mergeCell ref="AK166:AP166"/>
    <mergeCell ref="A163:AJ163"/>
    <mergeCell ref="A151:AJ151"/>
    <mergeCell ref="A149:AJ149"/>
    <mergeCell ref="A153:AJ153"/>
    <mergeCell ref="A154:AJ154"/>
    <mergeCell ref="A170:AJ170"/>
    <mergeCell ref="AQ183:BB183"/>
    <mergeCell ref="BC184:BR184"/>
    <mergeCell ref="BC185:BT185"/>
    <mergeCell ref="AK185:AP185"/>
    <mergeCell ref="AQ185:BB185"/>
    <mergeCell ref="AK184:AP184"/>
    <mergeCell ref="AQ184:BB184"/>
    <mergeCell ref="BC183:BR183"/>
    <mergeCell ref="AK183:AP183"/>
    <mergeCell ref="DX135:EJ135"/>
    <mergeCell ref="CH135:CW135"/>
    <mergeCell ref="EX169:FG169"/>
    <mergeCell ref="CH147:CW147"/>
    <mergeCell ref="CH163:CW163"/>
    <mergeCell ref="DK148:DW148"/>
    <mergeCell ref="DK147:DW147"/>
    <mergeCell ref="CH151:CW151"/>
    <mergeCell ref="CH153:CW153"/>
    <mergeCell ref="CH154:CW154"/>
    <mergeCell ref="EK173:EW173"/>
    <mergeCell ref="EX173:FJ173"/>
    <mergeCell ref="DX132:EJ132"/>
    <mergeCell ref="DX137:EJ137"/>
    <mergeCell ref="DX165:EJ165"/>
    <mergeCell ref="EX170:FJ170"/>
    <mergeCell ref="EX168:FG168"/>
    <mergeCell ref="EX171:FJ171"/>
    <mergeCell ref="EX172:FG172"/>
    <mergeCell ref="DX136:EJ136"/>
    <mergeCell ref="DX120:EJ120"/>
    <mergeCell ref="DX145:EJ145"/>
    <mergeCell ref="EX167:FJ167"/>
    <mergeCell ref="EX164:FJ164"/>
    <mergeCell ref="EX165:FJ165"/>
    <mergeCell ref="EX166:FG166"/>
    <mergeCell ref="DX154:EJ154"/>
    <mergeCell ref="DX163:EJ163"/>
    <mergeCell ref="DX166:EJ166"/>
    <mergeCell ref="DX162:EJ162"/>
    <mergeCell ref="DX196:EJ196"/>
    <mergeCell ref="EK169:EW169"/>
    <mergeCell ref="EK170:EW170"/>
    <mergeCell ref="EK171:EW171"/>
    <mergeCell ref="DX190:EJ190"/>
    <mergeCell ref="DX174:EJ174"/>
    <mergeCell ref="DX169:EJ169"/>
    <mergeCell ref="DX170:EJ170"/>
    <mergeCell ref="EK172:EW172"/>
    <mergeCell ref="CH177:EJ177"/>
    <mergeCell ref="CX195:DJ195"/>
    <mergeCell ref="DK196:DW196"/>
    <mergeCell ref="DK195:DW195"/>
    <mergeCell ref="DK194:DW194"/>
    <mergeCell ref="BI187:CQ187"/>
    <mergeCell ref="BU184:CG184"/>
    <mergeCell ref="CH185:CW185"/>
    <mergeCell ref="BU186:CG186"/>
    <mergeCell ref="AQ186:BB186"/>
    <mergeCell ref="BU194:CG194"/>
    <mergeCell ref="BU193:CG193"/>
    <mergeCell ref="BU192:CG192"/>
    <mergeCell ref="AQ193:BB193"/>
    <mergeCell ref="AQ192:BB192"/>
    <mergeCell ref="BC193:BR193"/>
    <mergeCell ref="AQ189:BB190"/>
    <mergeCell ref="A187:BH187"/>
    <mergeCell ref="AK194:AP194"/>
    <mergeCell ref="BU134:CG134"/>
    <mergeCell ref="BU171:CG171"/>
    <mergeCell ref="BC143:BT144"/>
    <mergeCell ref="BU133:CG133"/>
    <mergeCell ref="BC140:BR140"/>
    <mergeCell ref="BC165:BT165"/>
    <mergeCell ref="BC161:BT162"/>
    <mergeCell ref="BC171:BT171"/>
    <mergeCell ref="BC170:BT170"/>
    <mergeCell ref="BU151:CG151"/>
    <mergeCell ref="CH132:CW132"/>
    <mergeCell ref="BC189:BT190"/>
    <mergeCell ref="CH194:CW194"/>
    <mergeCell ref="CH168:CW168"/>
    <mergeCell ref="CH172:CW172"/>
    <mergeCell ref="CH170:CW170"/>
    <mergeCell ref="CH186:CW186"/>
    <mergeCell ref="CH179:CW179"/>
    <mergeCell ref="CM176:FG176"/>
    <mergeCell ref="EK177:FJ177"/>
    <mergeCell ref="AN45:AS45"/>
    <mergeCell ref="AN47:AS47"/>
    <mergeCell ref="BJ52:CE52"/>
    <mergeCell ref="BJ49:CE49"/>
    <mergeCell ref="AT45:BI45"/>
    <mergeCell ref="AT48:BI48"/>
    <mergeCell ref="AT49:BI49"/>
    <mergeCell ref="AN52:AS52"/>
    <mergeCell ref="BJ51:CE51"/>
    <mergeCell ref="BJ46:CE46"/>
    <mergeCell ref="AT59:BI59"/>
    <mergeCell ref="BJ56:CE56"/>
    <mergeCell ref="AN58:AS58"/>
    <mergeCell ref="AT58:BI58"/>
    <mergeCell ref="BJ57:CE57"/>
    <mergeCell ref="BJ58:CE58"/>
    <mergeCell ref="AT56:BI56"/>
    <mergeCell ref="AN59:AS59"/>
    <mergeCell ref="AN56:AS56"/>
    <mergeCell ref="A50:AM50"/>
    <mergeCell ref="A52:AM52"/>
    <mergeCell ref="A48:AM48"/>
    <mergeCell ref="AT46:BI46"/>
    <mergeCell ref="AT47:BI47"/>
    <mergeCell ref="A47:AM47"/>
    <mergeCell ref="CF48:CV48"/>
    <mergeCell ref="CF47:CV47"/>
    <mergeCell ref="CF45:CV45"/>
    <mergeCell ref="CF42:CV42"/>
    <mergeCell ref="CF46:CV46"/>
    <mergeCell ref="CF43:CV43"/>
    <mergeCell ref="CF40:CV40"/>
    <mergeCell ref="AT44:BI44"/>
    <mergeCell ref="AN44:AS44"/>
    <mergeCell ref="AN46:AS46"/>
    <mergeCell ref="AN43:AS43"/>
    <mergeCell ref="AN40:AS40"/>
    <mergeCell ref="AN41:AS41"/>
    <mergeCell ref="AN42:AS42"/>
    <mergeCell ref="AT43:BI43"/>
    <mergeCell ref="BJ45:CE45"/>
    <mergeCell ref="CW45:DM45"/>
    <mergeCell ref="EE30:ES30"/>
    <mergeCell ref="AK3:DI3"/>
    <mergeCell ref="EE28:ES28"/>
    <mergeCell ref="EE27:ES27"/>
    <mergeCell ref="BJ27:CE27"/>
    <mergeCell ref="EE21:ES21"/>
    <mergeCell ref="DN21:ED21"/>
    <mergeCell ref="EE23:ES23"/>
    <mergeCell ref="EE24:ES24"/>
    <mergeCell ref="EE31:ES31"/>
    <mergeCell ref="A33:AM33"/>
    <mergeCell ref="AN33:AS33"/>
    <mergeCell ref="AT33:BI33"/>
    <mergeCell ref="BJ33:CE33"/>
    <mergeCell ref="CF33:CV33"/>
    <mergeCell ref="CW33:DM33"/>
    <mergeCell ref="DN33:ED33"/>
    <mergeCell ref="EE33:ES33"/>
    <mergeCell ref="A32:AM32"/>
    <mergeCell ref="ET33:FJ33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A35:AM35"/>
    <mergeCell ref="AQ199:BB199"/>
    <mergeCell ref="BC199:BT199"/>
    <mergeCell ref="DX199:EJ199"/>
    <mergeCell ref="EK199:EW199"/>
    <mergeCell ref="BC200:BT200"/>
    <mergeCell ref="EX200:FJ200"/>
    <mergeCell ref="BU199:CG199"/>
    <mergeCell ref="CH199:CW199"/>
    <mergeCell ref="CX199:DJ199"/>
    <mergeCell ref="DK199:DW199"/>
    <mergeCell ref="CH200:CW200"/>
    <mergeCell ref="BU200:CG200"/>
    <mergeCell ref="CX200:DJ200"/>
    <mergeCell ref="EX199:FJ199"/>
  </mergeCells>
  <hyperlinks>
    <hyperlink ref="T255" r:id="rId1" display="http://krasnosadovskoe.ru/load/otchety/otchet_ob_ispolnenii_bjudzheta_na_01_02_2012g/3-1-0-76"/>
  </hyperlinks>
  <printOptions/>
  <pageMargins left="0.7086614173228347" right="0.2755905511811024" top="0.15748031496062992" bottom="0.15748031496062992" header="0.15748031496062992" footer="0.15748031496062992"/>
  <pageSetup horizontalDpi="600" verticalDpi="600" orientation="landscape" paperSize="9" scale="42" r:id="rId2"/>
  <rowBreaks count="5" manualBreakCount="5">
    <brk id="46" max="163" man="1"/>
    <brk id="69" max="255" man="1"/>
    <brk id="128" max="163" man="1"/>
    <brk id="175" max="163" man="1"/>
    <brk id="213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ASBP</cp:lastModifiedBy>
  <cp:lastPrinted>2012-02-03T13:32:17Z</cp:lastPrinted>
  <dcterms:created xsi:type="dcterms:W3CDTF">2005-02-01T12:32:18Z</dcterms:created>
  <dcterms:modified xsi:type="dcterms:W3CDTF">2012-04-17T13:11:59Z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