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'отчет'!$A$44:$AM$44</definedName>
    <definedName name="_xlnm.Print_Area" localSheetId="0">'отчет'!$A$1:$FH$320</definedName>
  </definedNames>
  <calcPr fullCalcOnLoad="1"/>
</workbook>
</file>

<file path=xl/sharedStrings.xml><?xml version="1.0" encoding="utf-8"?>
<sst xmlns="http://schemas.openxmlformats.org/spreadsheetml/2006/main" count="655" uniqueCount="317">
  <si>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</si>
  <si>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</si>
  <si>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</si>
  <si>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</si>
  <si>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</si>
  <si>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</si>
  <si>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</si>
  <si>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</si>
  <si>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</si>
  <si>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</si>
  <si>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</si>
  <si>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</si>
  <si>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</si>
  <si>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</si>
  <si>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</si>
  <si>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</si>
  <si>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</si>
  <si>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</si>
  <si>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</si>
  <si>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</si>
  <si>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</si>
  <si>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</si>
  <si>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</si>
  <si>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</si>
  <si>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</si>
  <si>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</si>
  <si>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</si>
  <si>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</si>
  <si>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</si>
  <si>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</si>
  <si>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</si>
  <si>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</si>
  <si>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</si>
  <si>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</si>
  <si>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</si>
  <si>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</si>
  <si>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</si>
  <si>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</si>
  <si>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</si>
  <si>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</si>
  <si>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</si>
  <si>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Код источника финансирования по КИВФ, КИВнФ</t>
  </si>
  <si>
    <t>через лицевые счета органов, осуществляющих кассовое обслу-живание испол-нения бюджета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</si>
  <si>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</si>
  <si>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</si>
  <si>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</si>
  <si>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</si>
  <si>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</si>
  <si>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</si>
  <si>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</si>
  <si>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</si>
  <si>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</si>
  <si>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</si>
  <si>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</si>
  <si>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</si>
  <si>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</si>
  <si>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</si>
  <si>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</si>
  <si>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</si>
  <si>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</si>
  <si>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</si>
  <si>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</si>
  <si>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</si>
  <si>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</si>
  <si>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224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</si>
  <si>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</si>
  <si>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</si>
  <si>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</si>
  <si>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</si>
  <si>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</si>
  <si>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</si>
  <si>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</si>
  <si>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</si>
  <si>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</si>
  <si>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</si>
  <si>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</si>
  <si>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</si>
  <si>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</si>
  <si>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</si>
  <si>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</si>
  <si>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</si>
  <si>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</si>
  <si>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</si>
  <si>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</si>
  <si>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Увеличение стоим. основных средств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</si>
  <si>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</si>
  <si>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</si>
  <si>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</si>
  <si>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</si>
  <si>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</si>
  <si>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</si>
  <si>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</si>
  <si>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</si>
  <si>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</si>
  <si>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 xml:space="preserve"> 1 06 06013 10 0000 110</t>
  </si>
  <si>
    <t xml:space="preserve"> 1 06 06013 10 1000 110</t>
  </si>
  <si>
    <t xml:space="preserve"> 1 06 06013 10 2000 110</t>
  </si>
  <si>
    <t>1 06 06023 10 0000 110</t>
  </si>
  <si>
    <t>1 06 06023 10 1000 110</t>
  </si>
  <si>
    <t>1 08 00000 00 0000 110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</si>
  <si>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</si>
  <si>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</si>
  <si>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</si>
  <si>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</si>
  <si>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</si>
  <si>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</si>
  <si>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1 14 06000 00 0000 430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</si>
  <si>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</si>
  <si>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</si>
  <si>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</si>
  <si>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</si>
  <si>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</si>
  <si>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</si>
  <si>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 xml:space="preserve"> 1 06 06010 00 0000 110</t>
  </si>
  <si>
    <t>1 06 06020 00 0000 110</t>
  </si>
  <si>
    <t>1 08 04000 01 0000 110</t>
  </si>
  <si>
    <t>1 11 00000 00 0000 000</t>
  </si>
  <si>
    <t>1 11 05000 00 0000 120</t>
  </si>
  <si>
    <t>Доходы, получаемые в виде арендной платы</t>
  </si>
  <si>
    <t>1 11 05010 00 0000 120</t>
  </si>
  <si>
    <t>1 14 06010 00 0000 430</t>
  </si>
  <si>
    <t>1 14 00000 00 0000 000</t>
  </si>
  <si>
    <t>1 11 07015 10 0000 120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</si>
  <si>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</si>
  <si>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</si>
  <si>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</si>
  <si>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</si>
  <si>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Платежи от государственных и муниципальных унитарных предприятий</t>
  </si>
  <si>
    <t>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</si>
  <si>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</si>
  <si>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</si>
  <si>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>Доходы от перечисления части прибыли государственных и муниципальных унитарных предприятий, созданных поселениями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</si>
  <si>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</si>
  <si>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</si>
  <si>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</si>
  <si>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</si>
  <si>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</si>
  <si>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</si>
  <si>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</si>
  <si>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</si>
  <si>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</si>
  <si>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Доходы от продажи, земельных участков, находящихся в государственной и муниципальной соственности</t>
  </si>
  <si>
    <t>Доходы от продажи, земельных участков, государственная собственность на которые не разграничена</t>
  </si>
  <si>
    <t>Доходы от продажи, земельных участков, государственная собственность на которые не разграничена и которые расположены в границах поселений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</si>
  <si>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</si>
  <si>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</si>
  <si>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</si>
  <si>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</si>
  <si>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</si>
  <si>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</si>
  <si>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</si>
  <si>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</si>
  <si>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</si>
  <si>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</si>
  <si>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</si>
  <si>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</si>
  <si>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</si>
  <si>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</si>
  <si>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</si>
  <si>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</si>
  <si>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</si>
  <si>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</si>
  <si>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</si>
  <si>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</si>
  <si>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</si>
  <si>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</si>
  <si>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</si>
  <si>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</si>
  <si>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</si>
  <si>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</si>
  <si>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</si>
  <si>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Выполнение других обязательств государства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</si>
  <si>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</si>
  <si>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</si>
  <si>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</si>
  <si>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Земельный налог  пп.1 п.1 ст.394</t>
  </si>
  <si>
    <t>Земельный налог пп.1 п.1 ст.394</t>
  </si>
  <si>
    <t>Земельный налог пп.2 п.1 ст.394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</si>
  <si>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</si>
  <si>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</si>
  <si>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либо иной платы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</si>
  <si>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</si>
  <si>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</si>
  <si>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</si>
  <si>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</si>
  <si>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</si>
  <si>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</si>
  <si>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</si>
  <si>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</si>
  <si>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</si>
  <si>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</si>
  <si>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</si>
  <si>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Безвозмездные перечисления государственным и муниципальным организациям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</si>
  <si>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</si>
  <si>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</si>
  <si>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</si>
  <si>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</si>
  <si>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>12 г.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</si>
  <si>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</si>
  <si>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</si>
  <si>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</si>
  <si>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</si>
  <si>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</si>
  <si>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</si>
  <si>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</si>
  <si>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</si>
  <si>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</si>
  <si>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1 14 06013 10 0000 430</t>
  </si>
  <si>
    <t>951.0102.0020300.121   ф. 00</t>
  </si>
  <si>
    <t>121</t>
  </si>
  <si>
    <t>122</t>
  </si>
  <si>
    <t>951.0102.0020300.122   ф. 00</t>
  </si>
  <si>
    <t>951.0104.0020400.121   ф.00</t>
  </si>
  <si>
    <t>951.0104.0020400.122  ф.00</t>
  </si>
  <si>
    <t>951.0104.0020400.242  ф.00</t>
  </si>
  <si>
    <t>951.0104.0020400.244  ф.00</t>
  </si>
  <si>
    <t>951.0104.0020400.540  ф.00</t>
  </si>
  <si>
    <t>Перечисления другим бюджетам бюджетной системы РФ</t>
  </si>
  <si>
    <t>951.0104.0020400.852  ф.00</t>
  </si>
  <si>
    <t>951.0104.5210215.244 ф.08</t>
  </si>
  <si>
    <t>951.0107.0200800.880 ф.00</t>
  </si>
  <si>
    <t>951.0113.0920300.244   ф.00</t>
  </si>
  <si>
    <t>951.0113.7952700.244   ф.00</t>
  </si>
  <si>
    <t>951.0203.0013600.244    ф.15</t>
  </si>
  <si>
    <t>951.0203.0013600.121    ф.15</t>
  </si>
  <si>
    <t>Районная долгосрочная программа "Пожарная безопастность и защита населения от чрезвычайных ситуаций"</t>
  </si>
  <si>
    <t>Безвозмездные перечисления бюджетам бюджетной системы РФ</t>
  </si>
  <si>
    <t>Прочие работы. услуги</t>
  </si>
  <si>
    <t xml:space="preserve">Муниципальная долгосрочная целевая программа "Профилактика терроризма и экстремизма." </t>
  </si>
  <si>
    <t>951.0309.7952600.244 ф.00</t>
  </si>
  <si>
    <t>Областная долгосрочная целевая программа "Развитие сети автомобильных дорог общего пользования в РО"</t>
  </si>
  <si>
    <t>Районная долгосрочная целевая программа "Комплексные меры противодействия злоупотреблению наркотиками и их незаконному обороту"</t>
  </si>
  <si>
    <t>951.0503.7950600.244 ф.32</t>
  </si>
  <si>
    <t>Муниципальная долгосрочная целевая программа "Благоустройство и озеленение населенных пунктов поселения"</t>
  </si>
  <si>
    <t>951.0503.7953546.244 ф.36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</si>
  <si>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услуг. выполнение работ</t>
  </si>
  <si>
    <t>Безвозмездные перечисления  государственным и муниципальным организациям</t>
  </si>
  <si>
    <t>240</t>
  </si>
  <si>
    <t>Ведомственная целевая программа "Развитие физической культуры и спорта в Азовском районе на 2012-2014 годы"</t>
  </si>
  <si>
    <t>951.1101.7951100.244 ф.00</t>
  </si>
  <si>
    <t>Проведение выборов глав и депутатов представительных органов сельских поселений</t>
  </si>
  <si>
    <t>Начисления на прочие выплаты</t>
  </si>
  <si>
    <t>1 06 01030 10 2000 110</t>
  </si>
  <si>
    <t>951.0503.7953546.244 ф.37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</si>
  <si>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</si>
  <si>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Муниципальная долгосрочная программа "Формирование и подготовка резерва управленческих кадров администрации Красносадовского сельского поселения"</t>
  </si>
  <si>
    <t>951.0309.3029900.540 ф.18</t>
  </si>
  <si>
    <t>951.0309.7950300.244 ф.00</t>
  </si>
  <si>
    <t>951.0801.7950801 611  ф.00</t>
  </si>
  <si>
    <t>951.0801.7950802 611  ф.00</t>
  </si>
  <si>
    <t>Транспортные услуги</t>
  </si>
  <si>
    <t>Работы и услуги по содержанию имущества</t>
  </si>
  <si>
    <t>951.0503.7953546.244 ф.32</t>
  </si>
  <si>
    <t>Субсидии на возмещение  части платы граждан за жилое помещение и коммунальные услуги МУП "ЖКХ"</t>
  </si>
  <si>
    <t>951.0502.5210102.810 ф.16</t>
  </si>
  <si>
    <t xml:space="preserve">951.0502.5210102.810 </t>
  </si>
  <si>
    <t>951.0502.5210102.810 ф.85</t>
  </si>
  <si>
    <t>1 01 02010 01 2000 110</t>
  </si>
  <si>
    <t>1 01 02030 01 1000 110</t>
  </si>
  <si>
    <t>1 01 02030 01 2000 110</t>
  </si>
  <si>
    <t>1 05 01021 01 1000 110</t>
  </si>
  <si>
    <t>1 05 03020 01 2000 110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</si>
  <si>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</si>
  <si>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</si>
  <si>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</si>
  <si>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</si>
  <si>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</si>
  <si>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</si>
  <si>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</si>
  <si>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</si>
  <si>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</si>
  <si>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1 09 04053 10 2000 110</t>
  </si>
  <si>
    <t>1 09 04053 10 4000 110</t>
  </si>
  <si>
    <t>Работы, услуги по содержанию имущества</t>
  </si>
  <si>
    <t>951.0503.7955546.540 ф.00</t>
  </si>
  <si>
    <t>1 05 01011 01 2000 110</t>
  </si>
  <si>
    <t>1 05 01012 01 2000 110</t>
  </si>
  <si>
    <t>1 05 01022 01 1000 110</t>
  </si>
  <si>
    <t>1 05 01022 01 0000 110</t>
  </si>
  <si>
    <t>1 05 01022 01 2000 110</t>
  </si>
  <si>
    <t>1 05 01022 01 3000 110</t>
  </si>
  <si>
    <t xml:space="preserve"> 1 11  05013 10 0000 120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</si>
  <si>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</si>
  <si>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</si>
  <si>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</si>
  <si>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Штрафы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</si>
  <si>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</si>
  <si>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</si>
  <si>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</si>
  <si>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1 06 06023 10 2000 110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</si>
  <si>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</si>
  <si>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</si>
  <si>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</si>
  <si>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</si>
  <si>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</si>
  <si>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</si>
  <si>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</si>
  <si>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951.0409.5222700.244 ф.19</t>
  </si>
  <si>
    <t>01</t>
  </si>
  <si>
    <t>1 05 01021 01 2000 110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</si>
  <si>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</si>
  <si>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2 02 04012 10 0000 151</t>
  </si>
  <si>
    <t>2 02 04012 00 0000 151</t>
  </si>
  <si>
    <t>июля</t>
  </si>
  <si>
    <t>Прочие работы, услуги</t>
  </si>
  <si>
    <t>951.0113.0900200.244  ф.00</t>
  </si>
  <si>
    <t>01.07.2012</t>
  </si>
  <si>
    <t xml:space="preserve">     225</t>
  </si>
  <si>
    <t xml:space="preserve">    251</t>
  </si>
  <si>
    <t>1 01 02020 01 1000 110</t>
  </si>
  <si>
    <t>1 01 02020 01 0000 110</t>
  </si>
  <si>
    <t>1 05 01012 01 1000 110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</si>
  <si>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</si>
  <si>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</si>
  <si>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</si>
  <si>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 xml:space="preserve"> 1 06 06013 10 3000 110</t>
  </si>
  <si>
    <t>951.0503.7955546.244 ф.32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</si>
</sst>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vertical="top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0" fillId="0" borderId="0" xfId="0" applyFont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4" fontId="5" fillId="0" borderId="23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5" fillId="0" borderId="25" xfId="0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" fontId="5" fillId="0" borderId="25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49" fontId="8" fillId="0" borderId="13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 shrinkToFit="1"/>
    </xf>
    <xf numFmtId="0" fontId="8" fillId="0" borderId="13" xfId="0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49" fontId="6" fillId="0" borderId="25" xfId="0" applyNumberFormat="1" applyFont="1" applyFill="1" applyBorder="1" applyAlignment="1">
      <alignment horizontal="left"/>
    </xf>
    <xf numFmtId="49" fontId="6" fillId="0" borderId="23" xfId="0" applyNumberFormat="1" applyFont="1" applyFill="1" applyBorder="1" applyAlignment="1">
      <alignment horizontal="left"/>
    </xf>
    <xf numFmtId="49" fontId="6" fillId="0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4" fontId="6" fillId="0" borderId="25" xfId="0" applyNumberFormat="1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/>
    </xf>
    <xf numFmtId="4" fontId="6" fillId="24" borderId="13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6" fillId="0" borderId="25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6" fillId="0" borderId="2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" fontId="5" fillId="24" borderId="13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/>
    </xf>
    <xf numFmtId="49" fontId="6" fillId="0" borderId="25" xfId="0" applyNumberFormat="1" applyFont="1" applyFill="1" applyBorder="1" applyAlignment="1">
      <alignment horizontal="left" wrapText="1"/>
    </xf>
    <xf numFmtId="49" fontId="6" fillId="0" borderId="23" xfId="0" applyNumberFormat="1" applyFont="1" applyFill="1" applyBorder="1" applyAlignment="1">
      <alignment horizontal="left" wrapText="1"/>
    </xf>
    <xf numFmtId="49" fontId="6" fillId="0" borderId="24" xfId="0" applyNumberFormat="1" applyFont="1" applyFill="1" applyBorder="1" applyAlignment="1">
      <alignment horizontal="left" wrapText="1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  <xf numFmtId="4" fontId="5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26" xfId="0" applyFont="1" applyBorder="1" applyAlignment="1">
      <alignment horizontal="center" vertical="top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4" fontId="8" fillId="0" borderId="25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166" fontId="5" fillId="0" borderId="13" xfId="43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wrapText="1"/>
    </xf>
    <xf numFmtId="0" fontId="5" fillId="0" borderId="13" xfId="0" applyFont="1" applyBorder="1" applyAlignment="1">
      <alignment/>
    </xf>
    <xf numFmtId="0" fontId="6" fillId="0" borderId="25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49" fontId="5" fillId="0" borderId="25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4" fontId="6" fillId="24" borderId="25" xfId="0" applyNumberFormat="1" applyFont="1" applyFill="1" applyBorder="1" applyAlignment="1">
      <alignment horizontal="center"/>
    </xf>
    <xf numFmtId="4" fontId="6" fillId="24" borderId="23" xfId="0" applyNumberFormat="1" applyFont="1" applyFill="1" applyBorder="1" applyAlignment="1">
      <alignment horizontal="center"/>
    </xf>
    <xf numFmtId="4" fontId="6" fillId="24" borderId="24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9"/>
  <sheetViews>
    <sheetView tabSelected="1" view="pageBreakPreview" zoomScale="75" zoomScaleSheetLayoutView="75" workbookViewId="0" topLeftCell="A248">
      <selection activeCell="A253" sqref="A253:AH253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13.00390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15.37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8.753906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6.7539062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2.253906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30" width="0.87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6.87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6.2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162" t="s">
        <v>15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5"/>
      <c r="ES2" s="5"/>
      <c r="ET2" s="147" t="s">
        <v>0</v>
      </c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48"/>
    </row>
    <row r="3" spans="1:166" s="4" customFormat="1" ht="11.2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149" t="s">
        <v>17</v>
      </c>
      <c r="EU3" s="150"/>
      <c r="EV3" s="150"/>
      <c r="EW3" s="150"/>
      <c r="EX3" s="150"/>
      <c r="EY3" s="150"/>
      <c r="EZ3" s="150"/>
      <c r="FA3" s="150"/>
      <c r="FB3" s="150"/>
      <c r="FC3" s="150"/>
      <c r="FD3" s="150"/>
      <c r="FE3" s="150"/>
      <c r="FF3" s="150"/>
      <c r="FG3" s="150"/>
      <c r="FH3" s="150"/>
      <c r="FI3" s="150"/>
      <c r="FJ3" s="151"/>
    </row>
    <row r="4" spans="1:166" s="4" customFormat="1" ht="1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164" t="s">
        <v>303</v>
      </c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21">
        <v>2012</v>
      </c>
      <c r="CF4" s="121"/>
      <c r="CG4" s="121"/>
      <c r="CH4" s="121"/>
      <c r="CI4" s="121"/>
      <c r="CJ4" s="126" t="s">
        <v>4</v>
      </c>
      <c r="CK4" s="126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152" t="s">
        <v>306</v>
      </c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6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165" t="s">
        <v>52</v>
      </c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153" t="s">
        <v>53</v>
      </c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5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65" t="s">
        <v>123</v>
      </c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152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6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152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198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156">
        <v>383</v>
      </c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8"/>
    </row>
    <row r="9" spans="1:166" s="4" customFormat="1" ht="15.75" customHeight="1">
      <c r="A9" s="159" t="s">
        <v>20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1"/>
    </row>
    <row r="10" spans="1:167" s="4" customFormat="1" ht="19.5" customHeight="1">
      <c r="A10" s="129" t="s">
        <v>8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1"/>
      <c r="AN10" s="129" t="s">
        <v>23</v>
      </c>
      <c r="AO10" s="130"/>
      <c r="AP10" s="130"/>
      <c r="AQ10" s="130"/>
      <c r="AR10" s="130"/>
      <c r="AS10" s="131"/>
      <c r="AT10" s="129" t="s">
        <v>28</v>
      </c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1"/>
      <c r="BJ10" s="129" t="s">
        <v>145</v>
      </c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1"/>
      <c r="CF10" s="80" t="s">
        <v>24</v>
      </c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2"/>
      <c r="ET10" s="74" t="s">
        <v>29</v>
      </c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5"/>
    </row>
    <row r="11" spans="1:167" s="4" customFormat="1" ht="109.5" customHeight="1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4"/>
      <c r="AN11" s="132"/>
      <c r="AO11" s="133"/>
      <c r="AP11" s="133"/>
      <c r="AQ11" s="133"/>
      <c r="AR11" s="133"/>
      <c r="AS11" s="134"/>
      <c r="AT11" s="132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4"/>
      <c r="BJ11" s="132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4"/>
      <c r="CF11" s="81" t="s">
        <v>146</v>
      </c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2"/>
      <c r="CW11" s="80" t="s">
        <v>25</v>
      </c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2"/>
      <c r="DN11" s="80" t="s">
        <v>26</v>
      </c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2"/>
      <c r="EE11" s="80" t="s">
        <v>27</v>
      </c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2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5"/>
    </row>
    <row r="12" spans="1:167" s="4" customFormat="1" ht="11.25" customHeight="1">
      <c r="A12" s="139">
        <v>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1"/>
      <c r="AN12" s="139">
        <v>2</v>
      </c>
      <c r="AO12" s="140"/>
      <c r="AP12" s="140"/>
      <c r="AQ12" s="140"/>
      <c r="AR12" s="140"/>
      <c r="AS12" s="141"/>
      <c r="AT12" s="139">
        <v>3</v>
      </c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1"/>
      <c r="BJ12" s="139">
        <v>4</v>
      </c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1"/>
      <c r="CF12" s="139">
        <v>5</v>
      </c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1"/>
      <c r="CW12" s="139">
        <v>6</v>
      </c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1"/>
      <c r="DN12" s="139">
        <v>7</v>
      </c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1"/>
      <c r="EE12" s="139">
        <v>8</v>
      </c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1"/>
      <c r="ET12" s="142">
        <v>9</v>
      </c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5"/>
    </row>
    <row r="13" spans="1:167" s="12" customFormat="1" ht="20.25" customHeight="1">
      <c r="A13" s="143" t="s">
        <v>21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5"/>
      <c r="AN13" s="146" t="s">
        <v>30</v>
      </c>
      <c r="AO13" s="146"/>
      <c r="AP13" s="146"/>
      <c r="AQ13" s="146"/>
      <c r="AR13" s="146"/>
      <c r="AS13" s="146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51">
        <f>BJ15+BJ88</f>
        <v>6186000</v>
      </c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>
        <f>CF15+CF89</f>
        <v>3714604.06</v>
      </c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51">
        <f>CF13</f>
        <v>3714604.06</v>
      </c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11"/>
    </row>
    <row r="14" spans="1:167" s="4" customFormat="1" ht="15" customHeight="1">
      <c r="A14" s="128" t="s">
        <v>22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17" t="s">
        <v>31</v>
      </c>
      <c r="AO14" s="117"/>
      <c r="AP14" s="117"/>
      <c r="AQ14" s="117"/>
      <c r="AR14" s="117"/>
      <c r="AS14" s="117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5"/>
    </row>
    <row r="15" spans="1:167" s="12" customFormat="1" ht="18" customHeight="1">
      <c r="A15" s="48" t="s">
        <v>154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3"/>
      <c r="AO15" s="43"/>
      <c r="AP15" s="43"/>
      <c r="AQ15" s="43"/>
      <c r="AR15" s="43"/>
      <c r="AS15" s="43"/>
      <c r="AT15" s="43" t="s">
        <v>90</v>
      </c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51">
        <f>BJ16+BJ48+BJ63+BJ74+BJ81+BJ26</f>
        <v>2750900</v>
      </c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>
        <f>CF16+CF48+CF63+CF81+CF67+CF74+CF78+CF85</f>
        <v>1536704.06</v>
      </c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51">
        <f aca="true" t="shared" si="0" ref="EE15:EE54">CF15</f>
        <v>1536704.06</v>
      </c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11"/>
    </row>
    <row r="16" spans="1:167" s="12" customFormat="1" ht="18" customHeight="1">
      <c r="A16" s="105" t="s">
        <v>174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43"/>
      <c r="AO16" s="43"/>
      <c r="AP16" s="43"/>
      <c r="AQ16" s="43"/>
      <c r="AR16" s="43"/>
      <c r="AS16" s="43"/>
      <c r="AT16" s="43" t="s">
        <v>155</v>
      </c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51">
        <f>BJ17</f>
        <v>653900</v>
      </c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>
        <f>CF17+CF26</f>
        <v>601950.21</v>
      </c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51">
        <f t="shared" si="0"/>
        <v>601950.21</v>
      </c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10"/>
      <c r="FJ16" s="10"/>
      <c r="FK16" s="11"/>
    </row>
    <row r="17" spans="1:167" s="12" customFormat="1" ht="18.75" customHeight="1">
      <c r="A17" s="105" t="s">
        <v>51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43"/>
      <c r="AO17" s="43"/>
      <c r="AP17" s="43"/>
      <c r="AQ17" s="43"/>
      <c r="AR17" s="43"/>
      <c r="AS17" s="43"/>
      <c r="AT17" s="43" t="s">
        <v>108</v>
      </c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51">
        <f>BJ18</f>
        <v>653900</v>
      </c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>
        <f>CF18+CF23+CF21</f>
        <v>161931.75</v>
      </c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51">
        <f t="shared" si="0"/>
        <v>161931.75</v>
      </c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10"/>
      <c r="FI17" s="10"/>
      <c r="FJ17" s="10"/>
      <c r="FK17" s="11"/>
    </row>
    <row r="18" spans="1:167" s="12" customFormat="1" ht="18" customHeight="1">
      <c r="A18" s="48" t="s">
        <v>51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3"/>
      <c r="AO18" s="43"/>
      <c r="AP18" s="43"/>
      <c r="AQ18" s="43"/>
      <c r="AR18" s="43"/>
      <c r="AS18" s="43"/>
      <c r="AT18" s="43" t="s">
        <v>200</v>
      </c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51">
        <v>653900</v>
      </c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>
        <f>CF19+CF20</f>
        <v>161730.44</v>
      </c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51">
        <f t="shared" si="0"/>
        <v>161730.44</v>
      </c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11"/>
    </row>
    <row r="19" spans="1:170" s="4" customFormat="1" ht="15.75" customHeight="1">
      <c r="A19" s="45" t="s">
        <v>51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59"/>
      <c r="AO19" s="59"/>
      <c r="AP19" s="59"/>
      <c r="AQ19" s="59"/>
      <c r="AR19" s="59"/>
      <c r="AS19" s="59"/>
      <c r="AT19" s="59" t="s">
        <v>199</v>
      </c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2">
        <v>0</v>
      </c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>
        <v>161686.16</v>
      </c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52">
        <f t="shared" si="0"/>
        <v>161686.16</v>
      </c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5"/>
      <c r="FN19" s="5"/>
    </row>
    <row r="20" spans="1:170" s="4" customFormat="1" ht="15.75" customHeight="1">
      <c r="A20" s="45" t="s">
        <v>51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59"/>
      <c r="AO20" s="59"/>
      <c r="AP20" s="59"/>
      <c r="AQ20" s="59"/>
      <c r="AR20" s="59"/>
      <c r="AS20" s="59"/>
      <c r="AT20" s="59" t="s">
        <v>257</v>
      </c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2">
        <v>0</v>
      </c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>
        <v>44.28</v>
      </c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52">
        <f aca="true" t="shared" si="1" ref="EE20:EE25">CF20</f>
        <v>44.28</v>
      </c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5"/>
      <c r="FN20" s="5"/>
    </row>
    <row r="21" spans="1:170" s="12" customFormat="1" ht="15.75" customHeight="1">
      <c r="A21" s="48" t="s">
        <v>51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3"/>
      <c r="AO21" s="43"/>
      <c r="AP21" s="43"/>
      <c r="AQ21" s="43"/>
      <c r="AR21" s="43"/>
      <c r="AS21" s="43"/>
      <c r="AT21" s="43" t="s">
        <v>310</v>
      </c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51">
        <v>0</v>
      </c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>
        <f>CF22</f>
        <v>283.6</v>
      </c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51">
        <f t="shared" si="1"/>
        <v>283.6</v>
      </c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11"/>
      <c r="FN21" s="11"/>
    </row>
    <row r="22" spans="1:170" s="4" customFormat="1" ht="15.75" customHeight="1">
      <c r="A22" s="45" t="s">
        <v>51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59"/>
      <c r="AO22" s="59"/>
      <c r="AP22" s="59"/>
      <c r="AQ22" s="59"/>
      <c r="AR22" s="59"/>
      <c r="AS22" s="59"/>
      <c r="AT22" s="59" t="s">
        <v>309</v>
      </c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2">
        <v>0</v>
      </c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>
        <v>283.6</v>
      </c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52">
        <f t="shared" si="1"/>
        <v>283.6</v>
      </c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5"/>
      <c r="FN22" s="5"/>
    </row>
    <row r="23" spans="1:170" s="12" customFormat="1" ht="15.75" customHeight="1">
      <c r="A23" s="48" t="s">
        <v>51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3"/>
      <c r="AO23" s="43"/>
      <c r="AP23" s="43"/>
      <c r="AQ23" s="43"/>
      <c r="AR23" s="43"/>
      <c r="AS23" s="43"/>
      <c r="AT23" s="43" t="s">
        <v>287</v>
      </c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51">
        <v>0</v>
      </c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>
        <f>CF24+CF25</f>
        <v>-82.29</v>
      </c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51">
        <f t="shared" si="1"/>
        <v>-82.29</v>
      </c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11"/>
      <c r="FN23" s="11"/>
    </row>
    <row r="24" spans="1:170" s="4" customFormat="1" ht="15.75" customHeight="1">
      <c r="A24" s="45" t="s">
        <v>51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59"/>
      <c r="AO24" s="59"/>
      <c r="AP24" s="59"/>
      <c r="AQ24" s="59"/>
      <c r="AR24" s="59"/>
      <c r="AS24" s="59"/>
      <c r="AT24" s="59" t="s">
        <v>258</v>
      </c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2">
        <v>0</v>
      </c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>
        <v>-82.4</v>
      </c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52">
        <f t="shared" si="1"/>
        <v>-82.4</v>
      </c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5"/>
      <c r="FN24" s="5"/>
    </row>
    <row r="25" spans="1:170" s="4" customFormat="1" ht="15.75" customHeight="1">
      <c r="A25" s="45" t="s">
        <v>51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59"/>
      <c r="AO25" s="59"/>
      <c r="AP25" s="59"/>
      <c r="AQ25" s="59"/>
      <c r="AR25" s="59"/>
      <c r="AS25" s="59"/>
      <c r="AT25" s="59" t="s">
        <v>259</v>
      </c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2">
        <v>0</v>
      </c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>
        <v>0.11</v>
      </c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52">
        <f t="shared" si="1"/>
        <v>0.11</v>
      </c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5"/>
      <c r="FN25" s="5"/>
    </row>
    <row r="26" spans="1:167" s="4" customFormat="1" ht="23.25" customHeight="1">
      <c r="A26" s="87" t="s">
        <v>156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43"/>
      <c r="AO26" s="43"/>
      <c r="AP26" s="43"/>
      <c r="AQ26" s="43"/>
      <c r="AR26" s="43"/>
      <c r="AS26" s="43"/>
      <c r="AT26" s="43" t="s">
        <v>109</v>
      </c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51">
        <f>BJ27+BJ44</f>
        <v>203000</v>
      </c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>
        <f>CF44+CF27</f>
        <v>440018.45999999996</v>
      </c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51">
        <f t="shared" si="0"/>
        <v>440018.45999999996</v>
      </c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16"/>
      <c r="FJ26" s="16"/>
      <c r="FK26" s="5"/>
    </row>
    <row r="27" spans="1:175" s="4" customFormat="1" ht="34.5" customHeight="1">
      <c r="A27" s="48" t="s">
        <v>164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3"/>
      <c r="AO27" s="43"/>
      <c r="AP27" s="43"/>
      <c r="AQ27" s="43"/>
      <c r="AR27" s="43"/>
      <c r="AS27" s="43"/>
      <c r="AT27" s="43" t="s">
        <v>162</v>
      </c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51">
        <f>BJ28+BJ34</f>
        <v>164900</v>
      </c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>
        <f>CF28+CF34+CF42</f>
        <v>198016.46</v>
      </c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51">
        <f t="shared" si="0"/>
        <v>198016.46</v>
      </c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16"/>
      <c r="FJ27" s="16"/>
      <c r="FK27" s="5"/>
      <c r="FS27" s="5"/>
    </row>
    <row r="28" spans="1:167" s="12" customFormat="1" ht="46.5" customHeight="1">
      <c r="A28" s="48" t="s">
        <v>165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3"/>
      <c r="AO28" s="43"/>
      <c r="AP28" s="43"/>
      <c r="AQ28" s="43"/>
      <c r="AR28" s="43"/>
      <c r="AS28" s="43"/>
      <c r="AT28" s="43" t="s">
        <v>201</v>
      </c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51">
        <f>BJ29+BJ30+BJ31+BJ33</f>
        <v>149800</v>
      </c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>
        <f>CF29+CF31+CF33+CF32</f>
        <v>108040.27</v>
      </c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51">
        <f t="shared" si="0"/>
        <v>108040.27</v>
      </c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11"/>
    </row>
    <row r="29" spans="1:167" s="4" customFormat="1" ht="33" customHeight="1">
      <c r="A29" s="45" t="s">
        <v>165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59"/>
      <c r="AO29" s="59"/>
      <c r="AP29" s="59"/>
      <c r="AQ29" s="59"/>
      <c r="AR29" s="59"/>
      <c r="AS29" s="59"/>
      <c r="AT29" s="59" t="s">
        <v>202</v>
      </c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2">
        <v>149800</v>
      </c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>
        <f>CF30</f>
        <v>107037.69</v>
      </c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52">
        <f t="shared" si="0"/>
        <v>107037.69</v>
      </c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5"/>
    </row>
    <row r="30" spans="1:167" s="12" customFormat="1" ht="34.5" customHeight="1">
      <c r="A30" s="45" t="s">
        <v>165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3"/>
      <c r="AO30" s="75"/>
      <c r="AP30" s="75"/>
      <c r="AQ30" s="75"/>
      <c r="AR30" s="75"/>
      <c r="AS30" s="75"/>
      <c r="AT30" s="59" t="s">
        <v>195</v>
      </c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52">
        <v>0</v>
      </c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>
        <v>107037.69</v>
      </c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52">
        <f t="shared" si="0"/>
        <v>107037.69</v>
      </c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10"/>
      <c r="FI30" s="10"/>
      <c r="FJ30" s="10"/>
      <c r="FK30" s="11"/>
    </row>
    <row r="31" spans="1:167" s="4" customFormat="1" ht="36.75" customHeight="1">
      <c r="A31" s="45" t="s">
        <v>284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3"/>
      <c r="AO31" s="43"/>
      <c r="AP31" s="43"/>
      <c r="AQ31" s="43"/>
      <c r="AR31" s="43"/>
      <c r="AS31" s="43"/>
      <c r="AT31" s="59" t="s">
        <v>275</v>
      </c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52">
        <v>0</v>
      </c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>
        <v>1658.45</v>
      </c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68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68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52">
        <f>CF31</f>
        <v>1658.45</v>
      </c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68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16"/>
      <c r="FI31" s="16"/>
      <c r="FJ31" s="16"/>
      <c r="FK31" s="5"/>
    </row>
    <row r="32" spans="1:167" s="4" customFormat="1" ht="53.25" customHeight="1">
      <c r="A32" s="45" t="s">
        <v>283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3"/>
      <c r="AO32" s="43"/>
      <c r="AP32" s="43"/>
      <c r="AQ32" s="43"/>
      <c r="AR32" s="43"/>
      <c r="AS32" s="43"/>
      <c r="AT32" s="59" t="s">
        <v>311</v>
      </c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2">
        <v>0</v>
      </c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>
        <v>-880.42</v>
      </c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68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68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52">
        <f>CF32</f>
        <v>-880.42</v>
      </c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68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16"/>
      <c r="FI32" s="16"/>
      <c r="FJ32" s="16"/>
      <c r="FK32" s="5"/>
    </row>
    <row r="33" spans="1:167" s="4" customFormat="1" ht="53.25" customHeight="1">
      <c r="A33" s="45" t="s">
        <v>283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3"/>
      <c r="AO33" s="43"/>
      <c r="AP33" s="43"/>
      <c r="AQ33" s="43"/>
      <c r="AR33" s="43"/>
      <c r="AS33" s="43"/>
      <c r="AT33" s="59" t="s">
        <v>276</v>
      </c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2">
        <v>0</v>
      </c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>
        <v>224.55</v>
      </c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68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68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52">
        <f>CF33</f>
        <v>224.55</v>
      </c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68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16"/>
      <c r="FI33" s="16"/>
      <c r="FJ33" s="16"/>
      <c r="FK33" s="5"/>
    </row>
    <row r="34" spans="1:167" s="4" customFormat="1" ht="55.5" customHeight="1">
      <c r="A34" s="48" t="s">
        <v>166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3"/>
      <c r="AO34" s="43"/>
      <c r="AP34" s="43"/>
      <c r="AQ34" s="43"/>
      <c r="AR34" s="43"/>
      <c r="AS34" s="43"/>
      <c r="AT34" s="43" t="s">
        <v>204</v>
      </c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51">
        <f>BJ35</f>
        <v>15100</v>
      </c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>
        <f>CF35+CF38+CF37</f>
        <v>59495.54</v>
      </c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68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68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52">
        <f t="shared" si="0"/>
        <v>59495.54</v>
      </c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68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16"/>
      <c r="FI34" s="16"/>
      <c r="FJ34" s="16"/>
      <c r="FK34" s="5"/>
    </row>
    <row r="35" spans="1:167" s="12" customFormat="1" ht="35.25" customHeight="1">
      <c r="A35" s="45" t="s">
        <v>188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3"/>
      <c r="AO35" s="43"/>
      <c r="AP35" s="43"/>
      <c r="AQ35" s="43"/>
      <c r="AR35" s="43"/>
      <c r="AS35" s="43"/>
      <c r="AT35" s="59" t="s">
        <v>203</v>
      </c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2">
        <v>15100</v>
      </c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>
        <f>CF36</f>
        <v>25862.32</v>
      </c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52">
        <f t="shared" si="0"/>
        <v>25862.32</v>
      </c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65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7"/>
      <c r="FK35" s="11"/>
    </row>
    <row r="36" spans="1:167" s="12" customFormat="1" ht="37.5" customHeight="1">
      <c r="A36" s="45" t="s">
        <v>188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3"/>
      <c r="AO36" s="43"/>
      <c r="AP36" s="43"/>
      <c r="AQ36" s="43"/>
      <c r="AR36" s="43"/>
      <c r="AS36" s="43"/>
      <c r="AT36" s="59" t="s">
        <v>260</v>
      </c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2">
        <v>0</v>
      </c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>
        <v>25862.32</v>
      </c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52">
        <f aca="true" t="shared" si="2" ref="EE36:EE42">CF36</f>
        <v>25862.32</v>
      </c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65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7"/>
      <c r="FK36" s="11"/>
    </row>
    <row r="37" spans="1:167" s="12" customFormat="1" ht="37.5" customHeight="1">
      <c r="A37" s="45" t="s">
        <v>188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3"/>
      <c r="AO37" s="43"/>
      <c r="AP37" s="43"/>
      <c r="AQ37" s="43"/>
      <c r="AR37" s="43"/>
      <c r="AS37" s="43"/>
      <c r="AT37" s="59" t="s">
        <v>299</v>
      </c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2">
        <v>0</v>
      </c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>
        <v>4.73</v>
      </c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52">
        <f t="shared" si="2"/>
        <v>4.73</v>
      </c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65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7"/>
      <c r="FK37" s="11"/>
    </row>
    <row r="38" spans="1:167" s="12" customFormat="1" ht="54" customHeight="1">
      <c r="A38" s="45" t="s">
        <v>282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3"/>
      <c r="AO38" s="43"/>
      <c r="AP38" s="43"/>
      <c r="AQ38" s="43"/>
      <c r="AR38" s="43"/>
      <c r="AS38" s="43"/>
      <c r="AT38" s="59" t="s">
        <v>278</v>
      </c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2">
        <v>0</v>
      </c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>
        <f>CF39+CF40+CF41</f>
        <v>33628.49</v>
      </c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52">
        <f t="shared" si="2"/>
        <v>33628.49</v>
      </c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65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7"/>
      <c r="FK38" s="11"/>
    </row>
    <row r="39" spans="1:167" s="12" customFormat="1" ht="56.25" customHeight="1">
      <c r="A39" s="168" t="s">
        <v>282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70"/>
      <c r="AN39" s="43"/>
      <c r="AO39" s="43"/>
      <c r="AP39" s="43"/>
      <c r="AQ39" s="43"/>
      <c r="AR39" s="43"/>
      <c r="AS39" s="43"/>
      <c r="AT39" s="59" t="s">
        <v>277</v>
      </c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2">
        <v>0</v>
      </c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>
        <v>20482.64</v>
      </c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52">
        <f t="shared" si="2"/>
        <v>20482.64</v>
      </c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65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7"/>
      <c r="FK39" s="11"/>
    </row>
    <row r="40" spans="1:167" s="12" customFormat="1" ht="75" customHeight="1">
      <c r="A40" s="45" t="s">
        <v>286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3"/>
      <c r="AO40" s="43"/>
      <c r="AP40" s="43"/>
      <c r="AQ40" s="43"/>
      <c r="AR40" s="43"/>
      <c r="AS40" s="43"/>
      <c r="AT40" s="59" t="s">
        <v>279</v>
      </c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2">
        <v>0</v>
      </c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>
        <v>8473.18</v>
      </c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52">
        <f t="shared" si="2"/>
        <v>8473.18</v>
      </c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65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7"/>
      <c r="FK40" s="11"/>
    </row>
    <row r="41" spans="1:167" s="12" customFormat="1" ht="72" customHeight="1">
      <c r="A41" s="45" t="s">
        <v>285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3"/>
      <c r="AO41" s="43"/>
      <c r="AP41" s="43"/>
      <c r="AQ41" s="43"/>
      <c r="AR41" s="43"/>
      <c r="AS41" s="43"/>
      <c r="AT41" s="59" t="s">
        <v>280</v>
      </c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2">
        <v>0</v>
      </c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>
        <v>4672.67</v>
      </c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52">
        <f t="shared" si="2"/>
        <v>4672.67</v>
      </c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65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7"/>
      <c r="FK41" s="11"/>
    </row>
    <row r="42" spans="1:167" s="12" customFormat="1" ht="38.25" customHeight="1">
      <c r="A42" s="48" t="s">
        <v>312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3"/>
      <c r="AO42" s="43"/>
      <c r="AP42" s="43"/>
      <c r="AQ42" s="43"/>
      <c r="AR42" s="43"/>
      <c r="AS42" s="43"/>
      <c r="AT42" s="43" t="s">
        <v>314</v>
      </c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51">
        <f>BJ43</f>
        <v>0</v>
      </c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>
        <f>CF43</f>
        <v>30480.65</v>
      </c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51">
        <f t="shared" si="2"/>
        <v>30480.65</v>
      </c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65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7"/>
      <c r="FK42" s="11"/>
    </row>
    <row r="43" spans="1:167" s="12" customFormat="1" ht="38.25" customHeight="1">
      <c r="A43" s="45" t="s">
        <v>312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3"/>
      <c r="AO43" s="43"/>
      <c r="AP43" s="43"/>
      <c r="AQ43" s="43"/>
      <c r="AR43" s="43"/>
      <c r="AS43" s="43"/>
      <c r="AT43" s="59" t="s">
        <v>313</v>
      </c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2">
        <v>0</v>
      </c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>
        <v>30480.65</v>
      </c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52">
        <f>CF43</f>
        <v>30480.65</v>
      </c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65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7"/>
      <c r="FK43" s="11"/>
    </row>
    <row r="44" spans="1:167" s="12" customFormat="1" ht="18.75" customHeight="1">
      <c r="A44" s="89" t="s">
        <v>173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43"/>
      <c r="AO44" s="43"/>
      <c r="AP44" s="43"/>
      <c r="AQ44" s="43"/>
      <c r="AR44" s="43"/>
      <c r="AS44" s="43"/>
      <c r="AT44" s="43" t="s">
        <v>205</v>
      </c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51">
        <f>BJ45</f>
        <v>38100</v>
      </c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>
        <f>CF45+CF47</f>
        <v>242002</v>
      </c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51">
        <f t="shared" si="0"/>
        <v>242002</v>
      </c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65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7"/>
      <c r="FK44" s="11"/>
    </row>
    <row r="45" spans="1:167" s="12" customFormat="1" ht="19.5" customHeight="1">
      <c r="A45" s="88" t="s">
        <v>173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43"/>
      <c r="AO45" s="43"/>
      <c r="AP45" s="43"/>
      <c r="AQ45" s="43"/>
      <c r="AR45" s="43"/>
      <c r="AS45" s="43"/>
      <c r="AT45" s="59" t="s">
        <v>206</v>
      </c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2">
        <v>38100</v>
      </c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>
        <f>CF46</f>
        <v>241552</v>
      </c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51">
        <f t="shared" si="0"/>
        <v>241552</v>
      </c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10"/>
      <c r="FI45" s="10"/>
      <c r="FJ45" s="10"/>
      <c r="FK45" s="11"/>
    </row>
    <row r="46" spans="1:167" s="12" customFormat="1" ht="19.5" customHeight="1">
      <c r="A46" s="88" t="s">
        <v>173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43"/>
      <c r="AO46" s="43"/>
      <c r="AP46" s="43"/>
      <c r="AQ46" s="43"/>
      <c r="AR46" s="43"/>
      <c r="AS46" s="43"/>
      <c r="AT46" s="59" t="s">
        <v>288</v>
      </c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2">
        <v>0</v>
      </c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>
        <v>241552</v>
      </c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51">
        <f>CF46</f>
        <v>241552</v>
      </c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10"/>
      <c r="FI46" s="10"/>
      <c r="FJ46" s="10"/>
      <c r="FK46" s="11"/>
    </row>
    <row r="47" spans="1:167" s="12" customFormat="1" ht="17.25" customHeight="1">
      <c r="A47" s="88" t="s">
        <v>173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43"/>
      <c r="AO47" s="43"/>
      <c r="AP47" s="43"/>
      <c r="AQ47" s="43"/>
      <c r="AR47" s="43"/>
      <c r="AS47" s="43"/>
      <c r="AT47" s="59" t="s">
        <v>261</v>
      </c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2">
        <v>0</v>
      </c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>
        <v>450</v>
      </c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51">
        <f>CF47</f>
        <v>450</v>
      </c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10"/>
      <c r="FI47" s="10"/>
      <c r="FJ47" s="10"/>
      <c r="FK47" s="11"/>
    </row>
    <row r="48" spans="1:167" s="4" customFormat="1" ht="16.5" customHeight="1">
      <c r="A48" s="87" t="s">
        <v>157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59"/>
      <c r="AO48" s="59"/>
      <c r="AP48" s="59"/>
      <c r="AQ48" s="59"/>
      <c r="AR48" s="59"/>
      <c r="AS48" s="59"/>
      <c r="AT48" s="43" t="s">
        <v>111</v>
      </c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138">
        <f>BJ49+BJ53</f>
        <v>1213600</v>
      </c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51">
        <f>CF49+CF53</f>
        <v>243666.39</v>
      </c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51">
        <f t="shared" si="0"/>
        <v>243666.39</v>
      </c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16"/>
      <c r="FI48" s="16"/>
      <c r="FJ48" s="16"/>
      <c r="FK48" s="5"/>
    </row>
    <row r="49" spans="1:167" s="4" customFormat="1" ht="18" customHeight="1">
      <c r="A49" s="87" t="s">
        <v>110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43"/>
      <c r="AO49" s="43"/>
      <c r="AP49" s="43"/>
      <c r="AQ49" s="43"/>
      <c r="AR49" s="43"/>
      <c r="AS49" s="43"/>
      <c r="AT49" s="43" t="s">
        <v>112</v>
      </c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51">
        <f>BJ50</f>
        <v>246900</v>
      </c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>
        <f>CF50</f>
        <v>65216.43</v>
      </c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51">
        <f t="shared" si="0"/>
        <v>65216.43</v>
      </c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16"/>
      <c r="FI49" s="16"/>
      <c r="FJ49" s="16"/>
      <c r="FK49" s="5"/>
    </row>
    <row r="50" spans="1:167" s="12" customFormat="1" ht="37.5" customHeight="1">
      <c r="A50" s="48" t="s">
        <v>184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3"/>
      <c r="AO50" s="43"/>
      <c r="AP50" s="43"/>
      <c r="AQ50" s="43"/>
      <c r="AR50" s="43"/>
      <c r="AS50" s="43"/>
      <c r="AT50" s="43" t="s">
        <v>91</v>
      </c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51">
        <v>246900</v>
      </c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>
        <f>CF51+CF52</f>
        <v>65216.43</v>
      </c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51">
        <f t="shared" si="0"/>
        <v>65216.43</v>
      </c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65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7"/>
      <c r="FK50" s="11"/>
    </row>
    <row r="51" spans="1:167" s="4" customFormat="1" ht="18.75" customHeight="1">
      <c r="A51" s="69" t="s">
        <v>110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59"/>
      <c r="AO51" s="59"/>
      <c r="AP51" s="59"/>
      <c r="AQ51" s="59"/>
      <c r="AR51" s="59"/>
      <c r="AS51" s="59"/>
      <c r="AT51" s="59" t="s">
        <v>92</v>
      </c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2">
        <v>0</v>
      </c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>
        <v>58813.12</v>
      </c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52">
        <f t="shared" si="0"/>
        <v>58813.12</v>
      </c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4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6"/>
      <c r="FK51" s="5"/>
    </row>
    <row r="52" spans="1:167" s="4" customFormat="1" ht="18" customHeight="1">
      <c r="A52" s="69" t="s">
        <v>110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59"/>
      <c r="AO52" s="59"/>
      <c r="AP52" s="59"/>
      <c r="AQ52" s="59"/>
      <c r="AR52" s="59"/>
      <c r="AS52" s="59"/>
      <c r="AT52" s="59" t="s">
        <v>242</v>
      </c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2">
        <v>0</v>
      </c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>
        <v>6403.31</v>
      </c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52">
        <f>CF52</f>
        <v>6403.31</v>
      </c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4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6"/>
      <c r="FK52" s="5"/>
    </row>
    <row r="53" spans="1:167" s="12" customFormat="1" ht="21.75" customHeight="1">
      <c r="A53" s="87" t="s">
        <v>93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43"/>
      <c r="AO53" s="43"/>
      <c r="AP53" s="43"/>
      <c r="AQ53" s="43"/>
      <c r="AR53" s="43"/>
      <c r="AS53" s="43"/>
      <c r="AT53" s="43" t="s">
        <v>148</v>
      </c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51">
        <f>BJ55+BJ60</f>
        <v>966700</v>
      </c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>
        <f>CF55+CF59</f>
        <v>178449.96000000002</v>
      </c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51">
        <f t="shared" si="0"/>
        <v>178449.96000000002</v>
      </c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65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7"/>
      <c r="FK53" s="11"/>
    </row>
    <row r="54" spans="1:167" s="12" customFormat="1" ht="18" customHeight="1">
      <c r="A54" s="87" t="s">
        <v>175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43"/>
      <c r="AO54" s="43"/>
      <c r="AP54" s="43"/>
      <c r="AQ54" s="43"/>
      <c r="AR54" s="43"/>
      <c r="AS54" s="43"/>
      <c r="AT54" s="43" t="s">
        <v>113</v>
      </c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51">
        <f>BJ55</f>
        <v>795000</v>
      </c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>
        <f>CF55</f>
        <v>49391.270000000004</v>
      </c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51">
        <f t="shared" si="0"/>
        <v>49391.270000000004</v>
      </c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10"/>
      <c r="FI54" s="10"/>
      <c r="FJ54" s="10"/>
      <c r="FK54" s="11"/>
    </row>
    <row r="55" spans="1:167" s="12" customFormat="1" ht="19.5" customHeight="1">
      <c r="A55" s="87" t="s">
        <v>176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43"/>
      <c r="AO55" s="43"/>
      <c r="AP55" s="43"/>
      <c r="AQ55" s="43"/>
      <c r="AR55" s="43"/>
      <c r="AS55" s="43"/>
      <c r="AT55" s="43" t="s">
        <v>94</v>
      </c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51">
        <v>795000</v>
      </c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>
        <f>CF56+CF57+CF58</f>
        <v>49391.270000000004</v>
      </c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51">
        <f aca="true" t="shared" si="3" ref="EE55:EE63">CF55</f>
        <v>49391.270000000004</v>
      </c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65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7"/>
      <c r="FK55" s="11"/>
    </row>
    <row r="56" spans="1:167" s="4" customFormat="1" ht="20.25" customHeight="1">
      <c r="A56" s="69" t="s">
        <v>176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59"/>
      <c r="AO56" s="59"/>
      <c r="AP56" s="59"/>
      <c r="AQ56" s="59"/>
      <c r="AR56" s="59"/>
      <c r="AS56" s="59"/>
      <c r="AT56" s="59" t="s">
        <v>95</v>
      </c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2">
        <v>0</v>
      </c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>
        <v>48064.16</v>
      </c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52">
        <f t="shared" si="3"/>
        <v>48064.16</v>
      </c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4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6"/>
      <c r="FK56" s="5"/>
    </row>
    <row r="57" spans="1:167" s="4" customFormat="1" ht="18" customHeight="1">
      <c r="A57" s="176" t="s">
        <v>176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8"/>
      <c r="AN57" s="84"/>
      <c r="AO57" s="85"/>
      <c r="AP57" s="85"/>
      <c r="AQ57" s="85"/>
      <c r="AR57" s="85"/>
      <c r="AS57" s="86"/>
      <c r="AT57" s="84" t="s">
        <v>96</v>
      </c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6"/>
      <c r="BJ57" s="70">
        <v>0</v>
      </c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2"/>
      <c r="CF57" s="70">
        <v>687.11</v>
      </c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2"/>
      <c r="CW57" s="54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6"/>
      <c r="DN57" s="54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6"/>
      <c r="EE57" s="70">
        <f t="shared" si="3"/>
        <v>687.11</v>
      </c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2"/>
      <c r="ET57" s="54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6"/>
      <c r="FK57" s="5"/>
    </row>
    <row r="58" spans="1:167" s="4" customFormat="1" ht="18.75" customHeight="1">
      <c r="A58" s="176" t="s">
        <v>176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8"/>
      <c r="AN58" s="84"/>
      <c r="AO58" s="85"/>
      <c r="AP58" s="85"/>
      <c r="AQ58" s="85"/>
      <c r="AR58" s="85"/>
      <c r="AS58" s="86"/>
      <c r="AT58" s="84" t="s">
        <v>315</v>
      </c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6"/>
      <c r="BJ58" s="70">
        <v>0</v>
      </c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2"/>
      <c r="CF58" s="70">
        <v>640</v>
      </c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2"/>
      <c r="CW58" s="54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6"/>
      <c r="DN58" s="54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6"/>
      <c r="EE58" s="70">
        <f>CF58</f>
        <v>640</v>
      </c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2"/>
      <c r="ET58" s="54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6"/>
      <c r="FK58" s="5"/>
    </row>
    <row r="59" spans="1:167" s="4" customFormat="1" ht="18" customHeight="1">
      <c r="A59" s="87" t="s">
        <v>177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59"/>
      <c r="AO59" s="59"/>
      <c r="AP59" s="59"/>
      <c r="AQ59" s="59"/>
      <c r="AR59" s="59"/>
      <c r="AS59" s="59"/>
      <c r="AT59" s="43" t="s">
        <v>114</v>
      </c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51">
        <f>BJ60</f>
        <v>171700</v>
      </c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>
        <f>CF60</f>
        <v>129058.69</v>
      </c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51">
        <f t="shared" si="3"/>
        <v>129058.69</v>
      </c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16"/>
      <c r="FI59" s="16"/>
      <c r="FJ59" s="16"/>
      <c r="FK59" s="5"/>
    </row>
    <row r="60" spans="1:167" s="12" customFormat="1" ht="19.5" customHeight="1">
      <c r="A60" s="87" t="s">
        <v>177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43"/>
      <c r="AO60" s="43"/>
      <c r="AP60" s="43"/>
      <c r="AQ60" s="43"/>
      <c r="AR60" s="43"/>
      <c r="AS60" s="43"/>
      <c r="AT60" s="43" t="s">
        <v>97</v>
      </c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51">
        <v>171700</v>
      </c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>
        <f>CF61+CF62</f>
        <v>129058.69</v>
      </c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51">
        <f t="shared" si="3"/>
        <v>129058.69</v>
      </c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65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7"/>
      <c r="FK60" s="11"/>
    </row>
    <row r="61" spans="1:167" s="4" customFormat="1" ht="20.25" customHeight="1">
      <c r="A61" s="69" t="s">
        <v>177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59"/>
      <c r="AO61" s="59"/>
      <c r="AP61" s="59"/>
      <c r="AQ61" s="59"/>
      <c r="AR61" s="59"/>
      <c r="AS61" s="59"/>
      <c r="AT61" s="59" t="s">
        <v>98</v>
      </c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2">
        <v>0</v>
      </c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>
        <v>129052.46</v>
      </c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52">
        <f t="shared" si="3"/>
        <v>129052.46</v>
      </c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4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6"/>
      <c r="FK61" s="5"/>
    </row>
    <row r="62" spans="1:167" s="4" customFormat="1" ht="18" customHeight="1">
      <c r="A62" s="69" t="s">
        <v>177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59"/>
      <c r="AO62" s="59"/>
      <c r="AP62" s="59"/>
      <c r="AQ62" s="59"/>
      <c r="AR62" s="59"/>
      <c r="AS62" s="59"/>
      <c r="AT62" s="59" t="s">
        <v>289</v>
      </c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2">
        <v>0</v>
      </c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>
        <v>6.23</v>
      </c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52">
        <f>CF62</f>
        <v>6.23</v>
      </c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4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6"/>
      <c r="FK62" s="5"/>
    </row>
    <row r="63" spans="1:167" s="12" customFormat="1" ht="19.5" customHeight="1">
      <c r="A63" s="87" t="s">
        <v>158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43"/>
      <c r="AO63" s="43"/>
      <c r="AP63" s="43"/>
      <c r="AQ63" s="43"/>
      <c r="AR63" s="43"/>
      <c r="AS63" s="43"/>
      <c r="AT63" s="43" t="s">
        <v>99</v>
      </c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51">
        <f>BJ64</f>
        <v>7000</v>
      </c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>
        <f>CF64</f>
        <v>15720</v>
      </c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51">
        <f t="shared" si="3"/>
        <v>15720</v>
      </c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65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7"/>
      <c r="FK63" s="11"/>
    </row>
    <row r="64" spans="1:167" s="12" customFormat="1" ht="57.75" customHeight="1">
      <c r="A64" s="45" t="s">
        <v>178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59"/>
      <c r="AO64" s="59"/>
      <c r="AP64" s="59"/>
      <c r="AQ64" s="59"/>
      <c r="AR64" s="59"/>
      <c r="AS64" s="59"/>
      <c r="AT64" s="59" t="s">
        <v>115</v>
      </c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2">
        <f>BJ65</f>
        <v>7000</v>
      </c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>
        <f>CF65</f>
        <v>15720</v>
      </c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52">
        <f>CF64</f>
        <v>15720</v>
      </c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65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7"/>
      <c r="FI64" s="10"/>
      <c r="FJ64" s="10"/>
      <c r="FK64" s="11"/>
    </row>
    <row r="65" spans="1:167" s="12" customFormat="1" ht="93.75" customHeight="1">
      <c r="A65" s="88" t="s">
        <v>179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59"/>
      <c r="AO65" s="59"/>
      <c r="AP65" s="59"/>
      <c r="AQ65" s="59"/>
      <c r="AR65" s="59"/>
      <c r="AS65" s="59"/>
      <c r="AT65" s="59" t="s">
        <v>196</v>
      </c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2">
        <v>7000</v>
      </c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>
        <f>CF66</f>
        <v>15720</v>
      </c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52">
        <f>CF65</f>
        <v>15720</v>
      </c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65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7"/>
      <c r="FI65" s="10"/>
      <c r="FJ65" s="10"/>
      <c r="FK65" s="11"/>
    </row>
    <row r="66" spans="1:167" s="12" customFormat="1" ht="90.75" customHeight="1">
      <c r="A66" s="88" t="s">
        <v>179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59"/>
      <c r="AO66" s="59"/>
      <c r="AP66" s="59"/>
      <c r="AQ66" s="59"/>
      <c r="AR66" s="59"/>
      <c r="AS66" s="59"/>
      <c r="AT66" s="59" t="s">
        <v>104</v>
      </c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2">
        <v>0</v>
      </c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>
        <v>15720</v>
      </c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52">
        <f>CF66</f>
        <v>15720</v>
      </c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65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7"/>
      <c r="FI66" s="10"/>
      <c r="FJ66" s="10"/>
      <c r="FK66" s="11"/>
    </row>
    <row r="67" spans="1:167" s="4" customFormat="1" ht="55.5" customHeight="1">
      <c r="A67" s="89" t="s">
        <v>262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59"/>
      <c r="AO67" s="59"/>
      <c r="AP67" s="59"/>
      <c r="AQ67" s="59"/>
      <c r="AR67" s="59"/>
      <c r="AS67" s="59"/>
      <c r="AT67" s="43" t="s">
        <v>263</v>
      </c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51">
        <v>0</v>
      </c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>
        <f>CF68</f>
        <v>1.2900000000000205</v>
      </c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51">
        <f aca="true" t="shared" si="4" ref="EE67:EE72">CF67</f>
        <v>1.2900000000000205</v>
      </c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16"/>
      <c r="FI67" s="16"/>
      <c r="FJ67" s="16"/>
      <c r="FK67" s="5"/>
    </row>
    <row r="68" spans="1:167" s="12" customFormat="1" ht="20.25" customHeight="1">
      <c r="A68" s="87" t="s">
        <v>264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43"/>
      <c r="AO68" s="43"/>
      <c r="AP68" s="43"/>
      <c r="AQ68" s="43"/>
      <c r="AR68" s="43"/>
      <c r="AS68" s="43"/>
      <c r="AT68" s="43" t="s">
        <v>265</v>
      </c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51">
        <v>0</v>
      </c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>
        <f>CF70</f>
        <v>1.2900000000000205</v>
      </c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51">
        <f t="shared" si="4"/>
        <v>1.2900000000000205</v>
      </c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65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7"/>
      <c r="FK68" s="11"/>
    </row>
    <row r="69" spans="1:167" s="12" customFormat="1" ht="36" customHeight="1">
      <c r="A69" s="48" t="s">
        <v>266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3"/>
      <c r="AO69" s="43"/>
      <c r="AP69" s="43"/>
      <c r="AQ69" s="43"/>
      <c r="AR69" s="43"/>
      <c r="AS69" s="43"/>
      <c r="AT69" s="43" t="s">
        <v>267</v>
      </c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51">
        <v>0</v>
      </c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>
        <f>CF70</f>
        <v>1.2900000000000205</v>
      </c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51">
        <f>CF69</f>
        <v>1.2900000000000205</v>
      </c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10"/>
      <c r="FI69" s="10"/>
      <c r="FJ69" s="10"/>
      <c r="FK69" s="11"/>
    </row>
    <row r="70" spans="1:167" s="12" customFormat="1" ht="18.75" customHeight="1">
      <c r="A70" s="87" t="s">
        <v>268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43"/>
      <c r="AO70" s="43"/>
      <c r="AP70" s="43"/>
      <c r="AQ70" s="43"/>
      <c r="AR70" s="43"/>
      <c r="AS70" s="43"/>
      <c r="AT70" s="43" t="s">
        <v>269</v>
      </c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51">
        <v>0</v>
      </c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>
        <f>CF71+CF72+CF73</f>
        <v>1.2900000000000205</v>
      </c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51">
        <f t="shared" si="4"/>
        <v>1.2900000000000205</v>
      </c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10"/>
      <c r="FI70" s="10"/>
      <c r="FJ70" s="10"/>
      <c r="FK70" s="11"/>
    </row>
    <row r="71" spans="1:167" s="4" customFormat="1" ht="19.5" customHeight="1">
      <c r="A71" s="69" t="s">
        <v>268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59"/>
      <c r="AO71" s="59"/>
      <c r="AP71" s="59"/>
      <c r="AQ71" s="59"/>
      <c r="AR71" s="59"/>
      <c r="AS71" s="59"/>
      <c r="AT71" s="59" t="s">
        <v>270</v>
      </c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2">
        <v>0</v>
      </c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>
        <v>75</v>
      </c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52">
        <f t="shared" si="4"/>
        <v>75</v>
      </c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4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6"/>
      <c r="FK71" s="5"/>
    </row>
    <row r="72" spans="1:167" s="4" customFormat="1" ht="21" customHeight="1">
      <c r="A72" s="69" t="s">
        <v>268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59"/>
      <c r="AO72" s="59"/>
      <c r="AP72" s="59"/>
      <c r="AQ72" s="59"/>
      <c r="AR72" s="59"/>
      <c r="AS72" s="59"/>
      <c r="AT72" s="59" t="s">
        <v>271</v>
      </c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2">
        <v>0</v>
      </c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>
        <v>76.29</v>
      </c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52">
        <f t="shared" si="4"/>
        <v>76.29</v>
      </c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4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6"/>
      <c r="FK72" s="5"/>
    </row>
    <row r="73" spans="1:167" s="4" customFormat="1" ht="21" customHeight="1">
      <c r="A73" s="69" t="s">
        <v>268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59"/>
      <c r="AO73" s="59"/>
      <c r="AP73" s="59"/>
      <c r="AQ73" s="59"/>
      <c r="AR73" s="59"/>
      <c r="AS73" s="59"/>
      <c r="AT73" s="59" t="s">
        <v>272</v>
      </c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2">
        <v>0</v>
      </c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>
        <v>-150</v>
      </c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52">
        <f>CF73</f>
        <v>-150</v>
      </c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4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6"/>
      <c r="FK73" s="5"/>
    </row>
    <row r="74" spans="1:167" s="4" customFormat="1" ht="57.75" customHeight="1">
      <c r="A74" s="89" t="s">
        <v>159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59"/>
      <c r="AO74" s="59"/>
      <c r="AP74" s="59"/>
      <c r="AQ74" s="59"/>
      <c r="AR74" s="59"/>
      <c r="AS74" s="59"/>
      <c r="AT74" s="43" t="s">
        <v>116</v>
      </c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51">
        <f>BJ75+BJ78</f>
        <v>61400</v>
      </c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>
        <f>CF75</f>
        <v>49497.17</v>
      </c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51">
        <f aca="true" t="shared" si="5" ref="EE74:EE80">CF74</f>
        <v>49497.17</v>
      </c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4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6"/>
      <c r="FI74" s="16"/>
      <c r="FJ74" s="16"/>
      <c r="FK74" s="5"/>
    </row>
    <row r="75" spans="1:167" s="12" customFormat="1" ht="36" customHeight="1">
      <c r="A75" s="89" t="s">
        <v>180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43"/>
      <c r="AO75" s="43"/>
      <c r="AP75" s="43"/>
      <c r="AQ75" s="43"/>
      <c r="AR75" s="43"/>
      <c r="AS75" s="43"/>
      <c r="AT75" s="43" t="s">
        <v>117</v>
      </c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51">
        <f>BJ76</f>
        <v>59400</v>
      </c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>
        <f>CF76</f>
        <v>49497.17</v>
      </c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51">
        <f t="shared" si="5"/>
        <v>49497.17</v>
      </c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65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7"/>
      <c r="FK75" s="11"/>
    </row>
    <row r="76" spans="1:167" s="12" customFormat="1" ht="18.75" customHeight="1">
      <c r="A76" s="89" t="s">
        <v>118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43"/>
      <c r="AO76" s="43"/>
      <c r="AP76" s="43"/>
      <c r="AQ76" s="43"/>
      <c r="AR76" s="43"/>
      <c r="AS76" s="43"/>
      <c r="AT76" s="43" t="s">
        <v>119</v>
      </c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51">
        <f>BJ77</f>
        <v>59400</v>
      </c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>
        <f>CF77</f>
        <v>49497.17</v>
      </c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51">
        <f t="shared" si="5"/>
        <v>49497.17</v>
      </c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65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7"/>
      <c r="FK76" s="11"/>
    </row>
    <row r="77" spans="1:167" s="4" customFormat="1" ht="21" customHeight="1">
      <c r="A77" s="69" t="s">
        <v>118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59"/>
      <c r="AO77" s="59"/>
      <c r="AP77" s="59"/>
      <c r="AQ77" s="59"/>
      <c r="AR77" s="59"/>
      <c r="AS77" s="59"/>
      <c r="AT77" s="59" t="s">
        <v>281</v>
      </c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2">
        <v>59400</v>
      </c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>
        <v>49497.17</v>
      </c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52">
        <f t="shared" si="5"/>
        <v>49497.17</v>
      </c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4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6"/>
      <c r="FK77" s="5"/>
    </row>
    <row r="78" spans="1:167" s="4" customFormat="1" ht="38.25" customHeight="1">
      <c r="A78" s="89" t="s">
        <v>127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43"/>
      <c r="AO78" s="43"/>
      <c r="AP78" s="43"/>
      <c r="AQ78" s="43"/>
      <c r="AR78" s="43"/>
      <c r="AS78" s="43"/>
      <c r="AT78" s="43" t="s">
        <v>128</v>
      </c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51">
        <f>BJ79</f>
        <v>2000</v>
      </c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>
        <f>CF79</f>
        <v>0</v>
      </c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52">
        <f t="shared" si="5"/>
        <v>0</v>
      </c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16"/>
      <c r="FI78" s="16"/>
      <c r="FJ78" s="16"/>
      <c r="FK78" s="5"/>
    </row>
    <row r="79" spans="1:167" s="4" customFormat="1" ht="56.25" customHeight="1">
      <c r="A79" s="88" t="s">
        <v>129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59"/>
      <c r="AO79" s="59"/>
      <c r="AP79" s="59"/>
      <c r="AQ79" s="59"/>
      <c r="AR79" s="59"/>
      <c r="AS79" s="59"/>
      <c r="AT79" s="59" t="s">
        <v>130</v>
      </c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2">
        <f>BJ80</f>
        <v>2000</v>
      </c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>
        <f>CF80</f>
        <v>0</v>
      </c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52">
        <f t="shared" si="5"/>
        <v>0</v>
      </c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16"/>
      <c r="FI79" s="16"/>
      <c r="FJ79" s="16"/>
      <c r="FK79" s="5"/>
    </row>
    <row r="80" spans="1:167" s="4" customFormat="1" ht="54" customHeight="1">
      <c r="A80" s="88" t="s">
        <v>131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59"/>
      <c r="AO80" s="59"/>
      <c r="AP80" s="59"/>
      <c r="AQ80" s="59"/>
      <c r="AR80" s="59"/>
      <c r="AS80" s="59"/>
      <c r="AT80" s="59" t="s">
        <v>122</v>
      </c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2">
        <v>2000</v>
      </c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>
        <v>0</v>
      </c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52">
        <f t="shared" si="5"/>
        <v>0</v>
      </c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16"/>
      <c r="FI80" s="16"/>
      <c r="FJ80" s="16"/>
      <c r="FK80" s="5"/>
    </row>
    <row r="81" spans="1:167" s="4" customFormat="1" ht="36.75" customHeight="1">
      <c r="A81" s="48" t="s">
        <v>160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3"/>
      <c r="AO81" s="43"/>
      <c r="AP81" s="43"/>
      <c r="AQ81" s="43"/>
      <c r="AR81" s="43"/>
      <c r="AS81" s="43"/>
      <c r="AT81" s="43" t="s">
        <v>121</v>
      </c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51">
        <f>BJ82</f>
        <v>612000</v>
      </c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>
        <f>CF82</f>
        <v>620469</v>
      </c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51">
        <f aca="true" t="shared" si="6" ref="EE81:EE92">CF81</f>
        <v>620469</v>
      </c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65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7"/>
      <c r="FK81" s="5"/>
    </row>
    <row r="82" spans="1:167" s="12" customFormat="1" ht="38.25" customHeight="1">
      <c r="A82" s="45" t="s">
        <v>141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59"/>
      <c r="AO82" s="59"/>
      <c r="AP82" s="59"/>
      <c r="AQ82" s="59"/>
      <c r="AR82" s="59"/>
      <c r="AS82" s="59"/>
      <c r="AT82" s="59" t="s">
        <v>106</v>
      </c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2">
        <f>BJ83</f>
        <v>612000</v>
      </c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>
        <f>CF83</f>
        <v>620469</v>
      </c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52">
        <f t="shared" si="6"/>
        <v>620469</v>
      </c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65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7"/>
      <c r="FK82" s="11"/>
    </row>
    <row r="83" spans="1:167" s="12" customFormat="1" ht="54.75" customHeight="1">
      <c r="A83" s="45" t="s">
        <v>142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59"/>
      <c r="AO83" s="59"/>
      <c r="AP83" s="59"/>
      <c r="AQ83" s="59"/>
      <c r="AR83" s="59"/>
      <c r="AS83" s="59"/>
      <c r="AT83" s="59" t="s">
        <v>120</v>
      </c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2">
        <f>BJ84</f>
        <v>612000</v>
      </c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>
        <f>CF84</f>
        <v>620469</v>
      </c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52">
        <f t="shared" si="6"/>
        <v>620469</v>
      </c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65"/>
      <c r="EU83" s="66"/>
      <c r="EV83" s="66"/>
      <c r="EW83" s="66"/>
      <c r="EX83" s="66"/>
      <c r="EY83" s="66"/>
      <c r="EZ83" s="66"/>
      <c r="FA83" s="66"/>
      <c r="FB83" s="66"/>
      <c r="FC83" s="66"/>
      <c r="FD83" s="66"/>
      <c r="FE83" s="66"/>
      <c r="FF83" s="66"/>
      <c r="FG83" s="66"/>
      <c r="FH83" s="66"/>
      <c r="FI83" s="66"/>
      <c r="FJ83" s="67"/>
      <c r="FK83" s="11"/>
    </row>
    <row r="84" spans="1:167" s="4" customFormat="1" ht="72.75" customHeight="1">
      <c r="A84" s="45" t="s">
        <v>143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59"/>
      <c r="AO84" s="59"/>
      <c r="AP84" s="59"/>
      <c r="AQ84" s="59"/>
      <c r="AR84" s="59"/>
      <c r="AS84" s="59"/>
      <c r="AT84" s="59" t="s">
        <v>207</v>
      </c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2">
        <v>612000</v>
      </c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>
        <v>620469</v>
      </c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52">
        <f t="shared" si="6"/>
        <v>620469</v>
      </c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4"/>
      <c r="EU84" s="55"/>
      <c r="EV84" s="55"/>
      <c r="EW84" s="55"/>
      <c r="EX84" s="55"/>
      <c r="EY84" s="55"/>
      <c r="EZ84" s="55"/>
      <c r="FA84" s="55"/>
      <c r="FB84" s="55"/>
      <c r="FC84" s="55"/>
      <c r="FD84" s="55"/>
      <c r="FE84" s="55"/>
      <c r="FF84" s="55"/>
      <c r="FG84" s="55"/>
      <c r="FH84" s="55"/>
      <c r="FI84" s="55"/>
      <c r="FJ84" s="56"/>
      <c r="FK84" s="5"/>
    </row>
    <row r="85" spans="1:167" s="4" customFormat="1" ht="27" customHeight="1">
      <c r="A85" s="87" t="s">
        <v>290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43"/>
      <c r="AO85" s="43"/>
      <c r="AP85" s="43"/>
      <c r="AQ85" s="43"/>
      <c r="AR85" s="43"/>
      <c r="AS85" s="43"/>
      <c r="AT85" s="43" t="s">
        <v>291</v>
      </c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51">
        <f>BJ87</f>
        <v>0</v>
      </c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>
        <f>CF87</f>
        <v>5400</v>
      </c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51">
        <f>EE87</f>
        <v>5400</v>
      </c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16"/>
      <c r="FI85" s="16"/>
      <c r="FJ85" s="16"/>
      <c r="FK85" s="5"/>
    </row>
    <row r="86" spans="1:167" s="4" customFormat="1" ht="23.25" customHeight="1">
      <c r="A86" s="69" t="s">
        <v>292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43"/>
      <c r="AO86" s="43"/>
      <c r="AP86" s="43"/>
      <c r="AQ86" s="43"/>
      <c r="AR86" s="43"/>
      <c r="AS86" s="43"/>
      <c r="AT86" s="43" t="s">
        <v>293</v>
      </c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51">
        <v>0</v>
      </c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>
        <f>CF87</f>
        <v>5400</v>
      </c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51">
        <f>CF86</f>
        <v>5400</v>
      </c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5"/>
    </row>
    <row r="87" spans="1:167" s="12" customFormat="1" ht="38.25" customHeight="1">
      <c r="A87" s="45" t="s">
        <v>294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59"/>
      <c r="AO87" s="59"/>
      <c r="AP87" s="59"/>
      <c r="AQ87" s="59"/>
      <c r="AR87" s="59"/>
      <c r="AS87" s="59"/>
      <c r="AT87" s="59" t="s">
        <v>295</v>
      </c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2">
        <v>0</v>
      </c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>
        <v>5400</v>
      </c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52">
        <f>CF87</f>
        <v>5400</v>
      </c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11"/>
    </row>
    <row r="88" spans="1:167" s="12" customFormat="1" ht="22.5" customHeight="1">
      <c r="A88" s="48" t="s">
        <v>161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3"/>
      <c r="AO88" s="43"/>
      <c r="AP88" s="43"/>
      <c r="AQ88" s="43"/>
      <c r="AR88" s="43"/>
      <c r="AS88" s="43"/>
      <c r="AT88" s="43" t="s">
        <v>132</v>
      </c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51">
        <f>BJ89</f>
        <v>3435100</v>
      </c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>
        <f>CF89</f>
        <v>2177900</v>
      </c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51">
        <f t="shared" si="6"/>
        <v>2177900</v>
      </c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65"/>
      <c r="EU88" s="66"/>
      <c r="EV88" s="66"/>
      <c r="EW88" s="66"/>
      <c r="EX88" s="66"/>
      <c r="EY88" s="66"/>
      <c r="EZ88" s="66"/>
      <c r="FA88" s="66"/>
      <c r="FB88" s="66"/>
      <c r="FC88" s="66"/>
      <c r="FD88" s="66"/>
      <c r="FE88" s="66"/>
      <c r="FF88" s="66"/>
      <c r="FG88" s="66"/>
      <c r="FH88" s="66"/>
      <c r="FI88" s="66"/>
      <c r="FJ88" s="67"/>
      <c r="FK88" s="11"/>
    </row>
    <row r="89" spans="1:256" s="12" customFormat="1" ht="57" customHeight="1">
      <c r="A89" s="48" t="s">
        <v>181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3"/>
      <c r="AO89" s="43"/>
      <c r="AP89" s="43"/>
      <c r="AQ89" s="43"/>
      <c r="AR89" s="43"/>
      <c r="AS89" s="43"/>
      <c r="AT89" s="43" t="s">
        <v>100</v>
      </c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51">
        <f>BJ90+BJ93+BJ100+BJ98</f>
        <v>3435100</v>
      </c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>
        <f>CF90+CF93+CF100+CF98</f>
        <v>2177900</v>
      </c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51">
        <f t="shared" si="6"/>
        <v>2177900</v>
      </c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65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/>
      <c r="FJ89" s="67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</row>
    <row r="90" spans="1:256" s="12" customFormat="1" ht="42" customHeight="1">
      <c r="A90" s="48" t="s">
        <v>133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3"/>
      <c r="AO90" s="43"/>
      <c r="AP90" s="43"/>
      <c r="AQ90" s="43"/>
      <c r="AR90" s="43"/>
      <c r="AS90" s="43"/>
      <c r="AT90" s="43" t="s">
        <v>134</v>
      </c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51">
        <f>BJ92</f>
        <v>2357000</v>
      </c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>
        <f>CF92</f>
        <v>1316400</v>
      </c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51">
        <f t="shared" si="6"/>
        <v>1316400</v>
      </c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65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6"/>
      <c r="FF90" s="66"/>
      <c r="FG90" s="66"/>
      <c r="FH90" s="66"/>
      <c r="FI90" s="66"/>
      <c r="FJ90" s="67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</row>
    <row r="91" spans="1:256" s="4" customFormat="1" ht="27.75" customHeight="1">
      <c r="A91" s="45" t="s">
        <v>136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59"/>
      <c r="AO91" s="59"/>
      <c r="AP91" s="59"/>
      <c r="AQ91" s="59"/>
      <c r="AR91" s="59"/>
      <c r="AS91" s="59"/>
      <c r="AT91" s="59" t="s">
        <v>135</v>
      </c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2">
        <f>BJ92</f>
        <v>2357000</v>
      </c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>
        <f>CF92</f>
        <v>1316400</v>
      </c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68" t="s">
        <v>124</v>
      </c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52">
        <f t="shared" si="6"/>
        <v>1316400</v>
      </c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4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6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s="4" customFormat="1" ht="39" customHeight="1">
      <c r="A92" s="45" t="s">
        <v>137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59"/>
      <c r="AO92" s="59"/>
      <c r="AP92" s="59"/>
      <c r="AQ92" s="59"/>
      <c r="AR92" s="59"/>
      <c r="AS92" s="59"/>
      <c r="AT92" s="59" t="s">
        <v>101</v>
      </c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2">
        <v>2357000</v>
      </c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>
        <v>1316400</v>
      </c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52">
        <f t="shared" si="6"/>
        <v>1316400</v>
      </c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4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6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s="12" customFormat="1" ht="40.5" customHeight="1">
      <c r="A93" s="48" t="s">
        <v>168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3"/>
      <c r="AO93" s="43"/>
      <c r="AP93" s="43"/>
      <c r="AQ93" s="43"/>
      <c r="AR93" s="43"/>
      <c r="AS93" s="43"/>
      <c r="AT93" s="43" t="s">
        <v>138</v>
      </c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51">
        <f>BJ94+BJ96</f>
        <v>139500</v>
      </c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>
        <f>CF94+CF96</f>
        <v>139500</v>
      </c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51">
        <f aca="true" t="shared" si="7" ref="EE93:EE101">CF93</f>
        <v>139500</v>
      </c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65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6"/>
      <c r="FF93" s="66"/>
      <c r="FG93" s="66"/>
      <c r="FH93" s="66"/>
      <c r="FI93" s="66"/>
      <c r="FJ93" s="67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</row>
    <row r="94" spans="1:256" s="12" customFormat="1" ht="42" customHeight="1">
      <c r="A94" s="48" t="s">
        <v>182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3"/>
      <c r="AO94" s="43"/>
      <c r="AP94" s="43"/>
      <c r="AQ94" s="43"/>
      <c r="AR94" s="43"/>
      <c r="AS94" s="43"/>
      <c r="AT94" s="43" t="s">
        <v>167</v>
      </c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51">
        <f>BJ95</f>
        <v>139300</v>
      </c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>
        <f>CF95</f>
        <v>139300</v>
      </c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51">
        <f t="shared" si="7"/>
        <v>139300</v>
      </c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65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7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</row>
    <row r="95" spans="1:256" s="17" customFormat="1" ht="42.75" customHeight="1">
      <c r="A95" s="45" t="s">
        <v>182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59"/>
      <c r="AO95" s="59"/>
      <c r="AP95" s="59"/>
      <c r="AQ95" s="59"/>
      <c r="AR95" s="59"/>
      <c r="AS95" s="59"/>
      <c r="AT95" s="59" t="s">
        <v>102</v>
      </c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2">
        <v>139300</v>
      </c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>
        <v>139300</v>
      </c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52">
        <f t="shared" si="7"/>
        <v>139300</v>
      </c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4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6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166" s="11" customFormat="1" ht="56.25" customHeight="1">
      <c r="A96" s="48" t="s">
        <v>187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3"/>
      <c r="AO96" s="43"/>
      <c r="AP96" s="43"/>
      <c r="AQ96" s="43"/>
      <c r="AR96" s="43"/>
      <c r="AS96" s="43"/>
      <c r="AT96" s="43" t="s">
        <v>186</v>
      </c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51">
        <f>BJ97</f>
        <v>200</v>
      </c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>
        <f>CF97</f>
        <v>200</v>
      </c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51">
        <f>CF96</f>
        <v>200</v>
      </c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10"/>
      <c r="FI96" s="10"/>
      <c r="FJ96" s="10"/>
    </row>
    <row r="97" spans="1:166" s="5" customFormat="1" ht="57" customHeight="1">
      <c r="A97" s="45" t="s">
        <v>187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59"/>
      <c r="AO97" s="59"/>
      <c r="AP97" s="59"/>
      <c r="AQ97" s="59"/>
      <c r="AR97" s="59"/>
      <c r="AS97" s="59"/>
      <c r="AT97" s="59" t="s">
        <v>185</v>
      </c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2">
        <v>200</v>
      </c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>
        <v>200</v>
      </c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52">
        <f>CF97</f>
        <v>200</v>
      </c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16"/>
      <c r="FI97" s="16"/>
      <c r="FJ97" s="16"/>
    </row>
    <row r="98" spans="1:167" s="12" customFormat="1" ht="72.75" customHeight="1">
      <c r="A98" s="48" t="s">
        <v>300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3"/>
      <c r="AO98" s="43"/>
      <c r="AP98" s="43"/>
      <c r="AQ98" s="43"/>
      <c r="AR98" s="43"/>
      <c r="AS98" s="43"/>
      <c r="AT98" s="43" t="s">
        <v>302</v>
      </c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51">
        <f>BJ99</f>
        <v>600000</v>
      </c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>
        <f>CF99</f>
        <v>600000</v>
      </c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51">
        <f>CF98</f>
        <v>600000</v>
      </c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65"/>
      <c r="EU98" s="66"/>
      <c r="EV98" s="66"/>
      <c r="EW98" s="66"/>
      <c r="EX98" s="66"/>
      <c r="EY98" s="66"/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7"/>
      <c r="FK98" s="11"/>
    </row>
    <row r="99" spans="1:167" s="4" customFormat="1" ht="73.5" customHeight="1">
      <c r="A99" s="45" t="s">
        <v>300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59"/>
      <c r="AO99" s="59"/>
      <c r="AP99" s="59"/>
      <c r="AQ99" s="59"/>
      <c r="AR99" s="59"/>
      <c r="AS99" s="59"/>
      <c r="AT99" s="59" t="s">
        <v>301</v>
      </c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2">
        <v>600000</v>
      </c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>
        <v>600000</v>
      </c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52">
        <f>CF99</f>
        <v>600000</v>
      </c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4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6"/>
      <c r="FK99" s="5"/>
    </row>
    <row r="100" spans="1:167" s="12" customFormat="1" ht="36" customHeight="1">
      <c r="A100" s="48" t="s">
        <v>183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3"/>
      <c r="AO100" s="43"/>
      <c r="AP100" s="43"/>
      <c r="AQ100" s="43"/>
      <c r="AR100" s="43"/>
      <c r="AS100" s="43"/>
      <c r="AT100" s="43" t="s">
        <v>140</v>
      </c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51">
        <f>BJ101</f>
        <v>338600</v>
      </c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>
        <f>CF101</f>
        <v>122000</v>
      </c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51">
        <f t="shared" si="7"/>
        <v>122000</v>
      </c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65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7"/>
      <c r="FK100" s="11"/>
    </row>
    <row r="101" spans="1:167" s="4" customFormat="1" ht="37.5" customHeight="1">
      <c r="A101" s="45" t="s">
        <v>139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59"/>
      <c r="AO101" s="59"/>
      <c r="AP101" s="59"/>
      <c r="AQ101" s="59"/>
      <c r="AR101" s="59"/>
      <c r="AS101" s="59"/>
      <c r="AT101" s="59" t="s">
        <v>103</v>
      </c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2">
        <v>338600</v>
      </c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>
        <v>122000</v>
      </c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52">
        <f t="shared" si="7"/>
        <v>122000</v>
      </c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4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6"/>
      <c r="FK101" s="5"/>
    </row>
    <row r="102" spans="1:167" s="4" customFormat="1" ht="18.75">
      <c r="A102" s="109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110"/>
      <c r="DM102" s="110"/>
      <c r="DN102" s="110"/>
      <c r="DO102" s="110"/>
      <c r="DP102" s="110"/>
      <c r="DQ102" s="110"/>
      <c r="DR102" s="110"/>
      <c r="DS102" s="110"/>
      <c r="DT102" s="110"/>
      <c r="DU102" s="110"/>
      <c r="DV102" s="110"/>
      <c r="DW102" s="110"/>
      <c r="DX102" s="110"/>
      <c r="DY102" s="110"/>
      <c r="DZ102" s="110"/>
      <c r="EA102" s="110"/>
      <c r="EB102" s="110"/>
      <c r="EC102" s="110"/>
      <c r="ED102" s="110"/>
      <c r="EE102" s="110"/>
      <c r="EF102" s="110"/>
      <c r="EG102" s="110"/>
      <c r="EH102" s="110"/>
      <c r="EI102" s="110"/>
      <c r="EJ102" s="110"/>
      <c r="EK102" s="110"/>
      <c r="EL102" s="110"/>
      <c r="EM102" s="110"/>
      <c r="EN102" s="110"/>
      <c r="EO102" s="110"/>
      <c r="EP102" s="110"/>
      <c r="EQ102" s="110"/>
      <c r="ER102" s="110"/>
      <c r="ES102" s="110"/>
      <c r="ET102" s="110"/>
      <c r="EU102" s="110"/>
      <c r="EV102" s="110"/>
      <c r="EW102" s="110"/>
      <c r="EX102" s="110"/>
      <c r="EY102" s="110"/>
      <c r="EZ102" s="110"/>
      <c r="FA102" s="110"/>
      <c r="FB102" s="110"/>
      <c r="FC102" s="110"/>
      <c r="FD102" s="110"/>
      <c r="FE102" s="110"/>
      <c r="FF102" s="110"/>
      <c r="FG102" s="111"/>
      <c r="FH102" s="13"/>
      <c r="FI102" s="13"/>
      <c r="FJ102" s="18" t="s">
        <v>39</v>
      </c>
      <c r="FK102" s="5"/>
    </row>
    <row r="103" spans="1:167" s="4" customFormat="1" ht="18.75">
      <c r="A103" s="109" t="s">
        <v>85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/>
      <c r="BI103" s="110"/>
      <c r="BJ103" s="110"/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0"/>
      <c r="DE103" s="110"/>
      <c r="DF103" s="110"/>
      <c r="DG103" s="110"/>
      <c r="DH103" s="110"/>
      <c r="DI103" s="110"/>
      <c r="DJ103" s="110"/>
      <c r="DK103" s="110"/>
      <c r="DL103" s="110"/>
      <c r="DM103" s="110"/>
      <c r="DN103" s="110"/>
      <c r="DO103" s="110"/>
      <c r="DP103" s="110"/>
      <c r="DQ103" s="110"/>
      <c r="DR103" s="110"/>
      <c r="DS103" s="110"/>
      <c r="DT103" s="110"/>
      <c r="DU103" s="110"/>
      <c r="DV103" s="110"/>
      <c r="DW103" s="110"/>
      <c r="DX103" s="110"/>
      <c r="DY103" s="110"/>
      <c r="DZ103" s="110"/>
      <c r="EA103" s="110"/>
      <c r="EB103" s="110"/>
      <c r="EC103" s="110"/>
      <c r="ED103" s="110"/>
      <c r="EE103" s="110"/>
      <c r="EF103" s="110"/>
      <c r="EG103" s="110"/>
      <c r="EH103" s="110"/>
      <c r="EI103" s="110"/>
      <c r="EJ103" s="110"/>
      <c r="EK103" s="110"/>
      <c r="EL103" s="110"/>
      <c r="EM103" s="110"/>
      <c r="EN103" s="110"/>
      <c r="EO103" s="110"/>
      <c r="EP103" s="110"/>
      <c r="EQ103" s="110"/>
      <c r="ER103" s="110"/>
      <c r="ES103" s="110"/>
      <c r="ET103" s="110"/>
      <c r="EU103" s="110"/>
      <c r="EV103" s="110"/>
      <c r="EW103" s="110"/>
      <c r="EX103" s="110"/>
      <c r="EY103" s="110"/>
      <c r="EZ103" s="110"/>
      <c r="FA103" s="110"/>
      <c r="FB103" s="110"/>
      <c r="FC103" s="110"/>
      <c r="FD103" s="110"/>
      <c r="FE103" s="110"/>
      <c r="FF103" s="110"/>
      <c r="FG103" s="110"/>
      <c r="FH103" s="110"/>
      <c r="FI103" s="110"/>
      <c r="FJ103" s="111"/>
      <c r="FK103" s="5"/>
    </row>
    <row r="104" spans="1:167" s="4" customFormat="1" ht="18" customHeight="1">
      <c r="A104" s="74" t="s">
        <v>8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 t="s">
        <v>23</v>
      </c>
      <c r="AL104" s="74"/>
      <c r="AM104" s="74"/>
      <c r="AN104" s="74"/>
      <c r="AO104" s="74"/>
      <c r="AP104" s="74"/>
      <c r="AQ104" s="19" t="s">
        <v>35</v>
      </c>
      <c r="AR104" s="19"/>
      <c r="AS104" s="19"/>
      <c r="AT104" s="129"/>
      <c r="AU104" s="130"/>
      <c r="AV104" s="130"/>
      <c r="AW104" s="130"/>
      <c r="AX104" s="130"/>
      <c r="AY104" s="130"/>
      <c r="AZ104" s="130"/>
      <c r="BA104" s="130"/>
      <c r="BB104" s="131"/>
      <c r="BC104" s="74" t="s">
        <v>147</v>
      </c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 t="s">
        <v>37</v>
      </c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 t="s">
        <v>24</v>
      </c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80" t="s">
        <v>29</v>
      </c>
      <c r="EL104" s="81"/>
      <c r="EM104" s="81"/>
      <c r="EN104" s="81"/>
      <c r="EO104" s="81"/>
      <c r="EP104" s="81"/>
      <c r="EQ104" s="81"/>
      <c r="ER104" s="81"/>
      <c r="ES104" s="81"/>
      <c r="ET104" s="81"/>
      <c r="EU104" s="81"/>
      <c r="EV104" s="81"/>
      <c r="EW104" s="81"/>
      <c r="EX104" s="81"/>
      <c r="EY104" s="81"/>
      <c r="EZ104" s="81"/>
      <c r="FA104" s="81"/>
      <c r="FB104" s="81"/>
      <c r="FC104" s="81"/>
      <c r="FD104" s="81"/>
      <c r="FE104" s="81"/>
      <c r="FF104" s="81"/>
      <c r="FG104" s="81"/>
      <c r="FH104" s="81"/>
      <c r="FI104" s="81"/>
      <c r="FJ104" s="82"/>
      <c r="FK104" s="5"/>
    </row>
    <row r="105" spans="1:167" s="4" customFormat="1" ht="78.75" customHeight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19"/>
      <c r="AR105" s="19"/>
      <c r="AS105" s="19"/>
      <c r="AT105" s="132"/>
      <c r="AU105" s="133"/>
      <c r="AV105" s="133"/>
      <c r="AW105" s="133"/>
      <c r="AX105" s="133"/>
      <c r="AY105" s="133"/>
      <c r="AZ105" s="133"/>
      <c r="BA105" s="133"/>
      <c r="BB105" s="13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 t="s">
        <v>47</v>
      </c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 t="s">
        <v>25</v>
      </c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 t="s">
        <v>26</v>
      </c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 t="s">
        <v>27</v>
      </c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 t="s">
        <v>38</v>
      </c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80" t="s">
        <v>48</v>
      </c>
      <c r="EY105" s="81"/>
      <c r="EZ105" s="81"/>
      <c r="FA105" s="81"/>
      <c r="FB105" s="81"/>
      <c r="FC105" s="81"/>
      <c r="FD105" s="81"/>
      <c r="FE105" s="81"/>
      <c r="FF105" s="81"/>
      <c r="FG105" s="81"/>
      <c r="FH105" s="81"/>
      <c r="FI105" s="81"/>
      <c r="FJ105" s="82"/>
      <c r="FK105" s="5"/>
    </row>
    <row r="106" spans="1:167" s="4" customFormat="1" ht="18.75">
      <c r="A106" s="47">
        <v>1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>
        <v>2</v>
      </c>
      <c r="AL106" s="47"/>
      <c r="AM106" s="47"/>
      <c r="AN106" s="47"/>
      <c r="AO106" s="47"/>
      <c r="AP106" s="47"/>
      <c r="AQ106" s="47">
        <v>3</v>
      </c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>
        <v>4</v>
      </c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>
        <v>5</v>
      </c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>
        <v>6</v>
      </c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>
        <v>7</v>
      </c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>
        <v>8</v>
      </c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>
        <v>9</v>
      </c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>
        <v>10</v>
      </c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90">
        <v>11</v>
      </c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2"/>
      <c r="FK106" s="5"/>
    </row>
    <row r="107" spans="1:167" s="12" customFormat="1" ht="15" customHeight="1">
      <c r="A107" s="167" t="s">
        <v>32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46" t="s">
        <v>33</v>
      </c>
      <c r="AL107" s="146"/>
      <c r="AM107" s="146"/>
      <c r="AN107" s="146"/>
      <c r="AO107" s="146"/>
      <c r="AP107" s="146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51">
        <f>BC113+BC117</f>
        <v>649200</v>
      </c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>
        <f>BU113+BU117</f>
        <v>287354.57999999996</v>
      </c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>
        <f>CH113+CH117</f>
        <v>287354.57999999996</v>
      </c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>
        <f>DX113+DX117</f>
        <v>292082.93999999994</v>
      </c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93">
        <f>EK114+EK117</f>
        <v>361917.06000000006</v>
      </c>
      <c r="EL107" s="93"/>
      <c r="EM107" s="93"/>
      <c r="EN107" s="93"/>
      <c r="EO107" s="93"/>
      <c r="EP107" s="93"/>
      <c r="EQ107" s="93"/>
      <c r="ER107" s="93"/>
      <c r="ES107" s="93"/>
      <c r="ET107" s="93"/>
      <c r="EU107" s="93"/>
      <c r="EV107" s="93"/>
      <c r="EW107" s="93"/>
      <c r="EX107" s="46">
        <f>EX113</f>
        <v>0</v>
      </c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40"/>
      <c r="FK107" s="11"/>
    </row>
    <row r="108" spans="1:167" s="4" customFormat="1" ht="20.25" customHeight="1">
      <c r="A108" s="179" t="s">
        <v>150</v>
      </c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70"/>
      <c r="EY108" s="71"/>
      <c r="EZ108" s="71"/>
      <c r="FA108" s="71"/>
      <c r="FB108" s="71"/>
      <c r="FC108" s="71"/>
      <c r="FD108" s="71"/>
      <c r="FE108" s="71"/>
      <c r="FF108" s="71"/>
      <c r="FG108" s="71"/>
      <c r="FH108" s="71"/>
      <c r="FI108" s="71"/>
      <c r="FJ108" s="72"/>
      <c r="FK108" s="5"/>
    </row>
    <row r="109" spans="1:167" s="22" customFormat="1" ht="15" customHeight="1" hidden="1">
      <c r="A109" s="58" t="s">
        <v>144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49" t="s">
        <v>54</v>
      </c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53">
        <f>SUM(BC110:BT112)</f>
        <v>116900</v>
      </c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>
        <f>BU112+BU111+BU110</f>
        <v>116769.88</v>
      </c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>
        <f>SUM(CH110:CW112)</f>
        <v>116769.88</v>
      </c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>
        <f>SUM(DX110:EJ112)</f>
        <v>116769.88</v>
      </c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>
        <f>SUM(EK110:EW112)</f>
        <v>130.12000000000262</v>
      </c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135">
        <v>0</v>
      </c>
      <c r="EY109" s="136"/>
      <c r="EZ109" s="136"/>
      <c r="FA109" s="136"/>
      <c r="FB109" s="136"/>
      <c r="FC109" s="136"/>
      <c r="FD109" s="136"/>
      <c r="FE109" s="136"/>
      <c r="FF109" s="136"/>
      <c r="FG109" s="136"/>
      <c r="FH109" s="136"/>
      <c r="FI109" s="136"/>
      <c r="FJ109" s="137"/>
      <c r="FK109" s="21"/>
    </row>
    <row r="110" spans="1:167" s="4" customFormat="1" ht="15" customHeight="1" hidden="1">
      <c r="A110" s="69" t="s">
        <v>58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59" t="s">
        <v>55</v>
      </c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2">
        <v>82900</v>
      </c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>
        <v>82880.2</v>
      </c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>
        <v>82880.2</v>
      </c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>
        <f>CH110</f>
        <v>82880.2</v>
      </c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15">
        <f>BC110-BU110</f>
        <v>19.80000000000291</v>
      </c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70">
        <f>BU110-CH110</f>
        <v>0</v>
      </c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2"/>
      <c r="FK110" s="5"/>
    </row>
    <row r="111" spans="1:167" s="4" customFormat="1" ht="15" customHeight="1" hidden="1">
      <c r="A111" s="69" t="s">
        <v>59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59" t="s">
        <v>56</v>
      </c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2">
        <v>13200</v>
      </c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>
        <v>13172</v>
      </c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>
        <v>13172</v>
      </c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>
        <f>CH111</f>
        <v>13172</v>
      </c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>
        <f>BC111-BU111</f>
        <v>28</v>
      </c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70">
        <f>BU111-CH111</f>
        <v>0</v>
      </c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2"/>
      <c r="FK111" s="5"/>
    </row>
    <row r="112" spans="1:167" s="4" customFormat="1" ht="16.5" customHeight="1" hidden="1">
      <c r="A112" s="69" t="s">
        <v>60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59" t="s">
        <v>57</v>
      </c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2">
        <v>20800</v>
      </c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>
        <v>20717.68</v>
      </c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>
        <v>20717.68</v>
      </c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>
        <f>CH112</f>
        <v>20717.68</v>
      </c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>
        <f>BC112-BU112</f>
        <v>82.31999999999971</v>
      </c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70">
        <f>BU112-CH112</f>
        <v>0</v>
      </c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2"/>
      <c r="FK112" s="5"/>
    </row>
    <row r="113" spans="1:167" s="4" customFormat="1" ht="21" customHeight="1">
      <c r="A113" s="172" t="s">
        <v>149</v>
      </c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43"/>
      <c r="AL113" s="43"/>
      <c r="AM113" s="43"/>
      <c r="AN113" s="43"/>
      <c r="AO113" s="43"/>
      <c r="AP113" s="43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1">
        <f>BC114</f>
        <v>627000</v>
      </c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51">
        <f>BU114</f>
        <v>265306.22</v>
      </c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>
        <f>CH114</f>
        <v>265306.22</v>
      </c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83">
        <f>DX114</f>
        <v>270034.57999999996</v>
      </c>
      <c r="DY113" s="83"/>
      <c r="DZ113" s="83"/>
      <c r="EA113" s="83"/>
      <c r="EB113" s="83"/>
      <c r="EC113" s="83"/>
      <c r="ED113" s="83"/>
      <c r="EE113" s="83"/>
      <c r="EF113" s="83"/>
      <c r="EG113" s="83"/>
      <c r="EH113" s="83"/>
      <c r="EI113" s="83"/>
      <c r="EJ113" s="83"/>
      <c r="EK113" s="83">
        <f>EK115+EK116+EK119</f>
        <v>361765.42000000004</v>
      </c>
      <c r="EL113" s="83"/>
      <c r="EM113" s="83"/>
      <c r="EN113" s="83"/>
      <c r="EO113" s="83"/>
      <c r="EP113" s="83"/>
      <c r="EQ113" s="83"/>
      <c r="ER113" s="83"/>
      <c r="ES113" s="83"/>
      <c r="ET113" s="83"/>
      <c r="EU113" s="83"/>
      <c r="EV113" s="83"/>
      <c r="EW113" s="83"/>
      <c r="EX113" s="94">
        <v>0</v>
      </c>
      <c r="EY113" s="95"/>
      <c r="EZ113" s="95"/>
      <c r="FA113" s="95"/>
      <c r="FB113" s="95"/>
      <c r="FC113" s="95"/>
      <c r="FD113" s="95"/>
      <c r="FE113" s="95"/>
      <c r="FF113" s="95"/>
      <c r="FG113" s="95"/>
      <c r="FH113" s="95"/>
      <c r="FI113" s="95"/>
      <c r="FJ113" s="96"/>
      <c r="FK113" s="5"/>
    </row>
    <row r="114" spans="1:167" s="4" customFormat="1" ht="22.5" customHeight="1">
      <c r="A114" s="58" t="s">
        <v>208</v>
      </c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173" t="s">
        <v>209</v>
      </c>
      <c r="AL114" s="174"/>
      <c r="AM114" s="174"/>
      <c r="AN114" s="174"/>
      <c r="AO114" s="174"/>
      <c r="AP114" s="175"/>
      <c r="AQ114" s="14"/>
      <c r="AR114" s="14"/>
      <c r="AS114" s="84"/>
      <c r="AT114" s="85"/>
      <c r="AU114" s="85"/>
      <c r="AV114" s="85"/>
      <c r="AW114" s="85"/>
      <c r="AX114" s="85"/>
      <c r="AY114" s="85"/>
      <c r="AZ114" s="85"/>
      <c r="BA114" s="85"/>
      <c r="BB114" s="86"/>
      <c r="BC114" s="51">
        <f>BC115+BC116</f>
        <v>627000</v>
      </c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10"/>
      <c r="BT114" s="10"/>
      <c r="BU114" s="51">
        <f>BU115+BU116</f>
        <v>265306.22</v>
      </c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>
        <f>CH115+CH116</f>
        <v>265306.22</v>
      </c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83">
        <f>DX115+DX116+DX119</f>
        <v>270034.57999999996</v>
      </c>
      <c r="DY114" s="83"/>
      <c r="DZ114" s="83"/>
      <c r="EA114" s="83"/>
      <c r="EB114" s="83"/>
      <c r="EC114" s="83"/>
      <c r="ED114" s="83"/>
      <c r="EE114" s="83"/>
      <c r="EF114" s="83"/>
      <c r="EG114" s="83"/>
      <c r="EH114" s="83"/>
      <c r="EI114" s="83"/>
      <c r="EJ114" s="83"/>
      <c r="EK114" s="83">
        <f>EK115+EK116+EK119</f>
        <v>361765.42000000004</v>
      </c>
      <c r="EL114" s="83"/>
      <c r="EM114" s="83"/>
      <c r="EN114" s="83"/>
      <c r="EO114" s="83"/>
      <c r="EP114" s="83"/>
      <c r="EQ114" s="83"/>
      <c r="ER114" s="83"/>
      <c r="ES114" s="83"/>
      <c r="ET114" s="83"/>
      <c r="EU114" s="83"/>
      <c r="EV114" s="83"/>
      <c r="EW114" s="83"/>
      <c r="EX114" s="83"/>
      <c r="EY114" s="83"/>
      <c r="EZ114" s="83"/>
      <c r="FA114" s="83"/>
      <c r="FB114" s="83"/>
      <c r="FC114" s="83"/>
      <c r="FD114" s="83"/>
      <c r="FE114" s="83"/>
      <c r="FF114" s="83"/>
      <c r="FG114" s="83"/>
      <c r="FH114" s="23"/>
      <c r="FI114" s="23"/>
      <c r="FJ114" s="23"/>
      <c r="FK114" s="5"/>
    </row>
    <row r="115" spans="1:167" s="4" customFormat="1" ht="19.5" customHeight="1">
      <c r="A115" s="69" t="s">
        <v>58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59" t="s">
        <v>55</v>
      </c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2">
        <v>476400</v>
      </c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>
        <v>210597.8</v>
      </c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>
        <v>210597.8</v>
      </c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>
        <f>CH115</f>
        <v>210597.8</v>
      </c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>
        <f>BC115-BU115</f>
        <v>265802.2</v>
      </c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97">
        <f>BU115-CH115</f>
        <v>0</v>
      </c>
      <c r="EY115" s="98"/>
      <c r="EZ115" s="98"/>
      <c r="FA115" s="98"/>
      <c r="FB115" s="98"/>
      <c r="FC115" s="98"/>
      <c r="FD115" s="98"/>
      <c r="FE115" s="98"/>
      <c r="FF115" s="98"/>
      <c r="FG115" s="98"/>
      <c r="FH115" s="98"/>
      <c r="FI115" s="98"/>
      <c r="FJ115" s="99"/>
      <c r="FK115" s="5"/>
    </row>
    <row r="116" spans="1:167" s="4" customFormat="1" ht="18" customHeight="1">
      <c r="A116" s="69" t="s">
        <v>60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59" t="s">
        <v>57</v>
      </c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2">
        <v>150600</v>
      </c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>
        <v>54708.42</v>
      </c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>
        <v>54708.42</v>
      </c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>
        <f>CH116</f>
        <v>54708.42</v>
      </c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>
        <f>BC116-CH116</f>
        <v>95891.58</v>
      </c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97">
        <v>0</v>
      </c>
      <c r="EY116" s="98"/>
      <c r="EZ116" s="98"/>
      <c r="FA116" s="98"/>
      <c r="FB116" s="98"/>
      <c r="FC116" s="98"/>
      <c r="FD116" s="98"/>
      <c r="FE116" s="98"/>
      <c r="FF116" s="98"/>
      <c r="FG116" s="98"/>
      <c r="FH116" s="98"/>
      <c r="FI116" s="98"/>
      <c r="FJ116" s="99"/>
      <c r="FK116" s="5"/>
    </row>
    <row r="117" spans="1:167" s="4" customFormat="1" ht="23.25" customHeight="1">
      <c r="A117" s="58" t="s">
        <v>211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173" t="s">
        <v>210</v>
      </c>
      <c r="AL117" s="174"/>
      <c r="AM117" s="174"/>
      <c r="AN117" s="174"/>
      <c r="AO117" s="174"/>
      <c r="AP117" s="175"/>
      <c r="AQ117" s="14"/>
      <c r="AR117" s="14"/>
      <c r="AS117" s="84"/>
      <c r="AT117" s="85"/>
      <c r="AU117" s="85"/>
      <c r="AV117" s="85"/>
      <c r="AW117" s="85"/>
      <c r="AX117" s="85"/>
      <c r="AY117" s="85"/>
      <c r="AZ117" s="85"/>
      <c r="BA117" s="85"/>
      <c r="BB117" s="86"/>
      <c r="BC117" s="51">
        <f>BC118+BC119</f>
        <v>22200</v>
      </c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10"/>
      <c r="BT117" s="10"/>
      <c r="BU117" s="51">
        <f>BU118+BU119</f>
        <v>22048.36</v>
      </c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>
        <f>CH118+CH119</f>
        <v>22048.36</v>
      </c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83">
        <f>DX118+DX119+DX121</f>
        <v>22048.36</v>
      </c>
      <c r="DY117" s="83"/>
      <c r="DZ117" s="83"/>
      <c r="EA117" s="83"/>
      <c r="EB117" s="83"/>
      <c r="EC117" s="83"/>
      <c r="ED117" s="83"/>
      <c r="EE117" s="83"/>
      <c r="EF117" s="83"/>
      <c r="EG117" s="83"/>
      <c r="EH117" s="83"/>
      <c r="EI117" s="83"/>
      <c r="EJ117" s="83"/>
      <c r="EK117" s="83">
        <f>EK118+EK119</f>
        <v>151.64000000000033</v>
      </c>
      <c r="EL117" s="83"/>
      <c r="EM117" s="83"/>
      <c r="EN117" s="83"/>
      <c r="EO117" s="83"/>
      <c r="EP117" s="83"/>
      <c r="EQ117" s="83"/>
      <c r="ER117" s="83"/>
      <c r="ES117" s="83"/>
      <c r="ET117" s="83"/>
      <c r="EU117" s="83"/>
      <c r="EV117" s="83"/>
      <c r="EW117" s="83"/>
      <c r="EX117" s="83"/>
      <c r="EY117" s="83"/>
      <c r="EZ117" s="83"/>
      <c r="FA117" s="83"/>
      <c r="FB117" s="83"/>
      <c r="FC117" s="83"/>
      <c r="FD117" s="83"/>
      <c r="FE117" s="83"/>
      <c r="FF117" s="83"/>
      <c r="FG117" s="83"/>
      <c r="FH117" s="23"/>
      <c r="FI117" s="23"/>
      <c r="FJ117" s="23"/>
      <c r="FK117" s="5"/>
    </row>
    <row r="118" spans="1:167" s="4" customFormat="1" ht="20.25" customHeight="1">
      <c r="A118" s="69" t="s">
        <v>59</v>
      </c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59" t="s">
        <v>56</v>
      </c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2">
        <v>17400</v>
      </c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>
        <v>17320</v>
      </c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>
        <v>17320</v>
      </c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>
        <f>CH118</f>
        <v>17320</v>
      </c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>
        <f>BC118-BU118</f>
        <v>80</v>
      </c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97">
        <f>BU118-CH118</f>
        <v>0</v>
      </c>
      <c r="EY118" s="98"/>
      <c r="EZ118" s="98"/>
      <c r="FA118" s="98"/>
      <c r="FB118" s="98"/>
      <c r="FC118" s="98"/>
      <c r="FD118" s="98"/>
      <c r="FE118" s="98"/>
      <c r="FF118" s="98"/>
      <c r="FG118" s="98"/>
      <c r="FH118" s="98"/>
      <c r="FI118" s="98"/>
      <c r="FJ118" s="99"/>
      <c r="FK118" s="5"/>
    </row>
    <row r="119" spans="1:167" s="4" customFormat="1" ht="20.25" customHeight="1">
      <c r="A119" s="69" t="s">
        <v>241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59" t="s">
        <v>57</v>
      </c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2">
        <v>4800</v>
      </c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>
        <v>4728.36</v>
      </c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>
        <v>4728.36</v>
      </c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>
        <f>CH119</f>
        <v>4728.36</v>
      </c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>
        <f>BC119-CH119</f>
        <v>71.64000000000033</v>
      </c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97">
        <v>0</v>
      </c>
      <c r="EY119" s="98"/>
      <c r="EZ119" s="98"/>
      <c r="FA119" s="98"/>
      <c r="FB119" s="98"/>
      <c r="FC119" s="98"/>
      <c r="FD119" s="98"/>
      <c r="FE119" s="98"/>
      <c r="FF119" s="98"/>
      <c r="FG119" s="98"/>
      <c r="FH119" s="98"/>
      <c r="FI119" s="98"/>
      <c r="FJ119" s="99"/>
      <c r="FK119" s="5"/>
    </row>
    <row r="120" spans="1:167" s="4" customFormat="1" ht="18.75">
      <c r="A120" s="109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  <c r="BH120" s="110"/>
      <c r="BI120" s="110"/>
      <c r="BJ120" s="110"/>
      <c r="BK120" s="110"/>
      <c r="BL120" s="110"/>
      <c r="BM120" s="110"/>
      <c r="BN120" s="110"/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10"/>
      <c r="BY120" s="110"/>
      <c r="BZ120" s="110"/>
      <c r="CA120" s="110"/>
      <c r="CB120" s="110"/>
      <c r="CC120" s="110"/>
      <c r="CD120" s="110"/>
      <c r="CE120" s="110"/>
      <c r="CF120" s="111"/>
      <c r="CG120" s="185" t="s">
        <v>85</v>
      </c>
      <c r="CH120" s="185"/>
      <c r="CI120" s="185"/>
      <c r="CJ120" s="185"/>
      <c r="CK120" s="185"/>
      <c r="CL120" s="185"/>
      <c r="CM120" s="185"/>
      <c r="CN120" s="185"/>
      <c r="CO120" s="185"/>
      <c r="CP120" s="185"/>
      <c r="CQ120" s="185"/>
      <c r="CR120" s="185"/>
      <c r="CS120" s="185"/>
      <c r="CT120" s="185"/>
      <c r="CU120" s="185"/>
      <c r="CV120" s="185"/>
      <c r="CW120" s="185"/>
      <c r="CX120" s="185"/>
      <c r="CY120" s="90"/>
      <c r="CZ120" s="91"/>
      <c r="DA120" s="91"/>
      <c r="DB120" s="91"/>
      <c r="DC120" s="91"/>
      <c r="DD120" s="91"/>
      <c r="DE120" s="91"/>
      <c r="DF120" s="91"/>
      <c r="DG120" s="91"/>
      <c r="DH120" s="91"/>
      <c r="DI120" s="91"/>
      <c r="DJ120" s="91"/>
      <c r="DK120" s="91"/>
      <c r="DL120" s="91"/>
      <c r="DM120" s="91"/>
      <c r="DN120" s="91"/>
      <c r="DO120" s="91"/>
      <c r="DP120" s="91"/>
      <c r="DQ120" s="91"/>
      <c r="DR120" s="91"/>
      <c r="DS120" s="91"/>
      <c r="DT120" s="91"/>
      <c r="DU120" s="91"/>
      <c r="DV120" s="91"/>
      <c r="DW120" s="91"/>
      <c r="DX120" s="91"/>
      <c r="DY120" s="91"/>
      <c r="DZ120" s="91"/>
      <c r="EA120" s="91"/>
      <c r="EB120" s="91"/>
      <c r="EC120" s="91"/>
      <c r="ED120" s="91"/>
      <c r="EE120" s="91"/>
      <c r="EF120" s="91"/>
      <c r="EG120" s="91"/>
      <c r="EH120" s="91"/>
      <c r="EI120" s="91"/>
      <c r="EJ120" s="91"/>
      <c r="EK120" s="91"/>
      <c r="EL120" s="91"/>
      <c r="EM120" s="91"/>
      <c r="EN120" s="91"/>
      <c r="EO120" s="91"/>
      <c r="EP120" s="91"/>
      <c r="EQ120" s="91"/>
      <c r="ER120" s="91"/>
      <c r="ES120" s="91"/>
      <c r="ET120" s="91"/>
      <c r="EU120" s="91"/>
      <c r="EV120" s="91"/>
      <c r="EW120" s="91"/>
      <c r="EX120" s="91"/>
      <c r="EY120" s="91"/>
      <c r="EZ120" s="91"/>
      <c r="FA120" s="91"/>
      <c r="FB120" s="91"/>
      <c r="FC120" s="91"/>
      <c r="FD120" s="91"/>
      <c r="FE120" s="91"/>
      <c r="FF120" s="91"/>
      <c r="FG120" s="92"/>
      <c r="FH120" s="13"/>
      <c r="FI120" s="13"/>
      <c r="FJ120" s="18" t="s">
        <v>39</v>
      </c>
      <c r="FK120" s="5"/>
    </row>
    <row r="121" spans="1:167" s="4" customFormat="1" ht="19.5" customHeight="1">
      <c r="A121" s="74" t="s">
        <v>8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 t="s">
        <v>23</v>
      </c>
      <c r="AL121" s="74"/>
      <c r="AM121" s="74"/>
      <c r="AN121" s="74"/>
      <c r="AO121" s="74"/>
      <c r="AP121" s="74"/>
      <c r="AQ121" s="74" t="s">
        <v>35</v>
      </c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 t="s">
        <v>36</v>
      </c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 t="s">
        <v>37</v>
      </c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 t="s">
        <v>24</v>
      </c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80" t="s">
        <v>29</v>
      </c>
      <c r="EL121" s="81"/>
      <c r="EM121" s="81"/>
      <c r="EN121" s="81"/>
      <c r="EO121" s="81"/>
      <c r="EP121" s="81"/>
      <c r="EQ121" s="81"/>
      <c r="ER121" s="81"/>
      <c r="ES121" s="81"/>
      <c r="ET121" s="81"/>
      <c r="EU121" s="81"/>
      <c r="EV121" s="81"/>
      <c r="EW121" s="81"/>
      <c r="EX121" s="81"/>
      <c r="EY121" s="81"/>
      <c r="EZ121" s="81"/>
      <c r="FA121" s="81"/>
      <c r="FB121" s="81"/>
      <c r="FC121" s="81"/>
      <c r="FD121" s="81"/>
      <c r="FE121" s="81"/>
      <c r="FF121" s="81"/>
      <c r="FG121" s="81"/>
      <c r="FH121" s="81"/>
      <c r="FI121" s="81"/>
      <c r="FJ121" s="82"/>
      <c r="FK121" s="5"/>
    </row>
    <row r="122" spans="1:167" s="4" customFormat="1" ht="78.7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 t="s">
        <v>47</v>
      </c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 t="s">
        <v>25</v>
      </c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 t="s">
        <v>26</v>
      </c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 t="s">
        <v>27</v>
      </c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 t="s">
        <v>38</v>
      </c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80" t="s">
        <v>48</v>
      </c>
      <c r="EY122" s="81"/>
      <c r="EZ122" s="81"/>
      <c r="FA122" s="81"/>
      <c r="FB122" s="81"/>
      <c r="FC122" s="81"/>
      <c r="FD122" s="81"/>
      <c r="FE122" s="81"/>
      <c r="FF122" s="81"/>
      <c r="FG122" s="81"/>
      <c r="FH122" s="81"/>
      <c r="FI122" s="81"/>
      <c r="FJ122" s="82"/>
      <c r="FK122" s="5"/>
    </row>
    <row r="123" spans="1:167" s="4" customFormat="1" ht="18.75">
      <c r="A123" s="47">
        <v>1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>
        <v>2</v>
      </c>
      <c r="AL123" s="47"/>
      <c r="AM123" s="47"/>
      <c r="AN123" s="47"/>
      <c r="AO123" s="47"/>
      <c r="AP123" s="47"/>
      <c r="AQ123" s="47">
        <v>3</v>
      </c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>
        <v>4</v>
      </c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>
        <v>5</v>
      </c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>
        <v>6</v>
      </c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>
        <v>7</v>
      </c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>
        <v>8</v>
      </c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>
        <v>9</v>
      </c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>
        <v>10</v>
      </c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90">
        <v>11</v>
      </c>
      <c r="EY123" s="91"/>
      <c r="EZ123" s="91"/>
      <c r="FA123" s="91"/>
      <c r="FB123" s="91"/>
      <c r="FC123" s="91"/>
      <c r="FD123" s="91"/>
      <c r="FE123" s="91"/>
      <c r="FF123" s="91"/>
      <c r="FG123" s="91"/>
      <c r="FH123" s="91"/>
      <c r="FI123" s="91"/>
      <c r="FJ123" s="92"/>
      <c r="FK123" s="5"/>
    </row>
    <row r="124" spans="1:167" s="12" customFormat="1" ht="21" customHeight="1">
      <c r="A124" s="167" t="s">
        <v>105</v>
      </c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46" t="s">
        <v>33</v>
      </c>
      <c r="AL124" s="146"/>
      <c r="AM124" s="146"/>
      <c r="AN124" s="146"/>
      <c r="AO124" s="146"/>
      <c r="AP124" s="146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51">
        <f>BC128+BC137+BC134</f>
        <v>2168100</v>
      </c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>
        <f>BU128+BU134+BU137</f>
        <v>1111429.1300000001</v>
      </c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>
        <f>CH128+CH134+CH137</f>
        <v>1111429.1330000001</v>
      </c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>
        <f>DX128+DX134+DX137</f>
        <v>1111429.1330000001</v>
      </c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93">
        <f>EK128+EK134+EK137</f>
        <v>1056670.8699999999</v>
      </c>
      <c r="EL124" s="93"/>
      <c r="EM124" s="93"/>
      <c r="EN124" s="93"/>
      <c r="EO124" s="93"/>
      <c r="EP124" s="93"/>
      <c r="EQ124" s="93"/>
      <c r="ER124" s="93"/>
      <c r="ES124" s="93"/>
      <c r="ET124" s="93"/>
      <c r="EU124" s="93"/>
      <c r="EV124" s="93"/>
      <c r="EW124" s="93"/>
      <c r="EX124" s="46">
        <f>EX128+EX134+EX137</f>
        <v>-0.0029999999997016857</v>
      </c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40"/>
      <c r="FK124" s="11"/>
    </row>
    <row r="125" spans="1:167" s="4" customFormat="1" ht="14.25" customHeight="1">
      <c r="A125" s="128" t="s">
        <v>22</v>
      </c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17"/>
      <c r="AL125" s="117"/>
      <c r="AM125" s="117"/>
      <c r="AN125" s="117"/>
      <c r="AO125" s="117"/>
      <c r="AP125" s="117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52"/>
      <c r="EW125" s="52"/>
      <c r="EX125" s="70"/>
      <c r="EY125" s="71"/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2"/>
      <c r="FK125" s="5"/>
    </row>
    <row r="126" spans="1:166" s="4" customFormat="1" ht="20.25" customHeight="1">
      <c r="A126" s="180" t="s">
        <v>151</v>
      </c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180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/>
      <c r="EQ126" s="52"/>
      <c r="ER126" s="52"/>
      <c r="ES126" s="52"/>
      <c r="ET126" s="52"/>
      <c r="EU126" s="52"/>
      <c r="EV126" s="52"/>
      <c r="EW126" s="52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13"/>
      <c r="FI126" s="13"/>
      <c r="FJ126" s="13"/>
    </row>
    <row r="127" spans="1:166" s="4" customFormat="1" ht="18" customHeight="1">
      <c r="A127" s="58" t="s">
        <v>212</v>
      </c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49"/>
      <c r="AL127" s="49"/>
      <c r="AM127" s="49"/>
      <c r="AN127" s="49"/>
      <c r="AO127" s="49"/>
      <c r="AP127" s="4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70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2"/>
    </row>
    <row r="128" spans="1:166" s="22" customFormat="1" ht="19.5" customHeight="1">
      <c r="A128" s="45" t="s">
        <v>149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9" t="s">
        <v>54</v>
      </c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51">
        <f>BC129+BC130</f>
        <v>1632000</v>
      </c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3">
        <f>SUM(BU129:CG130)</f>
        <v>687937.56</v>
      </c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>
        <f>SUM(CH129:CW130)</f>
        <v>687937.56</v>
      </c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  <c r="DI128" s="53"/>
      <c r="DJ128" s="53"/>
      <c r="DK128" s="53"/>
      <c r="DL128" s="53"/>
      <c r="DM128" s="53"/>
      <c r="DN128" s="53"/>
      <c r="DO128" s="53"/>
      <c r="DP128" s="53"/>
      <c r="DQ128" s="53"/>
      <c r="DR128" s="53"/>
      <c r="DS128" s="53"/>
      <c r="DT128" s="53"/>
      <c r="DU128" s="53"/>
      <c r="DV128" s="53"/>
      <c r="DW128" s="53"/>
      <c r="DX128" s="53">
        <f>SUM(DX129:EJ130)</f>
        <v>687937.56</v>
      </c>
      <c r="DY128" s="53"/>
      <c r="DZ128" s="53"/>
      <c r="EA128" s="53"/>
      <c r="EB128" s="53"/>
      <c r="EC128" s="53"/>
      <c r="ED128" s="53"/>
      <c r="EE128" s="53"/>
      <c r="EF128" s="53"/>
      <c r="EG128" s="53"/>
      <c r="EH128" s="53"/>
      <c r="EI128" s="53"/>
      <c r="EJ128" s="53"/>
      <c r="EK128" s="53">
        <f>EK129+EK130</f>
        <v>944062.44</v>
      </c>
      <c r="EL128" s="53"/>
      <c r="EM128" s="53"/>
      <c r="EN128" s="53"/>
      <c r="EO128" s="53"/>
      <c r="EP128" s="53"/>
      <c r="EQ128" s="53"/>
      <c r="ER128" s="53"/>
      <c r="ES128" s="53"/>
      <c r="ET128" s="53"/>
      <c r="EU128" s="53"/>
      <c r="EV128" s="53"/>
      <c r="EW128" s="53"/>
      <c r="EX128" s="135">
        <f>EX129+EX130</f>
        <v>0</v>
      </c>
      <c r="EY128" s="136"/>
      <c r="EZ128" s="136"/>
      <c r="FA128" s="136"/>
      <c r="FB128" s="136"/>
      <c r="FC128" s="136"/>
      <c r="FD128" s="136"/>
      <c r="FE128" s="136"/>
      <c r="FF128" s="136"/>
      <c r="FG128" s="136"/>
      <c r="FH128" s="136"/>
      <c r="FI128" s="136"/>
      <c r="FJ128" s="137"/>
    </row>
    <row r="129" spans="1:166" s="4" customFormat="1" ht="21" customHeight="1">
      <c r="A129" s="69" t="s">
        <v>58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59" t="s">
        <v>55</v>
      </c>
      <c r="AL129" s="59"/>
      <c r="AM129" s="59"/>
      <c r="AN129" s="59"/>
      <c r="AO129" s="59"/>
      <c r="AP129" s="59"/>
      <c r="AQ129" s="59" t="s">
        <v>124</v>
      </c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2">
        <v>1226600</v>
      </c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>
        <v>471834.82</v>
      </c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>
        <v>471834.82</v>
      </c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>
        <f>CH129</f>
        <v>471834.82</v>
      </c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>
        <f>BC129-BU129</f>
        <v>754765.1799999999</v>
      </c>
      <c r="EL129" s="52"/>
      <c r="EM129" s="52"/>
      <c r="EN129" s="52"/>
      <c r="EO129" s="52"/>
      <c r="EP129" s="52"/>
      <c r="EQ129" s="52"/>
      <c r="ER129" s="52"/>
      <c r="ES129" s="52"/>
      <c r="ET129" s="52"/>
      <c r="EU129" s="52"/>
      <c r="EV129" s="52"/>
      <c r="EW129" s="52"/>
      <c r="EX129" s="70">
        <f aca="true" t="shared" si="8" ref="EX129:EX136">BU129-CH129</f>
        <v>0</v>
      </c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2"/>
    </row>
    <row r="130" spans="1:166" s="4" customFormat="1" ht="22.5" customHeight="1">
      <c r="A130" s="69" t="s">
        <v>60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59" t="s">
        <v>57</v>
      </c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2">
        <v>405400</v>
      </c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>
        <v>216102.74</v>
      </c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>
        <v>216102.74</v>
      </c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>
        <f>CH130</f>
        <v>216102.74</v>
      </c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>
        <f>BC130-BU130</f>
        <v>189297.26</v>
      </c>
      <c r="EL130" s="52"/>
      <c r="EM130" s="52"/>
      <c r="EN130" s="52"/>
      <c r="EO130" s="52"/>
      <c r="EP130" s="52"/>
      <c r="EQ130" s="52"/>
      <c r="ER130" s="52"/>
      <c r="ES130" s="52"/>
      <c r="ET130" s="52"/>
      <c r="EU130" s="52"/>
      <c r="EV130" s="52"/>
      <c r="EW130" s="52"/>
      <c r="EX130" s="70">
        <f t="shared" si="8"/>
        <v>0</v>
      </c>
      <c r="EY130" s="71"/>
      <c r="EZ130" s="71"/>
      <c r="FA130" s="71"/>
      <c r="FB130" s="71"/>
      <c r="FC130" s="71"/>
      <c r="FD130" s="71"/>
      <c r="FE130" s="71"/>
      <c r="FF130" s="71"/>
      <c r="FG130" s="71"/>
      <c r="FH130" s="71"/>
      <c r="FI130" s="71"/>
      <c r="FJ130" s="72"/>
    </row>
    <row r="131" spans="1:166" s="12" customFormat="1" ht="19.5" customHeight="1">
      <c r="A131" s="87" t="s">
        <v>296</v>
      </c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51">
        <f>BC132+BC133</f>
        <v>1444500</v>
      </c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51">
        <f>BU132+BU133</f>
        <v>615563.27</v>
      </c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51">
        <f>CH132+CH133</f>
        <v>615563.27</v>
      </c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51">
        <f>CH131</f>
        <v>615563.27</v>
      </c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51">
        <f aca="true" t="shared" si="9" ref="EK131:EK136">BC131-CH131</f>
        <v>828936.73</v>
      </c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6">
        <f t="shared" si="8"/>
        <v>0</v>
      </c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40"/>
    </row>
    <row r="132" spans="1:166" s="4" customFormat="1" ht="17.25" customHeight="1">
      <c r="A132" s="69" t="s">
        <v>58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59" t="s">
        <v>55</v>
      </c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2">
        <v>1082600</v>
      </c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>
        <v>411134.31</v>
      </c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>
        <v>411134.31</v>
      </c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>
        <f>CH132</f>
        <v>411134.31</v>
      </c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>
        <f t="shared" si="9"/>
        <v>671465.69</v>
      </c>
      <c r="EL132" s="52"/>
      <c r="EM132" s="52"/>
      <c r="EN132" s="52"/>
      <c r="EO132" s="52"/>
      <c r="EP132" s="52"/>
      <c r="EQ132" s="52"/>
      <c r="ER132" s="52"/>
      <c r="ES132" s="52"/>
      <c r="ET132" s="52"/>
      <c r="EU132" s="52"/>
      <c r="EV132" s="52"/>
      <c r="EW132" s="52"/>
      <c r="EX132" s="97">
        <f t="shared" si="8"/>
        <v>0</v>
      </c>
      <c r="EY132" s="98"/>
      <c r="EZ132" s="98"/>
      <c r="FA132" s="98"/>
      <c r="FB132" s="98"/>
      <c r="FC132" s="98"/>
      <c r="FD132" s="98"/>
      <c r="FE132" s="98"/>
      <c r="FF132" s="98"/>
      <c r="FG132" s="98"/>
      <c r="FH132" s="98"/>
      <c r="FI132" s="98"/>
      <c r="FJ132" s="99"/>
    </row>
    <row r="133" spans="1:166" s="4" customFormat="1" ht="18" customHeight="1">
      <c r="A133" s="69" t="s">
        <v>60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59" t="s">
        <v>57</v>
      </c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2">
        <v>361900</v>
      </c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>
        <v>204428.96</v>
      </c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>
        <v>204428.96</v>
      </c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>
        <v>204428.96</v>
      </c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>
        <f t="shared" si="9"/>
        <v>157471.04</v>
      </c>
      <c r="EL133" s="52"/>
      <c r="EM133" s="52"/>
      <c r="EN133" s="52"/>
      <c r="EO133" s="52"/>
      <c r="EP133" s="52"/>
      <c r="EQ133" s="52"/>
      <c r="ER133" s="52"/>
      <c r="ES133" s="52"/>
      <c r="ET133" s="52"/>
      <c r="EU133" s="52"/>
      <c r="EV133" s="52"/>
      <c r="EW133" s="52"/>
      <c r="EX133" s="97">
        <f t="shared" si="8"/>
        <v>0</v>
      </c>
      <c r="EY133" s="98"/>
      <c r="EZ133" s="98"/>
      <c r="FA133" s="98"/>
      <c r="FB133" s="98"/>
      <c r="FC133" s="98"/>
      <c r="FD133" s="98"/>
      <c r="FE133" s="98"/>
      <c r="FF133" s="98"/>
      <c r="FG133" s="98"/>
      <c r="FH133" s="98"/>
      <c r="FI133" s="98"/>
      <c r="FJ133" s="99"/>
    </row>
    <row r="134" spans="1:166" s="22" customFormat="1" ht="21.75" customHeight="1">
      <c r="A134" s="58" t="s">
        <v>213</v>
      </c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49" t="s">
        <v>54</v>
      </c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51">
        <f>SUM(BC135:BT136)</f>
        <v>57400</v>
      </c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3">
        <f>SUM(BU135:CG136)</f>
        <v>35826.79</v>
      </c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>
        <f>SUM(CH135:CW136)</f>
        <v>35826.79</v>
      </c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K134" s="53"/>
      <c r="DL134" s="53"/>
      <c r="DM134" s="53"/>
      <c r="DN134" s="53"/>
      <c r="DO134" s="53"/>
      <c r="DP134" s="53"/>
      <c r="DQ134" s="53"/>
      <c r="DR134" s="53"/>
      <c r="DS134" s="53"/>
      <c r="DT134" s="53"/>
      <c r="DU134" s="53"/>
      <c r="DV134" s="53"/>
      <c r="DW134" s="53"/>
      <c r="DX134" s="53">
        <f>CH134</f>
        <v>35826.79</v>
      </c>
      <c r="DY134" s="53"/>
      <c r="DZ134" s="53"/>
      <c r="EA134" s="53"/>
      <c r="EB134" s="53"/>
      <c r="EC134" s="53"/>
      <c r="ED134" s="53"/>
      <c r="EE134" s="53"/>
      <c r="EF134" s="53"/>
      <c r="EG134" s="53"/>
      <c r="EH134" s="53"/>
      <c r="EI134" s="53"/>
      <c r="EJ134" s="53"/>
      <c r="EK134" s="53">
        <f t="shared" si="9"/>
        <v>21573.21</v>
      </c>
      <c r="EL134" s="53"/>
      <c r="EM134" s="53"/>
      <c r="EN134" s="53"/>
      <c r="EO134" s="53"/>
      <c r="EP134" s="53"/>
      <c r="EQ134" s="53"/>
      <c r="ER134" s="53"/>
      <c r="ES134" s="53"/>
      <c r="ET134" s="53"/>
      <c r="EU134" s="53"/>
      <c r="EV134" s="53"/>
      <c r="EW134" s="53"/>
      <c r="EX134" s="135">
        <f t="shared" si="8"/>
        <v>0</v>
      </c>
      <c r="EY134" s="136"/>
      <c r="EZ134" s="136"/>
      <c r="FA134" s="136"/>
      <c r="FB134" s="136"/>
      <c r="FC134" s="136"/>
      <c r="FD134" s="136"/>
      <c r="FE134" s="136"/>
      <c r="FF134" s="136"/>
      <c r="FG134" s="136"/>
      <c r="FH134" s="136"/>
      <c r="FI134" s="136"/>
      <c r="FJ134" s="137"/>
    </row>
    <row r="135" spans="1:166" s="4" customFormat="1" ht="21.75" customHeight="1">
      <c r="A135" s="69" t="s">
        <v>59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59" t="s">
        <v>56</v>
      </c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2">
        <v>45600</v>
      </c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>
        <v>28143.6</v>
      </c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>
        <v>28143.6</v>
      </c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>
        <f>CH135</f>
        <v>28143.6</v>
      </c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>
        <f t="shared" si="9"/>
        <v>17456.4</v>
      </c>
      <c r="EL135" s="52"/>
      <c r="EM135" s="52"/>
      <c r="EN135" s="52"/>
      <c r="EO135" s="52"/>
      <c r="EP135" s="52"/>
      <c r="EQ135" s="52"/>
      <c r="ER135" s="52"/>
      <c r="ES135" s="52"/>
      <c r="ET135" s="52"/>
      <c r="EU135" s="52"/>
      <c r="EV135" s="52"/>
      <c r="EW135" s="52"/>
      <c r="EX135" s="97">
        <f t="shared" si="8"/>
        <v>0</v>
      </c>
      <c r="EY135" s="98"/>
      <c r="EZ135" s="98"/>
      <c r="FA135" s="98"/>
      <c r="FB135" s="98"/>
      <c r="FC135" s="98"/>
      <c r="FD135" s="98"/>
      <c r="FE135" s="98"/>
      <c r="FF135" s="98"/>
      <c r="FG135" s="98"/>
      <c r="FH135" s="98"/>
      <c r="FI135" s="98"/>
      <c r="FJ135" s="99"/>
    </row>
    <row r="136" spans="1:166" s="4" customFormat="1" ht="20.25" customHeight="1">
      <c r="A136" s="69" t="s">
        <v>241</v>
      </c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59" t="s">
        <v>57</v>
      </c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2">
        <v>11800</v>
      </c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>
        <v>7683.19</v>
      </c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>
        <v>7683.19</v>
      </c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>
        <v>7683.19</v>
      </c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  <c r="EJ136" s="52"/>
      <c r="EK136" s="52">
        <f t="shared" si="9"/>
        <v>4116.81</v>
      </c>
      <c r="EL136" s="52"/>
      <c r="EM136" s="52"/>
      <c r="EN136" s="52"/>
      <c r="EO136" s="52"/>
      <c r="EP136" s="52"/>
      <c r="EQ136" s="52"/>
      <c r="ER136" s="52"/>
      <c r="ES136" s="52"/>
      <c r="ET136" s="52"/>
      <c r="EU136" s="52"/>
      <c r="EV136" s="52"/>
      <c r="EW136" s="52"/>
      <c r="EX136" s="97">
        <f t="shared" si="8"/>
        <v>0</v>
      </c>
      <c r="EY136" s="98"/>
      <c r="EZ136" s="98"/>
      <c r="FA136" s="98"/>
      <c r="FB136" s="98"/>
      <c r="FC136" s="98"/>
      <c r="FD136" s="98"/>
      <c r="FE136" s="98"/>
      <c r="FF136" s="98"/>
      <c r="FG136" s="98"/>
      <c r="FH136" s="98"/>
      <c r="FI136" s="98"/>
      <c r="FJ136" s="99"/>
    </row>
    <row r="137" spans="1:166" s="22" customFormat="1" ht="18.75" customHeight="1">
      <c r="A137" s="87" t="s">
        <v>169</v>
      </c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51">
        <f>BC138+BC142+BC146+BC148</f>
        <v>478700</v>
      </c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3">
        <f>BU138+BU142+BU146+BU148</f>
        <v>387664.77999999997</v>
      </c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>
        <f>CH138+CH142+CH146+CH148</f>
        <v>387664.783</v>
      </c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>
        <f>DX138+DX142+DX147+DX148</f>
        <v>387664.783</v>
      </c>
      <c r="DY137" s="53"/>
      <c r="DZ137" s="53"/>
      <c r="EA137" s="53"/>
      <c r="EB137" s="53"/>
      <c r="EC137" s="53"/>
      <c r="ED137" s="53"/>
      <c r="EE137" s="53"/>
      <c r="EF137" s="53"/>
      <c r="EG137" s="53"/>
      <c r="EH137" s="53"/>
      <c r="EI137" s="53"/>
      <c r="EJ137" s="53"/>
      <c r="EK137" s="53">
        <f>EK138+EK142+EK146+EK148</f>
        <v>91035.22</v>
      </c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  <c r="EW137" s="53"/>
      <c r="EX137" s="135">
        <f>EX138+EX142</f>
        <v>-0.0029999999997016857</v>
      </c>
      <c r="EY137" s="136"/>
      <c r="EZ137" s="136"/>
      <c r="FA137" s="136"/>
      <c r="FB137" s="136"/>
      <c r="FC137" s="136"/>
      <c r="FD137" s="136"/>
      <c r="FE137" s="136"/>
      <c r="FF137" s="136"/>
      <c r="FG137" s="136"/>
      <c r="FH137" s="136"/>
      <c r="FI137" s="136"/>
      <c r="FJ137" s="137"/>
    </row>
    <row r="138" spans="1:166" s="4" customFormat="1" ht="19.5" customHeight="1">
      <c r="A138" s="58" t="s">
        <v>214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51">
        <f>BC139+BC141+BC140</f>
        <v>108900</v>
      </c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15"/>
      <c r="BT138" s="15"/>
      <c r="BU138" s="93">
        <f>BU139+BU141+BU140</f>
        <v>92601.11</v>
      </c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51">
        <f>CH139+CH141+CI140</f>
        <v>92601.11</v>
      </c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/>
      <c r="DP138" s="53"/>
      <c r="DQ138" s="53"/>
      <c r="DR138" s="53"/>
      <c r="DS138" s="53"/>
      <c r="DT138" s="53"/>
      <c r="DU138" s="53"/>
      <c r="DV138" s="53"/>
      <c r="DW138" s="53"/>
      <c r="DX138" s="51">
        <f>DX139+DX141+DX140</f>
        <v>92601.11</v>
      </c>
      <c r="DY138" s="51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1">
        <f>EK139+EK141+EK140</f>
        <v>16298.89</v>
      </c>
      <c r="EL138" s="51"/>
      <c r="EM138" s="51"/>
      <c r="EN138" s="51"/>
      <c r="EO138" s="51"/>
      <c r="EP138" s="51"/>
      <c r="EQ138" s="51"/>
      <c r="ER138" s="51"/>
      <c r="ES138" s="51"/>
      <c r="ET138" s="51"/>
      <c r="EU138" s="51"/>
      <c r="EV138" s="51"/>
      <c r="EW138" s="51"/>
      <c r="EX138" s="51">
        <f>EX139+EX141</f>
        <v>0</v>
      </c>
      <c r="EY138" s="51"/>
      <c r="EZ138" s="51"/>
      <c r="FA138" s="51"/>
      <c r="FB138" s="51"/>
      <c r="FC138" s="51"/>
      <c r="FD138" s="51"/>
      <c r="FE138" s="51"/>
      <c r="FF138" s="51"/>
      <c r="FG138" s="51"/>
      <c r="FH138" s="15"/>
      <c r="FI138" s="15"/>
      <c r="FJ138" s="15"/>
    </row>
    <row r="139" spans="1:166" s="4" customFormat="1" ht="18.75" customHeight="1">
      <c r="A139" s="101" t="s">
        <v>81</v>
      </c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59" t="s">
        <v>82</v>
      </c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2">
        <v>8000</v>
      </c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15"/>
      <c r="BT139" s="15"/>
      <c r="BU139" s="76">
        <v>2411.11</v>
      </c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52">
        <v>2411.11</v>
      </c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>
        <f>CH139</f>
        <v>2411.11</v>
      </c>
      <c r="DY139" s="52"/>
      <c r="DZ139" s="52"/>
      <c r="EA139" s="52"/>
      <c r="EB139" s="52"/>
      <c r="EC139" s="52"/>
      <c r="ED139" s="52"/>
      <c r="EE139" s="52"/>
      <c r="EF139" s="52"/>
      <c r="EG139" s="52"/>
      <c r="EH139" s="52"/>
      <c r="EI139" s="52"/>
      <c r="EJ139" s="52"/>
      <c r="EK139" s="52">
        <f>BC139-BU139</f>
        <v>5588.889999999999</v>
      </c>
      <c r="EL139" s="52"/>
      <c r="EM139" s="52"/>
      <c r="EN139" s="52"/>
      <c r="EO139" s="52"/>
      <c r="EP139" s="52"/>
      <c r="EQ139" s="52"/>
      <c r="ER139" s="52"/>
      <c r="ES139" s="52"/>
      <c r="ET139" s="52"/>
      <c r="EU139" s="52"/>
      <c r="EV139" s="52"/>
      <c r="EW139" s="52"/>
      <c r="EX139" s="52">
        <f>BU139-CH139</f>
        <v>0</v>
      </c>
      <c r="EY139" s="52"/>
      <c r="EZ139" s="52"/>
      <c r="FA139" s="52"/>
      <c r="FB139" s="52"/>
      <c r="FC139" s="52"/>
      <c r="FD139" s="52"/>
      <c r="FE139" s="52"/>
      <c r="FF139" s="52"/>
      <c r="FG139" s="52"/>
      <c r="FH139" s="15"/>
      <c r="FI139" s="15"/>
      <c r="FJ139" s="15"/>
    </row>
    <row r="140" spans="1:166" s="4" customFormat="1" ht="21" customHeight="1">
      <c r="A140" s="112" t="s">
        <v>273</v>
      </c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4"/>
      <c r="AI140" s="37"/>
      <c r="AJ140" s="37"/>
      <c r="AK140" s="62" t="s">
        <v>307</v>
      </c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4"/>
      <c r="BC140" s="70">
        <v>40000</v>
      </c>
      <c r="BD140" s="71"/>
      <c r="BE140" s="71"/>
      <c r="BF140" s="71"/>
      <c r="BG140" s="71"/>
      <c r="BH140" s="71"/>
      <c r="BI140" s="72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81">
        <v>34600</v>
      </c>
      <c r="BV140" s="182"/>
      <c r="BW140" s="182"/>
      <c r="BX140" s="182"/>
      <c r="BY140" s="182"/>
      <c r="BZ140" s="182"/>
      <c r="CA140" s="182"/>
      <c r="CB140" s="182"/>
      <c r="CC140" s="182"/>
      <c r="CD140" s="182"/>
      <c r="CE140" s="182"/>
      <c r="CF140" s="182"/>
      <c r="CG140" s="183"/>
      <c r="CH140" s="15"/>
      <c r="CI140" s="70">
        <v>34600</v>
      </c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2"/>
      <c r="CX140" s="70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2"/>
      <c r="DS140" s="15"/>
      <c r="DT140" s="15"/>
      <c r="DU140" s="15"/>
      <c r="DV140" s="15"/>
      <c r="DW140" s="15"/>
      <c r="DX140" s="70">
        <f>CI140</f>
        <v>34600</v>
      </c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  <c r="EI140" s="71"/>
      <c r="EJ140" s="72"/>
      <c r="EK140" s="70">
        <f>BC140-CI140</f>
        <v>5400</v>
      </c>
      <c r="EL140" s="71"/>
      <c r="EM140" s="71"/>
      <c r="EN140" s="71"/>
      <c r="EO140" s="71"/>
      <c r="EP140" s="71"/>
      <c r="EQ140" s="71"/>
      <c r="ER140" s="71"/>
      <c r="ES140" s="71"/>
      <c r="ET140" s="71"/>
      <c r="EU140" s="71"/>
      <c r="EV140" s="71"/>
      <c r="EW140" s="72"/>
      <c r="EX140" s="70">
        <f>BU140-CI140</f>
        <v>0</v>
      </c>
      <c r="EY140" s="71"/>
      <c r="EZ140" s="71"/>
      <c r="FA140" s="71"/>
      <c r="FB140" s="71"/>
      <c r="FC140" s="71"/>
      <c r="FD140" s="71"/>
      <c r="FE140" s="72"/>
      <c r="FF140" s="15"/>
      <c r="FG140" s="15"/>
      <c r="FH140" s="15"/>
      <c r="FI140" s="15"/>
      <c r="FJ140" s="15"/>
    </row>
    <row r="141" spans="1:166" s="4" customFormat="1" ht="22.5" customHeight="1">
      <c r="A141" s="101" t="s">
        <v>69</v>
      </c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59" t="s">
        <v>62</v>
      </c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2">
        <v>60900</v>
      </c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15"/>
      <c r="BT141" s="15"/>
      <c r="BU141" s="76">
        <v>55590</v>
      </c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52">
        <v>55590</v>
      </c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>
        <f>CH141</f>
        <v>55590</v>
      </c>
      <c r="DY141" s="52"/>
      <c r="DZ141" s="52"/>
      <c r="EA141" s="52"/>
      <c r="EB141" s="52"/>
      <c r="EC141" s="52"/>
      <c r="ED141" s="52"/>
      <c r="EE141" s="52"/>
      <c r="EF141" s="52"/>
      <c r="EG141" s="52"/>
      <c r="EH141" s="52"/>
      <c r="EI141" s="52"/>
      <c r="EJ141" s="52"/>
      <c r="EK141" s="52">
        <f>BC141-BU141</f>
        <v>5310</v>
      </c>
      <c r="EL141" s="52"/>
      <c r="EM141" s="52"/>
      <c r="EN141" s="52"/>
      <c r="EO141" s="52"/>
      <c r="EP141" s="52"/>
      <c r="EQ141" s="52"/>
      <c r="ER141" s="52"/>
      <c r="ES141" s="52"/>
      <c r="ET141" s="52"/>
      <c r="EU141" s="52"/>
      <c r="EV141" s="52"/>
      <c r="EW141" s="52"/>
      <c r="EX141" s="52">
        <f>BU141-CH141</f>
        <v>0</v>
      </c>
      <c r="EY141" s="52"/>
      <c r="EZ141" s="52"/>
      <c r="FA141" s="52"/>
      <c r="FB141" s="52"/>
      <c r="FC141" s="52"/>
      <c r="FD141" s="52"/>
      <c r="FE141" s="52"/>
      <c r="FF141" s="52"/>
      <c r="FG141" s="52"/>
      <c r="FH141" s="15"/>
      <c r="FI141" s="15"/>
      <c r="FJ141" s="15"/>
    </row>
    <row r="142" spans="1:166" s="4" customFormat="1" ht="21" customHeight="1">
      <c r="A142" s="58" t="s">
        <v>215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51">
        <f>BC143+BC145+BC144</f>
        <v>346000</v>
      </c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15"/>
      <c r="BT142" s="15"/>
      <c r="BU142" s="93">
        <f>BU143+BU144+BU145</f>
        <v>281377.75</v>
      </c>
      <c r="BV142" s="93"/>
      <c r="BW142" s="93"/>
      <c r="BX142" s="93"/>
      <c r="BY142" s="93"/>
      <c r="BZ142" s="93"/>
      <c r="CA142" s="93"/>
      <c r="CB142" s="93"/>
      <c r="CC142" s="93"/>
      <c r="CD142" s="93"/>
      <c r="CE142" s="93"/>
      <c r="CF142" s="93"/>
      <c r="CG142" s="93"/>
      <c r="CH142" s="51">
        <f>CH143+CH144+CH145</f>
        <v>281377.75</v>
      </c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3"/>
      <c r="CY142" s="53"/>
      <c r="CZ142" s="53"/>
      <c r="DA142" s="53"/>
      <c r="DB142" s="53"/>
      <c r="DC142" s="53"/>
      <c r="DD142" s="53"/>
      <c r="DE142" s="53"/>
      <c r="DF142" s="53"/>
      <c r="DG142" s="53"/>
      <c r="DH142" s="53"/>
      <c r="DI142" s="53"/>
      <c r="DJ142" s="53"/>
      <c r="DK142" s="53"/>
      <c r="DL142" s="53"/>
      <c r="DM142" s="53"/>
      <c r="DN142" s="53"/>
      <c r="DO142" s="53"/>
      <c r="DP142" s="53"/>
      <c r="DQ142" s="53"/>
      <c r="DR142" s="53"/>
      <c r="DS142" s="53"/>
      <c r="DT142" s="53"/>
      <c r="DU142" s="53"/>
      <c r="DV142" s="53"/>
      <c r="DW142" s="53"/>
      <c r="DX142" s="51">
        <f>DX143+DX144+DX145</f>
        <v>281377.75</v>
      </c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>
        <f>BC142-CH142</f>
        <v>64622.25</v>
      </c>
      <c r="EL142" s="51"/>
      <c r="EM142" s="51"/>
      <c r="EN142" s="51"/>
      <c r="EO142" s="51"/>
      <c r="EP142" s="51"/>
      <c r="EQ142" s="51"/>
      <c r="ER142" s="51"/>
      <c r="ES142" s="51"/>
      <c r="ET142" s="51"/>
      <c r="EU142" s="51"/>
      <c r="EV142" s="51"/>
      <c r="EW142" s="51"/>
      <c r="EX142" s="51">
        <f>EX143+EX145+EX146+EX148</f>
        <v>-0.0029999999997016857</v>
      </c>
      <c r="EY142" s="51"/>
      <c r="EZ142" s="51"/>
      <c r="FA142" s="51"/>
      <c r="FB142" s="51"/>
      <c r="FC142" s="51"/>
      <c r="FD142" s="51"/>
      <c r="FE142" s="51"/>
      <c r="FF142" s="51"/>
      <c r="FG142" s="51"/>
      <c r="FH142" s="15"/>
      <c r="FI142" s="15"/>
      <c r="FJ142" s="15"/>
    </row>
    <row r="143" spans="1:166" s="4" customFormat="1" ht="21.75" customHeight="1">
      <c r="A143" s="101" t="s">
        <v>170</v>
      </c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59" t="s">
        <v>64</v>
      </c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2">
        <v>151500</v>
      </c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15"/>
      <c r="BT143" s="15"/>
      <c r="BU143" s="76">
        <v>105000</v>
      </c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52">
        <v>105000</v>
      </c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>
        <f>CH143</f>
        <v>105000</v>
      </c>
      <c r="DY143" s="52"/>
      <c r="DZ143" s="52"/>
      <c r="EA143" s="52"/>
      <c r="EB143" s="52"/>
      <c r="EC143" s="52"/>
      <c r="ED143" s="52"/>
      <c r="EE143" s="52"/>
      <c r="EF143" s="52"/>
      <c r="EG143" s="52"/>
      <c r="EH143" s="52"/>
      <c r="EI143" s="52"/>
      <c r="EJ143" s="52"/>
      <c r="EK143" s="52">
        <f>BC143-BU143</f>
        <v>46500</v>
      </c>
      <c r="EL143" s="52"/>
      <c r="EM143" s="52"/>
      <c r="EN143" s="52"/>
      <c r="EO143" s="52"/>
      <c r="EP143" s="52"/>
      <c r="EQ143" s="52"/>
      <c r="ER143" s="52"/>
      <c r="ES143" s="52"/>
      <c r="ET143" s="52"/>
      <c r="EU143" s="52"/>
      <c r="EV143" s="52"/>
      <c r="EW143" s="52"/>
      <c r="EX143" s="52">
        <f>BU143-CH143</f>
        <v>0</v>
      </c>
      <c r="EY143" s="52"/>
      <c r="EZ143" s="52"/>
      <c r="FA143" s="52"/>
      <c r="FB143" s="52"/>
      <c r="FC143" s="52"/>
      <c r="FD143" s="52"/>
      <c r="FE143" s="52"/>
      <c r="FF143" s="52"/>
      <c r="FG143" s="52"/>
      <c r="FH143" s="15"/>
      <c r="FI143" s="15"/>
      <c r="FJ143" s="15"/>
    </row>
    <row r="144" spans="1:166" s="4" customFormat="1" ht="18" customHeight="1">
      <c r="A144" s="69" t="s">
        <v>84</v>
      </c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59" t="s">
        <v>65</v>
      </c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2">
        <v>56000</v>
      </c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>
        <v>55177.75</v>
      </c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>
        <v>55177.75</v>
      </c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>
        <f>CH144</f>
        <v>55177.75</v>
      </c>
      <c r="DY144" s="52"/>
      <c r="DZ144" s="52"/>
      <c r="EA144" s="52"/>
      <c r="EB144" s="52"/>
      <c r="EC144" s="52"/>
      <c r="ED144" s="52"/>
      <c r="EE144" s="52"/>
      <c r="EF144" s="52"/>
      <c r="EG144" s="52"/>
      <c r="EH144" s="52"/>
      <c r="EI144" s="52"/>
      <c r="EJ144" s="52"/>
      <c r="EK144" s="52">
        <f>BC144-CH144</f>
        <v>822.25</v>
      </c>
      <c r="EL144" s="52"/>
      <c r="EM144" s="52"/>
      <c r="EN144" s="52"/>
      <c r="EO144" s="52"/>
      <c r="EP144" s="52"/>
      <c r="EQ144" s="52"/>
      <c r="ER144" s="52"/>
      <c r="ES144" s="52"/>
      <c r="ET144" s="52"/>
      <c r="EU144" s="52"/>
      <c r="EV144" s="52"/>
      <c r="EW144" s="52"/>
      <c r="EX144" s="70">
        <v>0</v>
      </c>
      <c r="EY144" s="71"/>
      <c r="EZ144" s="71"/>
      <c r="FA144" s="71"/>
      <c r="FB144" s="71"/>
      <c r="FC144" s="71"/>
      <c r="FD144" s="71"/>
      <c r="FE144" s="71"/>
      <c r="FF144" s="71"/>
      <c r="FG144" s="71"/>
      <c r="FH144" s="71"/>
      <c r="FI144" s="71"/>
      <c r="FJ144" s="72"/>
    </row>
    <row r="145" spans="1:166" s="4" customFormat="1" ht="19.5" customHeight="1">
      <c r="A145" s="45" t="s">
        <v>152</v>
      </c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59" t="s">
        <v>63</v>
      </c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2">
        <v>138500</v>
      </c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15"/>
      <c r="BT145" s="15"/>
      <c r="BU145" s="76">
        <v>121200</v>
      </c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52">
        <v>121200</v>
      </c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>
        <f>CH145</f>
        <v>121200</v>
      </c>
      <c r="DY145" s="52"/>
      <c r="DZ145" s="52"/>
      <c r="EA145" s="52"/>
      <c r="EB145" s="52"/>
      <c r="EC145" s="52"/>
      <c r="ED145" s="52"/>
      <c r="EE145" s="52"/>
      <c r="EF145" s="52"/>
      <c r="EG145" s="52"/>
      <c r="EH145" s="52"/>
      <c r="EI145" s="52"/>
      <c r="EJ145" s="52"/>
      <c r="EK145" s="52">
        <f>BC145-CH145</f>
        <v>17300</v>
      </c>
      <c r="EL145" s="52"/>
      <c r="EM145" s="52"/>
      <c r="EN145" s="52"/>
      <c r="EO145" s="52"/>
      <c r="EP145" s="52"/>
      <c r="EQ145" s="52"/>
      <c r="ER145" s="52"/>
      <c r="ES145" s="52"/>
      <c r="ET145" s="52"/>
      <c r="EU145" s="52"/>
      <c r="EV145" s="52"/>
      <c r="EW145" s="52"/>
      <c r="EX145" s="52">
        <f>BU145-CH145</f>
        <v>0</v>
      </c>
      <c r="EY145" s="52"/>
      <c r="EZ145" s="52"/>
      <c r="FA145" s="52"/>
      <c r="FB145" s="52"/>
      <c r="FC145" s="52"/>
      <c r="FD145" s="52"/>
      <c r="FE145" s="52"/>
      <c r="FF145" s="52"/>
      <c r="FG145" s="52"/>
      <c r="FH145" s="15"/>
      <c r="FI145" s="15"/>
      <c r="FJ145" s="15"/>
    </row>
    <row r="146" spans="1:166" s="12" customFormat="1" ht="19.5" customHeight="1">
      <c r="A146" s="87" t="s">
        <v>216</v>
      </c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51">
        <f>BC147</f>
        <v>17800</v>
      </c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9"/>
      <c r="BT146" s="9"/>
      <c r="BU146" s="93">
        <f>BU147</f>
        <v>8600</v>
      </c>
      <c r="BV146" s="93"/>
      <c r="BW146" s="93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51">
        <f>CH147</f>
        <v>8600</v>
      </c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  <c r="DW146" s="51"/>
      <c r="DX146" s="51">
        <f>DX147</f>
        <v>8600</v>
      </c>
      <c r="DY146" s="51"/>
      <c r="DZ146" s="51"/>
      <c r="EA146" s="51"/>
      <c r="EB146" s="51"/>
      <c r="EC146" s="51"/>
      <c r="ED146" s="51"/>
      <c r="EE146" s="51"/>
      <c r="EF146" s="51"/>
      <c r="EG146" s="51"/>
      <c r="EH146" s="51"/>
      <c r="EI146" s="51"/>
      <c r="EJ146" s="51"/>
      <c r="EK146" s="51">
        <f>EK147</f>
        <v>9200</v>
      </c>
      <c r="EL146" s="51"/>
      <c r="EM146" s="51"/>
      <c r="EN146" s="51"/>
      <c r="EO146" s="51"/>
      <c r="EP146" s="51"/>
      <c r="EQ146" s="51"/>
      <c r="ER146" s="51"/>
      <c r="ES146" s="51"/>
      <c r="ET146" s="51"/>
      <c r="EU146" s="51"/>
      <c r="EV146" s="51"/>
      <c r="EW146" s="51"/>
      <c r="EX146" s="51">
        <f>EX147</f>
        <v>0</v>
      </c>
      <c r="EY146" s="51"/>
      <c r="EZ146" s="51"/>
      <c r="FA146" s="51"/>
      <c r="FB146" s="51"/>
      <c r="FC146" s="51"/>
      <c r="FD146" s="51"/>
      <c r="FE146" s="51"/>
      <c r="FF146" s="51"/>
      <c r="FG146" s="51"/>
      <c r="FH146" s="9"/>
      <c r="FI146" s="9"/>
      <c r="FJ146" s="9"/>
    </row>
    <row r="147" spans="1:166" s="4" customFormat="1" ht="34.5" customHeight="1">
      <c r="A147" s="106" t="s">
        <v>217</v>
      </c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8"/>
      <c r="AK147" s="59" t="s">
        <v>67</v>
      </c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2">
        <v>17800</v>
      </c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15"/>
      <c r="BR147" s="15"/>
      <c r="BS147" s="15"/>
      <c r="BT147" s="15"/>
      <c r="BU147" s="76">
        <v>8600</v>
      </c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52">
        <v>8600</v>
      </c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>
        <f>CH147</f>
        <v>8600</v>
      </c>
      <c r="DY147" s="52"/>
      <c r="DZ147" s="52"/>
      <c r="EA147" s="52"/>
      <c r="EB147" s="52"/>
      <c r="EC147" s="52"/>
      <c r="ED147" s="52"/>
      <c r="EE147" s="52"/>
      <c r="EF147" s="52"/>
      <c r="EG147" s="52"/>
      <c r="EH147" s="52"/>
      <c r="EI147" s="52"/>
      <c r="EJ147" s="52"/>
      <c r="EK147" s="41">
        <f>BC147-BU147</f>
        <v>9200</v>
      </c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52">
        <f>BU147-CH147</f>
        <v>0</v>
      </c>
      <c r="EY147" s="52"/>
      <c r="EZ147" s="52"/>
      <c r="FA147" s="52"/>
      <c r="FB147" s="52"/>
      <c r="FC147" s="52"/>
      <c r="FD147" s="52"/>
      <c r="FE147" s="52"/>
      <c r="FF147" s="52"/>
      <c r="FG147" s="52"/>
      <c r="FH147" s="15"/>
      <c r="FI147" s="15"/>
      <c r="FJ147" s="15"/>
    </row>
    <row r="148" spans="1:166" s="12" customFormat="1" ht="21.75" customHeight="1">
      <c r="A148" s="87" t="s">
        <v>218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51">
        <f>BC149</f>
        <v>6000</v>
      </c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9"/>
      <c r="BT148" s="9"/>
      <c r="BU148" s="93">
        <f>BU149</f>
        <v>5085.92</v>
      </c>
      <c r="BV148" s="93"/>
      <c r="BW148" s="93"/>
      <c r="BX148" s="93"/>
      <c r="BY148" s="93"/>
      <c r="BZ148" s="93"/>
      <c r="CA148" s="93"/>
      <c r="CB148" s="93"/>
      <c r="CC148" s="93"/>
      <c r="CD148" s="93"/>
      <c r="CE148" s="93"/>
      <c r="CF148" s="93"/>
      <c r="CG148" s="93"/>
      <c r="CH148" s="51">
        <f>CH149</f>
        <v>5085.923</v>
      </c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  <c r="DT148" s="51"/>
      <c r="DU148" s="51"/>
      <c r="DV148" s="51"/>
      <c r="DW148" s="51"/>
      <c r="DX148" s="51">
        <f>DX149</f>
        <v>5085.923</v>
      </c>
      <c r="DY148" s="51"/>
      <c r="DZ148" s="51"/>
      <c r="EA148" s="51"/>
      <c r="EB148" s="51"/>
      <c r="EC148" s="51"/>
      <c r="ED148" s="51"/>
      <c r="EE148" s="51"/>
      <c r="EF148" s="51"/>
      <c r="EG148" s="51"/>
      <c r="EH148" s="51"/>
      <c r="EI148" s="51"/>
      <c r="EJ148" s="51"/>
      <c r="EK148" s="51">
        <f>EK149</f>
        <v>914.0799999999999</v>
      </c>
      <c r="EL148" s="51"/>
      <c r="EM148" s="51"/>
      <c r="EN148" s="51"/>
      <c r="EO148" s="51"/>
      <c r="EP148" s="51"/>
      <c r="EQ148" s="51"/>
      <c r="ER148" s="51"/>
      <c r="ES148" s="51"/>
      <c r="ET148" s="51"/>
      <c r="EU148" s="51"/>
      <c r="EV148" s="51"/>
      <c r="EW148" s="51"/>
      <c r="EX148" s="51">
        <f>EX149</f>
        <v>-0.0029999999997016857</v>
      </c>
      <c r="EY148" s="51"/>
      <c r="EZ148" s="51"/>
      <c r="FA148" s="51"/>
      <c r="FB148" s="51"/>
      <c r="FC148" s="51"/>
      <c r="FD148" s="51"/>
      <c r="FE148" s="51"/>
      <c r="FF148" s="51"/>
      <c r="FG148" s="51"/>
      <c r="FH148" s="9"/>
      <c r="FI148" s="9"/>
      <c r="FJ148" s="9"/>
    </row>
    <row r="149" spans="1:166" s="4" customFormat="1" ht="21.75" customHeight="1">
      <c r="A149" s="101" t="s">
        <v>69</v>
      </c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59" t="s">
        <v>70</v>
      </c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2">
        <v>6000</v>
      </c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15"/>
      <c r="BT149" s="15"/>
      <c r="BU149" s="76">
        <v>5085.92</v>
      </c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52">
        <v>5085.923</v>
      </c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>
        <f>CH149</f>
        <v>5085.923</v>
      </c>
      <c r="DY149" s="52"/>
      <c r="DZ149" s="52"/>
      <c r="EA149" s="52"/>
      <c r="EB149" s="52"/>
      <c r="EC149" s="52"/>
      <c r="ED149" s="52"/>
      <c r="EE149" s="52"/>
      <c r="EF149" s="52"/>
      <c r="EG149" s="52"/>
      <c r="EH149" s="52"/>
      <c r="EI149" s="52"/>
      <c r="EJ149" s="52"/>
      <c r="EK149" s="52">
        <f>BC149-BU149</f>
        <v>914.0799999999999</v>
      </c>
      <c r="EL149" s="52"/>
      <c r="EM149" s="52"/>
      <c r="EN149" s="52"/>
      <c r="EO149" s="52"/>
      <c r="EP149" s="52"/>
      <c r="EQ149" s="52"/>
      <c r="ER149" s="52"/>
      <c r="ES149" s="52"/>
      <c r="ET149" s="52"/>
      <c r="EU149" s="52"/>
      <c r="EV149" s="52"/>
      <c r="EW149" s="52"/>
      <c r="EX149" s="52">
        <f>BU149-CH149</f>
        <v>-0.0029999999997016857</v>
      </c>
      <c r="EY149" s="52"/>
      <c r="EZ149" s="52"/>
      <c r="FA149" s="52"/>
      <c r="FB149" s="52"/>
      <c r="FC149" s="52"/>
      <c r="FD149" s="52"/>
      <c r="FE149" s="52"/>
      <c r="FF149" s="52"/>
      <c r="FG149" s="52"/>
      <c r="FH149" s="15"/>
      <c r="FI149" s="15"/>
      <c r="FJ149" s="15"/>
    </row>
    <row r="150" spans="1:166" s="4" customFormat="1" ht="18.75">
      <c r="A150" s="109"/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10"/>
      <c r="BF150" s="110"/>
      <c r="BG150" s="110"/>
      <c r="BH150" s="110"/>
      <c r="BI150" s="110"/>
      <c r="BJ150" s="110"/>
      <c r="BK150" s="110"/>
      <c r="BL150" s="110"/>
      <c r="BM150" s="110"/>
      <c r="BN150" s="110"/>
      <c r="BO150" s="110"/>
      <c r="BP150" s="110"/>
      <c r="BQ150" s="110"/>
      <c r="BR150" s="110"/>
      <c r="BS150" s="110"/>
      <c r="BT150" s="110"/>
      <c r="BU150" s="110"/>
      <c r="BV150" s="110"/>
      <c r="BW150" s="110"/>
      <c r="BX150" s="110"/>
      <c r="BY150" s="110"/>
      <c r="BZ150" s="110"/>
      <c r="CA150" s="110"/>
      <c r="CB150" s="110"/>
      <c r="CC150" s="110"/>
      <c r="CD150" s="110"/>
      <c r="CE150" s="110"/>
      <c r="CF150" s="111"/>
      <c r="CG150" s="185" t="s">
        <v>85</v>
      </c>
      <c r="CH150" s="185"/>
      <c r="CI150" s="185"/>
      <c r="CJ150" s="185"/>
      <c r="CK150" s="185"/>
      <c r="CL150" s="185"/>
      <c r="CM150" s="185"/>
      <c r="CN150" s="185"/>
      <c r="CO150" s="185"/>
      <c r="CP150" s="185"/>
      <c r="CQ150" s="185"/>
      <c r="CR150" s="185"/>
      <c r="CS150" s="185"/>
      <c r="CT150" s="185"/>
      <c r="CU150" s="185"/>
      <c r="CV150" s="185"/>
      <c r="CW150" s="185"/>
      <c r="CX150" s="185"/>
      <c r="CY150" s="90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1"/>
      <c r="DO150" s="91"/>
      <c r="DP150" s="91"/>
      <c r="DQ150" s="91"/>
      <c r="DR150" s="91"/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91"/>
      <c r="EM150" s="91"/>
      <c r="EN150" s="91"/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  <c r="FE150" s="91"/>
      <c r="FF150" s="91"/>
      <c r="FG150" s="92"/>
      <c r="FH150" s="13"/>
      <c r="FI150" s="13"/>
      <c r="FJ150" s="18" t="s">
        <v>39</v>
      </c>
    </row>
    <row r="151" spans="1:166" s="4" customFormat="1" ht="20.25" customHeight="1">
      <c r="A151" s="74" t="s">
        <v>8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 t="s">
        <v>23</v>
      </c>
      <c r="AL151" s="74"/>
      <c r="AM151" s="74"/>
      <c r="AN151" s="74"/>
      <c r="AO151" s="74"/>
      <c r="AP151" s="74"/>
      <c r="AQ151" s="74" t="s">
        <v>35</v>
      </c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 t="s">
        <v>36</v>
      </c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 t="s">
        <v>37</v>
      </c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 t="s">
        <v>24</v>
      </c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80" t="s">
        <v>29</v>
      </c>
      <c r="EL151" s="81"/>
      <c r="EM151" s="81"/>
      <c r="EN151" s="81"/>
      <c r="EO151" s="81"/>
      <c r="EP151" s="81"/>
      <c r="EQ151" s="81"/>
      <c r="ER151" s="81"/>
      <c r="ES151" s="81"/>
      <c r="ET151" s="81"/>
      <c r="EU151" s="81"/>
      <c r="EV151" s="81"/>
      <c r="EW151" s="81"/>
      <c r="EX151" s="81"/>
      <c r="EY151" s="81"/>
      <c r="EZ151" s="81"/>
      <c r="FA151" s="81"/>
      <c r="FB151" s="81"/>
      <c r="FC151" s="81"/>
      <c r="FD151" s="81"/>
      <c r="FE151" s="81"/>
      <c r="FF151" s="81"/>
      <c r="FG151" s="81"/>
      <c r="FH151" s="81"/>
      <c r="FI151" s="81"/>
      <c r="FJ151" s="82"/>
    </row>
    <row r="152" spans="1:166" s="4" customFormat="1" ht="78.75" customHeight="1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 t="s">
        <v>47</v>
      </c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 t="s">
        <v>25</v>
      </c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 t="s">
        <v>26</v>
      </c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 t="s">
        <v>27</v>
      </c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 t="s">
        <v>38</v>
      </c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80" t="s">
        <v>48</v>
      </c>
      <c r="EY152" s="81"/>
      <c r="EZ152" s="81"/>
      <c r="FA152" s="81"/>
      <c r="FB152" s="81"/>
      <c r="FC152" s="81"/>
      <c r="FD152" s="81"/>
      <c r="FE152" s="81"/>
      <c r="FF152" s="81"/>
      <c r="FG152" s="81"/>
      <c r="FH152" s="81"/>
      <c r="FI152" s="81"/>
      <c r="FJ152" s="82"/>
    </row>
    <row r="153" spans="1:166" s="4" customFormat="1" ht="18.75">
      <c r="A153" s="47">
        <v>1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>
        <v>2</v>
      </c>
      <c r="AL153" s="47"/>
      <c r="AM153" s="47"/>
      <c r="AN153" s="47"/>
      <c r="AO153" s="47"/>
      <c r="AP153" s="47"/>
      <c r="AQ153" s="47">
        <v>3</v>
      </c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>
        <v>4</v>
      </c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>
        <v>5</v>
      </c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>
        <v>6</v>
      </c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>
        <v>7</v>
      </c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>
        <v>8</v>
      </c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>
        <v>9</v>
      </c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>
        <v>10</v>
      </c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90">
        <v>11</v>
      </c>
      <c r="EY153" s="91"/>
      <c r="EZ153" s="91"/>
      <c r="FA153" s="91"/>
      <c r="FB153" s="91"/>
      <c r="FC153" s="91"/>
      <c r="FD153" s="91"/>
      <c r="FE153" s="91"/>
      <c r="FF153" s="91"/>
      <c r="FG153" s="91"/>
      <c r="FH153" s="91"/>
      <c r="FI153" s="91"/>
      <c r="FJ153" s="92"/>
    </row>
    <row r="154" spans="1:166" s="4" customFormat="1" ht="18.75" customHeight="1">
      <c r="A154" s="105" t="s">
        <v>32</v>
      </c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59" t="s">
        <v>33</v>
      </c>
      <c r="AL154" s="59"/>
      <c r="AM154" s="59"/>
      <c r="AN154" s="59"/>
      <c r="AO154" s="59"/>
      <c r="AP154" s="5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51">
        <f>BC157</f>
        <v>200</v>
      </c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15"/>
      <c r="BT154" s="15"/>
      <c r="BU154" s="93">
        <v>200</v>
      </c>
      <c r="BV154" s="93"/>
      <c r="BW154" s="93"/>
      <c r="BX154" s="93"/>
      <c r="BY154" s="93"/>
      <c r="BZ154" s="93"/>
      <c r="CA154" s="93"/>
      <c r="CB154" s="93"/>
      <c r="CC154" s="93"/>
      <c r="CD154" s="93"/>
      <c r="CE154" s="93"/>
      <c r="CF154" s="93"/>
      <c r="CG154" s="93"/>
      <c r="CH154" s="51">
        <v>200</v>
      </c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51">
        <v>200</v>
      </c>
      <c r="DY154" s="51"/>
      <c r="DZ154" s="51"/>
      <c r="EA154" s="51"/>
      <c r="EB154" s="51"/>
      <c r="EC154" s="51"/>
      <c r="ED154" s="51"/>
      <c r="EE154" s="51"/>
      <c r="EF154" s="51"/>
      <c r="EG154" s="51"/>
      <c r="EH154" s="51"/>
      <c r="EI154" s="51"/>
      <c r="EJ154" s="51"/>
      <c r="EK154" s="51">
        <f>BU154-CH154</f>
        <v>0</v>
      </c>
      <c r="EL154" s="51"/>
      <c r="EM154" s="51"/>
      <c r="EN154" s="51"/>
      <c r="EO154" s="51"/>
      <c r="EP154" s="51"/>
      <c r="EQ154" s="51"/>
      <c r="ER154" s="51"/>
      <c r="ES154" s="51"/>
      <c r="ET154" s="51"/>
      <c r="EU154" s="51"/>
      <c r="EV154" s="51"/>
      <c r="EW154" s="51"/>
      <c r="EX154" s="46">
        <f>EX157</f>
        <v>0</v>
      </c>
      <c r="EY154" s="39"/>
      <c r="EZ154" s="39"/>
      <c r="FA154" s="39"/>
      <c r="FB154" s="39"/>
      <c r="FC154" s="39"/>
      <c r="FD154" s="39"/>
      <c r="FE154" s="39"/>
      <c r="FF154" s="39"/>
      <c r="FG154" s="39"/>
      <c r="FH154" s="40"/>
      <c r="FI154" s="15"/>
      <c r="FJ154" s="15"/>
    </row>
    <row r="155" spans="1:166" s="4" customFormat="1" ht="18.75" customHeight="1">
      <c r="A155" s="69" t="s">
        <v>22</v>
      </c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59" t="s">
        <v>34</v>
      </c>
      <c r="AL155" s="59"/>
      <c r="AM155" s="59"/>
      <c r="AN155" s="59"/>
      <c r="AO155" s="59"/>
      <c r="AP155" s="5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3"/>
      <c r="EC155" s="53"/>
      <c r="ED155" s="53"/>
      <c r="EE155" s="53"/>
      <c r="EF155" s="53"/>
      <c r="EG155" s="53"/>
      <c r="EH155" s="53"/>
      <c r="EI155" s="53"/>
      <c r="EJ155" s="53"/>
      <c r="EK155" s="53"/>
      <c r="EL155" s="53"/>
      <c r="EM155" s="53"/>
      <c r="EN155" s="53"/>
      <c r="EO155" s="53"/>
      <c r="EP155" s="53"/>
      <c r="EQ155" s="53"/>
      <c r="ER155" s="53"/>
      <c r="ES155" s="53"/>
      <c r="ET155" s="53"/>
      <c r="EU155" s="53"/>
      <c r="EV155" s="53"/>
      <c r="EW155" s="53"/>
      <c r="EX155" s="52"/>
      <c r="EY155" s="52"/>
      <c r="EZ155" s="52"/>
      <c r="FA155" s="52"/>
      <c r="FB155" s="52"/>
      <c r="FC155" s="52"/>
      <c r="FD155" s="52"/>
      <c r="FE155" s="52"/>
      <c r="FF155" s="52"/>
      <c r="FG155" s="52"/>
      <c r="FH155" s="15"/>
      <c r="FI155" s="15"/>
      <c r="FJ155" s="15"/>
    </row>
    <row r="156" spans="1:166" s="22" customFormat="1" ht="150" customHeight="1">
      <c r="A156" s="45" t="s">
        <v>244</v>
      </c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20"/>
      <c r="BT156" s="20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53"/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  <c r="FF156" s="53"/>
      <c r="FG156" s="53"/>
      <c r="FH156" s="20"/>
      <c r="FI156" s="20"/>
      <c r="FJ156" s="20"/>
    </row>
    <row r="157" spans="1:166" s="4" customFormat="1" ht="17.25" customHeight="1">
      <c r="A157" s="58" t="s">
        <v>219</v>
      </c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1">
        <f>BC158</f>
        <v>200</v>
      </c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>
        <f>BU158</f>
        <v>200</v>
      </c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>
        <f>CH158</f>
        <v>200</v>
      </c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  <c r="DR157" s="51"/>
      <c r="DS157" s="51"/>
      <c r="DT157" s="51"/>
      <c r="DU157" s="51"/>
      <c r="DV157" s="51"/>
      <c r="DW157" s="51"/>
      <c r="DX157" s="51">
        <f>DX158</f>
        <v>200</v>
      </c>
      <c r="DY157" s="51"/>
      <c r="DZ157" s="51"/>
      <c r="EA157" s="51"/>
      <c r="EB157" s="51"/>
      <c r="EC157" s="51"/>
      <c r="ED157" s="51"/>
      <c r="EE157" s="51"/>
      <c r="EF157" s="51"/>
      <c r="EG157" s="51"/>
      <c r="EH157" s="51"/>
      <c r="EI157" s="51"/>
      <c r="EJ157" s="51"/>
      <c r="EK157" s="51">
        <f>BC157-CH157</f>
        <v>0</v>
      </c>
      <c r="EL157" s="51"/>
      <c r="EM157" s="51"/>
      <c r="EN157" s="51"/>
      <c r="EO157" s="51"/>
      <c r="EP157" s="51"/>
      <c r="EQ157" s="51"/>
      <c r="ER157" s="51"/>
      <c r="ES157" s="51"/>
      <c r="ET157" s="51"/>
      <c r="EU157" s="51"/>
      <c r="EV157" s="51"/>
      <c r="EW157" s="51"/>
      <c r="EX157" s="46">
        <f>EX158</f>
        <v>0</v>
      </c>
      <c r="EY157" s="39"/>
      <c r="EZ157" s="39"/>
      <c r="FA157" s="39"/>
      <c r="FB157" s="39"/>
      <c r="FC157" s="39"/>
      <c r="FD157" s="39"/>
      <c r="FE157" s="39"/>
      <c r="FF157" s="39"/>
      <c r="FG157" s="39"/>
      <c r="FH157" s="39"/>
      <c r="FI157" s="39"/>
      <c r="FJ157" s="40"/>
    </row>
    <row r="158" spans="1:166" s="22" customFormat="1" ht="24" customHeight="1">
      <c r="A158" s="88" t="s">
        <v>152</v>
      </c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59" t="s">
        <v>63</v>
      </c>
      <c r="AL158" s="59"/>
      <c r="AM158" s="59"/>
      <c r="AN158" s="59"/>
      <c r="AO158" s="59"/>
      <c r="AP158" s="5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52">
        <v>200</v>
      </c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>
        <v>200</v>
      </c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>
        <v>200</v>
      </c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>
        <f>CH158</f>
        <v>200</v>
      </c>
      <c r="DY158" s="52"/>
      <c r="DZ158" s="52"/>
      <c r="EA158" s="52"/>
      <c r="EB158" s="52"/>
      <c r="EC158" s="52"/>
      <c r="ED158" s="52"/>
      <c r="EE158" s="52"/>
      <c r="EF158" s="52"/>
      <c r="EG158" s="52"/>
      <c r="EH158" s="52"/>
      <c r="EI158" s="52"/>
      <c r="EJ158" s="52"/>
      <c r="EK158" s="52">
        <f>BC158-CH158</f>
        <v>0</v>
      </c>
      <c r="EL158" s="52"/>
      <c r="EM158" s="52"/>
      <c r="EN158" s="52"/>
      <c r="EO158" s="52"/>
      <c r="EP158" s="52"/>
      <c r="EQ158" s="52"/>
      <c r="ER158" s="52"/>
      <c r="ES158" s="52"/>
      <c r="ET158" s="52"/>
      <c r="EU158" s="52"/>
      <c r="EV158" s="52"/>
      <c r="EW158" s="52"/>
      <c r="EX158" s="70">
        <f>BU158-CH158</f>
        <v>0</v>
      </c>
      <c r="EY158" s="71"/>
      <c r="EZ158" s="71"/>
      <c r="FA158" s="71"/>
      <c r="FB158" s="71"/>
      <c r="FC158" s="71"/>
      <c r="FD158" s="71"/>
      <c r="FE158" s="71"/>
      <c r="FF158" s="71"/>
      <c r="FG158" s="71"/>
      <c r="FH158" s="71"/>
      <c r="FI158" s="71"/>
      <c r="FJ158" s="72"/>
    </row>
    <row r="159" spans="1:166" s="4" customFormat="1" ht="53.25" customHeight="1">
      <c r="A159" s="102" t="s">
        <v>240</v>
      </c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4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  <c r="EJ159" s="52"/>
      <c r="EK159" s="52"/>
      <c r="EL159" s="52"/>
      <c r="EM159" s="52"/>
      <c r="EN159" s="52"/>
      <c r="EO159" s="52"/>
      <c r="EP159" s="52"/>
      <c r="EQ159" s="52"/>
      <c r="ER159" s="52"/>
      <c r="ES159" s="52"/>
      <c r="ET159" s="52"/>
      <c r="EU159" s="52"/>
      <c r="EV159" s="52"/>
      <c r="EW159" s="52"/>
      <c r="EX159" s="70"/>
      <c r="EY159" s="71"/>
      <c r="EZ159" s="71"/>
      <c r="FA159" s="71"/>
      <c r="FB159" s="71"/>
      <c r="FC159" s="71"/>
      <c r="FD159" s="71"/>
      <c r="FE159" s="71"/>
      <c r="FF159" s="71"/>
      <c r="FG159" s="71"/>
      <c r="FH159" s="71"/>
      <c r="FI159" s="71"/>
      <c r="FJ159" s="72"/>
    </row>
    <row r="160" spans="1:166" s="4" customFormat="1" ht="21" customHeight="1">
      <c r="A160" s="105" t="s">
        <v>32</v>
      </c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59" t="s">
        <v>33</v>
      </c>
      <c r="AL160" s="59"/>
      <c r="AM160" s="59"/>
      <c r="AN160" s="59"/>
      <c r="AO160" s="59"/>
      <c r="AP160" s="5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51">
        <f>BC161</f>
        <v>119600</v>
      </c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15"/>
      <c r="BT160" s="15"/>
      <c r="BU160" s="93">
        <f>BU161</f>
        <v>0</v>
      </c>
      <c r="BV160" s="93"/>
      <c r="BW160" s="93"/>
      <c r="BX160" s="93"/>
      <c r="BY160" s="93"/>
      <c r="BZ160" s="93"/>
      <c r="CA160" s="93"/>
      <c r="CB160" s="93"/>
      <c r="CC160" s="93"/>
      <c r="CD160" s="93"/>
      <c r="CE160" s="93"/>
      <c r="CF160" s="93"/>
      <c r="CG160" s="93"/>
      <c r="CH160" s="51">
        <f>CH161</f>
        <v>0</v>
      </c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51">
        <f>DX161</f>
        <v>0</v>
      </c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>
        <f>EK161</f>
        <v>0</v>
      </c>
      <c r="EL160" s="51"/>
      <c r="EM160" s="51"/>
      <c r="EN160" s="51"/>
      <c r="EO160" s="51"/>
      <c r="EP160" s="51"/>
      <c r="EQ160" s="51"/>
      <c r="ER160" s="51"/>
      <c r="ES160" s="51"/>
      <c r="ET160" s="51"/>
      <c r="EU160" s="51"/>
      <c r="EV160" s="51"/>
      <c r="EW160" s="51"/>
      <c r="EX160" s="46">
        <f>EX161</f>
        <v>0</v>
      </c>
      <c r="EY160" s="39"/>
      <c r="EZ160" s="39"/>
      <c r="FA160" s="39"/>
      <c r="FB160" s="39"/>
      <c r="FC160" s="39"/>
      <c r="FD160" s="39"/>
      <c r="FE160" s="39"/>
      <c r="FF160" s="39"/>
      <c r="FG160" s="39"/>
      <c r="FH160" s="40"/>
      <c r="FI160" s="15"/>
      <c r="FJ160" s="15"/>
    </row>
    <row r="161" spans="1:166" s="4" customFormat="1" ht="20.25" customHeight="1">
      <c r="A161" s="58" t="s">
        <v>220</v>
      </c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1">
        <f>BC162</f>
        <v>119600</v>
      </c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>
        <f>BU162</f>
        <v>0</v>
      </c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>
        <f>CH162</f>
        <v>0</v>
      </c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  <c r="DR161" s="51"/>
      <c r="DS161" s="51"/>
      <c r="DT161" s="51"/>
      <c r="DU161" s="51"/>
      <c r="DV161" s="51"/>
      <c r="DW161" s="51"/>
      <c r="DX161" s="51">
        <f>DX162</f>
        <v>0</v>
      </c>
      <c r="DY161" s="51"/>
      <c r="DZ161" s="51"/>
      <c r="EA161" s="51"/>
      <c r="EB161" s="51"/>
      <c r="EC161" s="51"/>
      <c r="ED161" s="51"/>
      <c r="EE161" s="51"/>
      <c r="EF161" s="51"/>
      <c r="EG161" s="51"/>
      <c r="EH161" s="51"/>
      <c r="EI161" s="51"/>
      <c r="EJ161" s="51"/>
      <c r="EK161" s="51">
        <v>0</v>
      </c>
      <c r="EL161" s="51"/>
      <c r="EM161" s="51"/>
      <c r="EN161" s="51"/>
      <c r="EO161" s="51"/>
      <c r="EP161" s="51"/>
      <c r="EQ161" s="51"/>
      <c r="ER161" s="51"/>
      <c r="ES161" s="51"/>
      <c r="ET161" s="51"/>
      <c r="EU161" s="51"/>
      <c r="EV161" s="51"/>
      <c r="EW161" s="51"/>
      <c r="EX161" s="46">
        <f>EX162</f>
        <v>0</v>
      </c>
      <c r="EY161" s="39"/>
      <c r="EZ161" s="39"/>
      <c r="FA161" s="39"/>
      <c r="FB161" s="39"/>
      <c r="FC161" s="39"/>
      <c r="FD161" s="39"/>
      <c r="FE161" s="39"/>
      <c r="FF161" s="39"/>
      <c r="FG161" s="39"/>
      <c r="FH161" s="39"/>
      <c r="FI161" s="39"/>
      <c r="FJ161" s="40"/>
    </row>
    <row r="162" spans="1:166" s="4" customFormat="1" ht="18.75" customHeight="1">
      <c r="A162" s="69" t="s">
        <v>61</v>
      </c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59" t="s">
        <v>70</v>
      </c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2">
        <v>119600</v>
      </c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15"/>
      <c r="BT162" s="15"/>
      <c r="BU162" s="52">
        <v>0</v>
      </c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>
        <v>0</v>
      </c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>
        <v>0</v>
      </c>
      <c r="DY162" s="52"/>
      <c r="DZ162" s="52"/>
      <c r="EA162" s="52"/>
      <c r="EB162" s="52"/>
      <c r="EC162" s="52"/>
      <c r="ED162" s="52"/>
      <c r="EE162" s="52"/>
      <c r="EF162" s="52"/>
      <c r="EG162" s="52"/>
      <c r="EH162" s="52"/>
      <c r="EI162" s="52"/>
      <c r="EJ162" s="52"/>
      <c r="EK162" s="52">
        <v>0</v>
      </c>
      <c r="EL162" s="52"/>
      <c r="EM162" s="52"/>
      <c r="EN162" s="52"/>
      <c r="EO162" s="52"/>
      <c r="EP162" s="52"/>
      <c r="EQ162" s="52"/>
      <c r="ER162" s="52"/>
      <c r="ES162" s="52"/>
      <c r="ET162" s="52"/>
      <c r="EU162" s="52"/>
      <c r="EV162" s="52"/>
      <c r="EW162" s="52"/>
      <c r="EX162" s="52">
        <v>0</v>
      </c>
      <c r="EY162" s="75"/>
      <c r="EZ162" s="75"/>
      <c r="FA162" s="75"/>
      <c r="FB162" s="75"/>
      <c r="FC162" s="75"/>
      <c r="FD162" s="75"/>
      <c r="FE162" s="75"/>
      <c r="FF162" s="75"/>
      <c r="FG162" s="75"/>
      <c r="FH162" s="15"/>
      <c r="FI162" s="15"/>
      <c r="FJ162" s="15"/>
    </row>
    <row r="163" spans="1:166" s="4" customFormat="1" ht="15" customHeight="1">
      <c r="A163" s="109"/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0"/>
      <c r="BC163" s="110"/>
      <c r="BD163" s="110"/>
      <c r="BE163" s="110"/>
      <c r="BF163" s="110"/>
      <c r="BG163" s="110"/>
      <c r="BH163" s="110"/>
      <c r="BI163" s="110"/>
      <c r="BJ163" s="110"/>
      <c r="BK163" s="110"/>
      <c r="BL163" s="110"/>
      <c r="BM163" s="110"/>
      <c r="BN163" s="110"/>
      <c r="BO163" s="110"/>
      <c r="BP163" s="110"/>
      <c r="BQ163" s="110"/>
      <c r="BR163" s="110"/>
      <c r="BS163" s="110"/>
      <c r="BT163" s="110"/>
      <c r="BU163" s="110"/>
      <c r="BV163" s="110"/>
      <c r="BW163" s="110"/>
      <c r="BX163" s="110"/>
      <c r="BY163" s="110"/>
      <c r="BZ163" s="110"/>
      <c r="CA163" s="110"/>
      <c r="CB163" s="110"/>
      <c r="CC163" s="110"/>
      <c r="CD163" s="111"/>
      <c r="CE163" s="13"/>
      <c r="CF163" s="13"/>
      <c r="CG163" s="185" t="s">
        <v>85</v>
      </c>
      <c r="CH163" s="185"/>
      <c r="CI163" s="185"/>
      <c r="CJ163" s="185"/>
      <c r="CK163" s="185"/>
      <c r="CL163" s="185"/>
      <c r="CM163" s="185"/>
      <c r="CN163" s="185"/>
      <c r="CO163" s="185"/>
      <c r="CP163" s="185"/>
      <c r="CQ163" s="185"/>
      <c r="CR163" s="185"/>
      <c r="CS163" s="185"/>
      <c r="CT163" s="185"/>
      <c r="CU163" s="185"/>
      <c r="CV163" s="185"/>
      <c r="CW163" s="185"/>
      <c r="CX163" s="185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13"/>
      <c r="FI163" s="13"/>
      <c r="FJ163" s="18" t="s">
        <v>39</v>
      </c>
    </row>
    <row r="164" spans="1:166" s="4" customFormat="1" ht="32.25" customHeight="1">
      <c r="A164" s="74" t="s">
        <v>8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 t="s">
        <v>23</v>
      </c>
      <c r="AL164" s="74"/>
      <c r="AM164" s="74"/>
      <c r="AN164" s="74"/>
      <c r="AO164" s="74"/>
      <c r="AP164" s="74"/>
      <c r="AQ164" s="74" t="s">
        <v>35</v>
      </c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 t="s">
        <v>147</v>
      </c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 t="s">
        <v>37</v>
      </c>
      <c r="BV164" s="74"/>
      <c r="BW164" s="74"/>
      <c r="BX164" s="74"/>
      <c r="BY164" s="74"/>
      <c r="BZ164" s="74"/>
      <c r="CA164" s="74"/>
      <c r="CB164" s="74"/>
      <c r="CC164" s="74"/>
      <c r="CD164" s="74"/>
      <c r="CE164" s="74"/>
      <c r="CF164" s="74"/>
      <c r="CG164" s="74"/>
      <c r="CH164" s="74" t="s">
        <v>24</v>
      </c>
      <c r="CI164" s="74"/>
      <c r="CJ164" s="74"/>
      <c r="CK164" s="74"/>
      <c r="CL164" s="74"/>
      <c r="CM164" s="74"/>
      <c r="CN164" s="74"/>
      <c r="CO164" s="74"/>
      <c r="CP164" s="74"/>
      <c r="CQ164" s="74"/>
      <c r="CR164" s="74"/>
      <c r="CS164" s="74"/>
      <c r="CT164" s="74"/>
      <c r="CU164" s="74"/>
      <c r="CV164" s="74"/>
      <c r="CW164" s="74"/>
      <c r="CX164" s="74"/>
      <c r="CY164" s="74"/>
      <c r="CZ164" s="74"/>
      <c r="DA164" s="74"/>
      <c r="DB164" s="74"/>
      <c r="DC164" s="74"/>
      <c r="DD164" s="74"/>
      <c r="DE164" s="74"/>
      <c r="DF164" s="74"/>
      <c r="DG164" s="74"/>
      <c r="DH164" s="74"/>
      <c r="DI164" s="74"/>
      <c r="DJ164" s="74"/>
      <c r="DK164" s="74"/>
      <c r="DL164" s="74"/>
      <c r="DM164" s="74"/>
      <c r="DN164" s="74"/>
      <c r="DO164" s="74"/>
      <c r="DP164" s="74"/>
      <c r="DQ164" s="74"/>
      <c r="DR164" s="74"/>
      <c r="DS164" s="74"/>
      <c r="DT164" s="74"/>
      <c r="DU164" s="74"/>
      <c r="DV164" s="74"/>
      <c r="DW164" s="74"/>
      <c r="DX164" s="74"/>
      <c r="DY164" s="74"/>
      <c r="DZ164" s="74"/>
      <c r="EA164" s="74"/>
      <c r="EB164" s="74"/>
      <c r="EC164" s="74"/>
      <c r="ED164" s="74"/>
      <c r="EE164" s="74"/>
      <c r="EF164" s="74"/>
      <c r="EG164" s="74"/>
      <c r="EH164" s="74"/>
      <c r="EI164" s="74"/>
      <c r="EJ164" s="74"/>
      <c r="EK164" s="80" t="s">
        <v>29</v>
      </c>
      <c r="EL164" s="81"/>
      <c r="EM164" s="81"/>
      <c r="EN164" s="81"/>
      <c r="EO164" s="81"/>
      <c r="EP164" s="81"/>
      <c r="EQ164" s="81"/>
      <c r="ER164" s="81"/>
      <c r="ES164" s="81"/>
      <c r="ET164" s="81"/>
      <c r="EU164" s="81"/>
      <c r="EV164" s="81"/>
      <c r="EW164" s="81"/>
      <c r="EX164" s="81"/>
      <c r="EY164" s="81"/>
      <c r="EZ164" s="81"/>
      <c r="FA164" s="81"/>
      <c r="FB164" s="81"/>
      <c r="FC164" s="81"/>
      <c r="FD164" s="81"/>
      <c r="FE164" s="81"/>
      <c r="FF164" s="81"/>
      <c r="FG164" s="81"/>
      <c r="FH164" s="81"/>
      <c r="FI164" s="81"/>
      <c r="FJ164" s="82"/>
    </row>
    <row r="165" spans="1:166" s="4" customFormat="1" ht="81.75" customHeight="1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  <c r="CB165" s="74"/>
      <c r="CC165" s="74"/>
      <c r="CD165" s="74"/>
      <c r="CE165" s="74"/>
      <c r="CF165" s="74"/>
      <c r="CG165" s="74"/>
      <c r="CH165" s="74" t="s">
        <v>47</v>
      </c>
      <c r="CI165" s="74"/>
      <c r="CJ165" s="74"/>
      <c r="CK165" s="74"/>
      <c r="CL165" s="74"/>
      <c r="CM165" s="74"/>
      <c r="CN165" s="74"/>
      <c r="CO165" s="74"/>
      <c r="CP165" s="74"/>
      <c r="CQ165" s="74"/>
      <c r="CR165" s="74"/>
      <c r="CS165" s="74"/>
      <c r="CT165" s="74"/>
      <c r="CU165" s="74"/>
      <c r="CV165" s="74"/>
      <c r="CW165" s="74"/>
      <c r="CX165" s="74" t="s">
        <v>25</v>
      </c>
      <c r="CY165" s="74"/>
      <c r="CZ165" s="74"/>
      <c r="DA165" s="74"/>
      <c r="DB165" s="74"/>
      <c r="DC165" s="74"/>
      <c r="DD165" s="74"/>
      <c r="DE165" s="74"/>
      <c r="DF165" s="74"/>
      <c r="DG165" s="74"/>
      <c r="DH165" s="74"/>
      <c r="DI165" s="74"/>
      <c r="DJ165" s="74"/>
      <c r="DK165" s="74" t="s">
        <v>26</v>
      </c>
      <c r="DL165" s="74"/>
      <c r="DM165" s="74"/>
      <c r="DN165" s="74"/>
      <c r="DO165" s="74"/>
      <c r="DP165" s="74"/>
      <c r="DQ165" s="74"/>
      <c r="DR165" s="74"/>
      <c r="DS165" s="74"/>
      <c r="DT165" s="74"/>
      <c r="DU165" s="74"/>
      <c r="DV165" s="74"/>
      <c r="DW165" s="74"/>
      <c r="DX165" s="74" t="s">
        <v>27</v>
      </c>
      <c r="DY165" s="74"/>
      <c r="DZ165" s="74"/>
      <c r="EA165" s="74"/>
      <c r="EB165" s="74"/>
      <c r="EC165" s="74"/>
      <c r="ED165" s="74"/>
      <c r="EE165" s="74"/>
      <c r="EF165" s="74"/>
      <c r="EG165" s="74"/>
      <c r="EH165" s="74"/>
      <c r="EI165" s="74"/>
      <c r="EJ165" s="74"/>
      <c r="EK165" s="74" t="s">
        <v>38</v>
      </c>
      <c r="EL165" s="74"/>
      <c r="EM165" s="74"/>
      <c r="EN165" s="74"/>
      <c r="EO165" s="74"/>
      <c r="EP165" s="74"/>
      <c r="EQ165" s="74"/>
      <c r="ER165" s="74"/>
      <c r="ES165" s="74"/>
      <c r="ET165" s="74"/>
      <c r="EU165" s="74"/>
      <c r="EV165" s="74"/>
      <c r="EW165" s="74"/>
      <c r="EX165" s="80" t="s">
        <v>48</v>
      </c>
      <c r="EY165" s="81"/>
      <c r="EZ165" s="81"/>
      <c r="FA165" s="81"/>
      <c r="FB165" s="81"/>
      <c r="FC165" s="81"/>
      <c r="FD165" s="81"/>
      <c r="FE165" s="81"/>
      <c r="FF165" s="81"/>
      <c r="FG165" s="81"/>
      <c r="FH165" s="81"/>
      <c r="FI165" s="81"/>
      <c r="FJ165" s="82"/>
    </row>
    <row r="166" spans="1:166" s="4" customFormat="1" ht="15" customHeight="1">
      <c r="A166" s="47">
        <v>1</v>
      </c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>
        <v>2</v>
      </c>
      <c r="AL166" s="47"/>
      <c r="AM166" s="47"/>
      <c r="AN166" s="47"/>
      <c r="AO166" s="47"/>
      <c r="AP166" s="47"/>
      <c r="AQ166" s="47">
        <v>3</v>
      </c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>
        <v>4</v>
      </c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>
        <v>5</v>
      </c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>
        <v>6</v>
      </c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>
        <v>7</v>
      </c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>
        <v>8</v>
      </c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>
        <v>9</v>
      </c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>
        <v>10</v>
      </c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90">
        <v>11</v>
      </c>
      <c r="EY166" s="91"/>
      <c r="EZ166" s="91"/>
      <c r="FA166" s="91"/>
      <c r="FB166" s="91"/>
      <c r="FC166" s="91"/>
      <c r="FD166" s="91"/>
      <c r="FE166" s="91"/>
      <c r="FF166" s="91"/>
      <c r="FG166" s="91"/>
      <c r="FH166" s="91"/>
      <c r="FI166" s="91"/>
      <c r="FJ166" s="92"/>
    </row>
    <row r="167" spans="1:166" s="4" customFormat="1" ht="15" customHeight="1">
      <c r="A167" s="105" t="s">
        <v>32</v>
      </c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59" t="s">
        <v>33</v>
      </c>
      <c r="AL167" s="59"/>
      <c r="AM167" s="59"/>
      <c r="AN167" s="59"/>
      <c r="AO167" s="59"/>
      <c r="AP167" s="5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51">
        <f>BC173+BC176+BC170</f>
        <v>19500</v>
      </c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15"/>
      <c r="BT167" s="15"/>
      <c r="BU167" s="93">
        <f>CH173+CH170</f>
        <v>9500</v>
      </c>
      <c r="BV167" s="93"/>
      <c r="BW167" s="93"/>
      <c r="BX167" s="93"/>
      <c r="BY167" s="93"/>
      <c r="BZ167" s="93"/>
      <c r="CA167" s="93"/>
      <c r="CB167" s="93"/>
      <c r="CC167" s="93"/>
      <c r="CD167" s="93"/>
      <c r="CE167" s="93"/>
      <c r="CF167" s="93"/>
      <c r="CG167" s="93"/>
      <c r="CH167" s="51">
        <f>CH173+CH170</f>
        <v>9500</v>
      </c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51">
        <f>DX173+DX176+DX170</f>
        <v>9500</v>
      </c>
      <c r="DY167" s="51"/>
      <c r="DZ167" s="51"/>
      <c r="EA167" s="51"/>
      <c r="EB167" s="51"/>
      <c r="EC167" s="51"/>
      <c r="ED167" s="51"/>
      <c r="EE167" s="51"/>
      <c r="EF167" s="51"/>
      <c r="EG167" s="51"/>
      <c r="EH167" s="51"/>
      <c r="EI167" s="51"/>
      <c r="EJ167" s="51"/>
      <c r="EK167" s="51">
        <f>EK174+EK176</f>
        <v>10000</v>
      </c>
      <c r="EL167" s="51"/>
      <c r="EM167" s="51"/>
      <c r="EN167" s="51"/>
      <c r="EO167" s="51"/>
      <c r="EP167" s="51"/>
      <c r="EQ167" s="51"/>
      <c r="ER167" s="51"/>
      <c r="ES167" s="51"/>
      <c r="ET167" s="51"/>
      <c r="EU167" s="51"/>
      <c r="EV167" s="51"/>
      <c r="EW167" s="51"/>
      <c r="EX167" s="46">
        <f>EX174</f>
        <v>0</v>
      </c>
      <c r="EY167" s="39"/>
      <c r="EZ167" s="39"/>
      <c r="FA167" s="39"/>
      <c r="FB167" s="39"/>
      <c r="FC167" s="39"/>
      <c r="FD167" s="39"/>
      <c r="FE167" s="39"/>
      <c r="FF167" s="39"/>
      <c r="FG167" s="39"/>
      <c r="FH167" s="40"/>
      <c r="FI167" s="15"/>
      <c r="FJ167" s="15"/>
    </row>
    <row r="168" spans="1:166" s="4" customFormat="1" ht="19.5" customHeight="1">
      <c r="A168" s="69" t="s">
        <v>22</v>
      </c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59"/>
      <c r="AL168" s="59"/>
      <c r="AM168" s="59"/>
      <c r="AN168" s="59"/>
      <c r="AO168" s="59"/>
      <c r="AP168" s="5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  <c r="DN168" s="53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53"/>
      <c r="ED168" s="53"/>
      <c r="EE168" s="53"/>
      <c r="EF168" s="53"/>
      <c r="EG168" s="53"/>
      <c r="EH168" s="53"/>
      <c r="EI168" s="53"/>
      <c r="EJ168" s="53"/>
      <c r="EK168" s="53"/>
      <c r="EL168" s="53"/>
      <c r="EM168" s="53"/>
      <c r="EN168" s="53"/>
      <c r="EO168" s="53"/>
      <c r="EP168" s="53"/>
      <c r="EQ168" s="53"/>
      <c r="ER168" s="53"/>
      <c r="ES168" s="53"/>
      <c r="ET168" s="53"/>
      <c r="EU168" s="53"/>
      <c r="EV168" s="53"/>
      <c r="EW168" s="53"/>
      <c r="EX168" s="52"/>
      <c r="EY168" s="52"/>
      <c r="EZ168" s="52"/>
      <c r="FA168" s="52"/>
      <c r="FB168" s="52"/>
      <c r="FC168" s="52"/>
      <c r="FD168" s="52"/>
      <c r="FE168" s="52"/>
      <c r="FF168" s="52"/>
      <c r="FG168" s="52"/>
      <c r="FH168" s="15"/>
      <c r="FI168" s="15"/>
      <c r="FJ168" s="15"/>
    </row>
    <row r="169" spans="1:166" s="4" customFormat="1" ht="19.5" customHeight="1">
      <c r="A169" s="57" t="s">
        <v>171</v>
      </c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9"/>
      <c r="AL169" s="59"/>
      <c r="AM169" s="59"/>
      <c r="AN169" s="59"/>
      <c r="AO169" s="59"/>
      <c r="AP169" s="5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  <c r="DK169" s="53"/>
      <c r="DL169" s="53"/>
      <c r="DM169" s="53"/>
      <c r="DN169" s="53"/>
      <c r="DO169" s="53"/>
      <c r="DP169" s="53"/>
      <c r="DQ169" s="53"/>
      <c r="DR169" s="53"/>
      <c r="DS169" s="53"/>
      <c r="DT169" s="53"/>
      <c r="DU169" s="53"/>
      <c r="DV169" s="53"/>
      <c r="DW169" s="53"/>
      <c r="DX169" s="53"/>
      <c r="DY169" s="53"/>
      <c r="DZ169" s="53"/>
      <c r="EA169" s="53"/>
      <c r="EB169" s="53"/>
      <c r="EC169" s="53"/>
      <c r="ED169" s="53"/>
      <c r="EE169" s="53"/>
      <c r="EF169" s="53"/>
      <c r="EG169" s="53"/>
      <c r="EH169" s="53"/>
      <c r="EI169" s="53"/>
      <c r="EJ169" s="53"/>
      <c r="EK169" s="53"/>
      <c r="EL169" s="53"/>
      <c r="EM169" s="53"/>
      <c r="EN169" s="53"/>
      <c r="EO169" s="53"/>
      <c r="EP169" s="53"/>
      <c r="EQ169" s="53"/>
      <c r="ER169" s="53"/>
      <c r="ES169" s="53"/>
      <c r="ET169" s="53"/>
      <c r="EU169" s="53"/>
      <c r="EV169" s="53"/>
      <c r="EW169" s="53"/>
      <c r="EX169" s="52"/>
      <c r="EY169" s="52"/>
      <c r="EZ169" s="52"/>
      <c r="FA169" s="52"/>
      <c r="FB169" s="52"/>
      <c r="FC169" s="52"/>
      <c r="FD169" s="52"/>
      <c r="FE169" s="52"/>
      <c r="FF169" s="52"/>
      <c r="FG169" s="52"/>
      <c r="FH169" s="15"/>
      <c r="FI169" s="15"/>
      <c r="FJ169" s="15"/>
    </row>
    <row r="170" spans="1:166" s="4" customFormat="1" ht="19.5" customHeight="1">
      <c r="A170" s="58" t="s">
        <v>305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9"/>
      <c r="AL170" s="59"/>
      <c r="AM170" s="59"/>
      <c r="AN170" s="59"/>
      <c r="AO170" s="59"/>
      <c r="AP170" s="5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51">
        <f>BC171</f>
        <v>4500</v>
      </c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>
        <f>BU171</f>
        <v>4500</v>
      </c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>
        <v>4500</v>
      </c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  <c r="DK170" s="53"/>
      <c r="DL170" s="53"/>
      <c r="DM170" s="53"/>
      <c r="DN170" s="53"/>
      <c r="DO170" s="53"/>
      <c r="DP170" s="53"/>
      <c r="DQ170" s="53"/>
      <c r="DR170" s="53"/>
      <c r="DS170" s="53"/>
      <c r="DT170" s="53"/>
      <c r="DU170" s="53"/>
      <c r="DV170" s="53"/>
      <c r="DW170" s="53"/>
      <c r="DX170" s="51">
        <v>4500</v>
      </c>
      <c r="DY170" s="51"/>
      <c r="DZ170" s="51"/>
      <c r="EA170" s="51"/>
      <c r="EB170" s="51"/>
      <c r="EC170" s="51"/>
      <c r="ED170" s="51"/>
      <c r="EE170" s="51"/>
      <c r="EF170" s="51"/>
      <c r="EG170" s="51"/>
      <c r="EH170" s="51"/>
      <c r="EI170" s="51"/>
      <c r="EJ170" s="51"/>
      <c r="EK170" s="51">
        <f>BC170-CH170</f>
        <v>0</v>
      </c>
      <c r="EL170" s="51"/>
      <c r="EM170" s="51"/>
      <c r="EN170" s="51"/>
      <c r="EO170" s="51"/>
      <c r="EP170" s="51"/>
      <c r="EQ170" s="51"/>
      <c r="ER170" s="51"/>
      <c r="ES170" s="51"/>
      <c r="ET170" s="51"/>
      <c r="EU170" s="51"/>
      <c r="EV170" s="51"/>
      <c r="EW170" s="51"/>
      <c r="EX170" s="51">
        <v>0</v>
      </c>
      <c r="EY170" s="51"/>
      <c r="EZ170" s="51"/>
      <c r="FA170" s="51"/>
      <c r="FB170" s="51"/>
      <c r="FC170" s="51"/>
      <c r="FD170" s="51"/>
      <c r="FE170" s="51"/>
      <c r="FF170" s="51"/>
      <c r="FG170" s="51"/>
      <c r="FH170" s="15"/>
      <c r="FI170" s="15"/>
      <c r="FJ170" s="15"/>
    </row>
    <row r="171" spans="1:166" s="4" customFormat="1" ht="19.5" customHeight="1">
      <c r="A171" s="69" t="s">
        <v>304</v>
      </c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59" t="s">
        <v>62</v>
      </c>
      <c r="AL171" s="59"/>
      <c r="AM171" s="59"/>
      <c r="AN171" s="59"/>
      <c r="AO171" s="59"/>
      <c r="AP171" s="5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52">
        <v>4500</v>
      </c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>
        <v>4500</v>
      </c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>
        <v>4500</v>
      </c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2">
        <v>4500</v>
      </c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/>
      <c r="EJ171" s="52"/>
      <c r="EK171" s="51">
        <f>BC171-CH171</f>
        <v>0</v>
      </c>
      <c r="EL171" s="51"/>
      <c r="EM171" s="51"/>
      <c r="EN171" s="51"/>
      <c r="EO171" s="51"/>
      <c r="EP171" s="51"/>
      <c r="EQ171" s="51"/>
      <c r="ER171" s="51"/>
      <c r="ES171" s="51"/>
      <c r="ET171" s="51"/>
      <c r="EU171" s="51"/>
      <c r="EV171" s="51"/>
      <c r="EW171" s="51"/>
      <c r="EX171" s="52">
        <v>0</v>
      </c>
      <c r="EY171" s="52"/>
      <c r="EZ171" s="52"/>
      <c r="FA171" s="52"/>
      <c r="FB171" s="52"/>
      <c r="FC171" s="52"/>
      <c r="FD171" s="52"/>
      <c r="FE171" s="52"/>
      <c r="FF171" s="52"/>
      <c r="FG171" s="52"/>
      <c r="FH171" s="15"/>
      <c r="FI171" s="15"/>
      <c r="FJ171" s="15"/>
    </row>
    <row r="172" spans="1:166" s="4" customFormat="1" ht="33.75" customHeight="1">
      <c r="A172" s="57" t="s">
        <v>171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15"/>
      <c r="BT172" s="15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/>
      <c r="EJ172" s="52"/>
      <c r="EK172" s="52"/>
      <c r="EL172" s="52"/>
      <c r="EM172" s="52"/>
      <c r="EN172" s="52"/>
      <c r="EO172" s="52"/>
      <c r="EP172" s="52"/>
      <c r="EQ172" s="52"/>
      <c r="ER172" s="52"/>
      <c r="ES172" s="52"/>
      <c r="ET172" s="52"/>
      <c r="EU172" s="52"/>
      <c r="EV172" s="52"/>
      <c r="EW172" s="52"/>
      <c r="EX172" s="52"/>
      <c r="EY172" s="75"/>
      <c r="EZ172" s="75"/>
      <c r="FA172" s="75"/>
      <c r="FB172" s="75"/>
      <c r="FC172" s="75"/>
      <c r="FD172" s="75"/>
      <c r="FE172" s="75"/>
      <c r="FF172" s="75"/>
      <c r="FG172" s="75"/>
      <c r="FH172" s="15"/>
      <c r="FI172" s="15"/>
      <c r="FJ172" s="15"/>
    </row>
    <row r="173" spans="1:166" s="4" customFormat="1" ht="18.75" customHeight="1">
      <c r="A173" s="58" t="s">
        <v>221</v>
      </c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51">
        <f>BC174</f>
        <v>5000</v>
      </c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9"/>
      <c r="BT173" s="9"/>
      <c r="BU173" s="51">
        <f>BU174</f>
        <v>5000</v>
      </c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>
        <f>CH174</f>
        <v>5000</v>
      </c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  <c r="DL173" s="51"/>
      <c r="DM173" s="51"/>
      <c r="DN173" s="51"/>
      <c r="DO173" s="51"/>
      <c r="DP173" s="51"/>
      <c r="DQ173" s="51"/>
      <c r="DR173" s="51"/>
      <c r="DS173" s="51"/>
      <c r="DT173" s="51"/>
      <c r="DU173" s="51"/>
      <c r="DV173" s="51"/>
      <c r="DW173" s="51"/>
      <c r="DX173" s="51">
        <f>CH173</f>
        <v>5000</v>
      </c>
      <c r="DY173" s="51"/>
      <c r="DZ173" s="51"/>
      <c r="EA173" s="51"/>
      <c r="EB173" s="51"/>
      <c r="EC173" s="51"/>
      <c r="ED173" s="51"/>
      <c r="EE173" s="51"/>
      <c r="EF173" s="51"/>
      <c r="EG173" s="51"/>
      <c r="EH173" s="51"/>
      <c r="EI173" s="51"/>
      <c r="EJ173" s="51"/>
      <c r="EK173" s="51">
        <f>BC173-CH173</f>
        <v>0</v>
      </c>
      <c r="EL173" s="51"/>
      <c r="EM173" s="51"/>
      <c r="EN173" s="51"/>
      <c r="EO173" s="51"/>
      <c r="EP173" s="51"/>
      <c r="EQ173" s="51"/>
      <c r="ER173" s="51"/>
      <c r="ES173" s="51"/>
      <c r="ET173" s="51"/>
      <c r="EU173" s="51"/>
      <c r="EV173" s="51"/>
      <c r="EW173" s="51"/>
      <c r="EX173" s="51">
        <f>BU173-CH173</f>
        <v>0</v>
      </c>
      <c r="EY173" s="100"/>
      <c r="EZ173" s="100"/>
      <c r="FA173" s="100"/>
      <c r="FB173" s="100"/>
      <c r="FC173" s="100"/>
      <c r="FD173" s="100"/>
      <c r="FE173" s="100"/>
      <c r="FF173" s="100"/>
      <c r="FG173" s="100"/>
      <c r="FH173" s="15"/>
      <c r="FI173" s="15"/>
      <c r="FJ173" s="15"/>
    </row>
    <row r="174" spans="1:166" s="4" customFormat="1" ht="15" customHeight="1">
      <c r="A174" s="69" t="s">
        <v>61</v>
      </c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59" t="s">
        <v>70</v>
      </c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2">
        <v>5000</v>
      </c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15"/>
      <c r="BT174" s="15"/>
      <c r="BU174" s="52">
        <v>5000</v>
      </c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>
        <v>5000</v>
      </c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52"/>
      <c r="DU174" s="52"/>
      <c r="DV174" s="52"/>
      <c r="DW174" s="52"/>
      <c r="DX174" s="52">
        <f>CH174</f>
        <v>5000</v>
      </c>
      <c r="DY174" s="52"/>
      <c r="DZ174" s="52"/>
      <c r="EA174" s="52"/>
      <c r="EB174" s="52"/>
      <c r="EC174" s="52"/>
      <c r="ED174" s="52"/>
      <c r="EE174" s="52"/>
      <c r="EF174" s="52"/>
      <c r="EG174" s="52"/>
      <c r="EH174" s="52"/>
      <c r="EI174" s="52"/>
      <c r="EJ174" s="52"/>
      <c r="EK174" s="52">
        <f>BC174-CH174</f>
        <v>0</v>
      </c>
      <c r="EL174" s="52"/>
      <c r="EM174" s="52"/>
      <c r="EN174" s="52"/>
      <c r="EO174" s="52"/>
      <c r="EP174" s="52"/>
      <c r="EQ174" s="52"/>
      <c r="ER174" s="52"/>
      <c r="ES174" s="52"/>
      <c r="ET174" s="52"/>
      <c r="EU174" s="52"/>
      <c r="EV174" s="52"/>
      <c r="EW174" s="52"/>
      <c r="EX174" s="52">
        <f>BU174-CH174</f>
        <v>0</v>
      </c>
      <c r="EY174" s="75"/>
      <c r="EZ174" s="75"/>
      <c r="FA174" s="75"/>
      <c r="FB174" s="75"/>
      <c r="FC174" s="75"/>
      <c r="FD174" s="75"/>
      <c r="FE174" s="75"/>
      <c r="FF174" s="75"/>
      <c r="FG174" s="75"/>
      <c r="FH174" s="15"/>
      <c r="FI174" s="15"/>
      <c r="FJ174" s="15"/>
    </row>
    <row r="175" spans="1:166" s="4" customFormat="1" ht="74.25" customHeight="1">
      <c r="A175" s="42" t="s">
        <v>245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1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15"/>
      <c r="BT175" s="15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2"/>
      <c r="DR175" s="52"/>
      <c r="DS175" s="52"/>
      <c r="DT175" s="52"/>
      <c r="DU175" s="52"/>
      <c r="DV175" s="52"/>
      <c r="DW175" s="52"/>
      <c r="DX175" s="52"/>
      <c r="DY175" s="52"/>
      <c r="DZ175" s="52"/>
      <c r="EA175" s="52"/>
      <c r="EB175" s="52"/>
      <c r="EC175" s="52"/>
      <c r="ED175" s="52"/>
      <c r="EE175" s="52"/>
      <c r="EF175" s="52"/>
      <c r="EG175" s="52"/>
      <c r="EH175" s="52"/>
      <c r="EI175" s="52"/>
      <c r="EJ175" s="52"/>
      <c r="EK175" s="52"/>
      <c r="EL175" s="52"/>
      <c r="EM175" s="52"/>
      <c r="EN175" s="52"/>
      <c r="EO175" s="52"/>
      <c r="EP175" s="52"/>
      <c r="EQ175" s="52"/>
      <c r="ER175" s="52"/>
      <c r="ES175" s="52"/>
      <c r="ET175" s="52"/>
      <c r="EU175" s="52"/>
      <c r="EV175" s="52"/>
      <c r="EW175" s="52"/>
      <c r="EX175" s="52"/>
      <c r="EY175" s="75"/>
      <c r="EZ175" s="75"/>
      <c r="FA175" s="75"/>
      <c r="FB175" s="75"/>
      <c r="FC175" s="75"/>
      <c r="FD175" s="75"/>
      <c r="FE175" s="75"/>
      <c r="FF175" s="75"/>
      <c r="FG175" s="75"/>
      <c r="FH175" s="15"/>
      <c r="FI175" s="15"/>
      <c r="FJ175" s="15"/>
    </row>
    <row r="176" spans="1:166" s="12" customFormat="1" ht="18.75" customHeight="1">
      <c r="A176" s="58" t="s">
        <v>222</v>
      </c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51">
        <f>BC177</f>
        <v>10000</v>
      </c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9"/>
      <c r="BT176" s="9"/>
      <c r="BU176" s="51">
        <f>BU177</f>
        <v>0</v>
      </c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>
        <f>CH177</f>
        <v>0</v>
      </c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  <c r="DG176" s="51"/>
      <c r="DH176" s="51"/>
      <c r="DI176" s="51"/>
      <c r="DJ176" s="51"/>
      <c r="DK176" s="51"/>
      <c r="DL176" s="51"/>
      <c r="DM176" s="51"/>
      <c r="DN176" s="51"/>
      <c r="DO176" s="51"/>
      <c r="DP176" s="51"/>
      <c r="DQ176" s="51"/>
      <c r="DR176" s="51"/>
      <c r="DS176" s="51"/>
      <c r="DT176" s="51"/>
      <c r="DU176" s="51"/>
      <c r="DV176" s="51"/>
      <c r="DW176" s="51"/>
      <c r="DX176" s="51">
        <f>DX177</f>
        <v>0</v>
      </c>
      <c r="DY176" s="51"/>
      <c r="DZ176" s="51"/>
      <c r="EA176" s="51"/>
      <c r="EB176" s="51"/>
      <c r="EC176" s="51"/>
      <c r="ED176" s="51"/>
      <c r="EE176" s="51"/>
      <c r="EF176" s="51"/>
      <c r="EG176" s="51"/>
      <c r="EH176" s="51"/>
      <c r="EI176" s="51"/>
      <c r="EJ176" s="51"/>
      <c r="EK176" s="51">
        <f>BC176-CH176</f>
        <v>10000</v>
      </c>
      <c r="EL176" s="51"/>
      <c r="EM176" s="51"/>
      <c r="EN176" s="51"/>
      <c r="EO176" s="51"/>
      <c r="EP176" s="51"/>
      <c r="EQ176" s="51"/>
      <c r="ER176" s="51"/>
      <c r="ES176" s="51"/>
      <c r="ET176" s="51"/>
      <c r="EU176" s="51"/>
      <c r="EV176" s="51"/>
      <c r="EW176" s="51"/>
      <c r="EX176" s="51">
        <f>BU176-CH176</f>
        <v>0</v>
      </c>
      <c r="EY176" s="100"/>
      <c r="EZ176" s="100"/>
      <c r="FA176" s="100"/>
      <c r="FB176" s="100"/>
      <c r="FC176" s="100"/>
      <c r="FD176" s="100"/>
      <c r="FE176" s="100"/>
      <c r="FF176" s="100"/>
      <c r="FG176" s="100"/>
      <c r="FH176" s="9"/>
      <c r="FI176" s="9"/>
      <c r="FJ176" s="9"/>
    </row>
    <row r="177" spans="1:166" s="4" customFormat="1" ht="15" customHeight="1">
      <c r="A177" s="69" t="s">
        <v>61</v>
      </c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59" t="s">
        <v>70</v>
      </c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2">
        <v>10000</v>
      </c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15"/>
      <c r="BT177" s="15"/>
      <c r="BU177" s="52">
        <v>0</v>
      </c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>
        <v>0</v>
      </c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>
        <v>0</v>
      </c>
      <c r="DY177" s="52"/>
      <c r="DZ177" s="52"/>
      <c r="EA177" s="52"/>
      <c r="EB177" s="52"/>
      <c r="EC177" s="52"/>
      <c r="ED177" s="52"/>
      <c r="EE177" s="52"/>
      <c r="EF177" s="52"/>
      <c r="EG177" s="52"/>
      <c r="EH177" s="52"/>
      <c r="EI177" s="52"/>
      <c r="EJ177" s="52"/>
      <c r="EK177" s="52">
        <f>BC177-CH177</f>
        <v>10000</v>
      </c>
      <c r="EL177" s="52"/>
      <c r="EM177" s="52"/>
      <c r="EN177" s="52"/>
      <c r="EO177" s="52"/>
      <c r="EP177" s="52"/>
      <c r="EQ177" s="52"/>
      <c r="ER177" s="52"/>
      <c r="ES177" s="52"/>
      <c r="ET177" s="52"/>
      <c r="EU177" s="52"/>
      <c r="EV177" s="52"/>
      <c r="EW177" s="52"/>
      <c r="EX177" s="52">
        <f>BU177-CH177</f>
        <v>0</v>
      </c>
      <c r="EY177" s="75"/>
      <c r="EZ177" s="75"/>
      <c r="FA177" s="75"/>
      <c r="FB177" s="75"/>
      <c r="FC177" s="75"/>
      <c r="FD177" s="75"/>
      <c r="FE177" s="75"/>
      <c r="FF177" s="75"/>
      <c r="FG177" s="75"/>
      <c r="FH177" s="15"/>
      <c r="FI177" s="15"/>
      <c r="FJ177" s="15"/>
    </row>
    <row r="178" spans="1:166" s="4" customFormat="1" ht="18.75">
      <c r="A178" s="109"/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  <c r="BB178" s="110"/>
      <c r="BC178" s="110"/>
      <c r="BD178" s="110"/>
      <c r="BE178" s="110"/>
      <c r="BF178" s="110"/>
      <c r="BG178" s="110"/>
      <c r="BH178" s="110"/>
      <c r="BI178" s="110"/>
      <c r="BJ178" s="110"/>
      <c r="BK178" s="110"/>
      <c r="BL178" s="110"/>
      <c r="BM178" s="110"/>
      <c r="BN178" s="110"/>
      <c r="BO178" s="110"/>
      <c r="BP178" s="110"/>
      <c r="BQ178" s="110"/>
      <c r="BR178" s="110"/>
      <c r="BS178" s="110"/>
      <c r="BT178" s="110"/>
      <c r="BU178" s="110"/>
      <c r="BV178" s="110"/>
      <c r="BW178" s="110"/>
      <c r="BX178" s="110"/>
      <c r="BY178" s="110"/>
      <c r="BZ178" s="110"/>
      <c r="CA178" s="110"/>
      <c r="CB178" s="110"/>
      <c r="CC178" s="110"/>
      <c r="CD178" s="110"/>
      <c r="CE178" s="110"/>
      <c r="CF178" s="110"/>
      <c r="CG178" s="110"/>
      <c r="CH178" s="110"/>
      <c r="CI178" s="110"/>
      <c r="CJ178" s="110"/>
      <c r="CK178" s="110"/>
      <c r="CL178" s="110"/>
      <c r="CM178" s="110"/>
      <c r="CN178" s="110"/>
      <c r="CO178" s="110"/>
      <c r="CP178" s="110"/>
      <c r="CQ178" s="110"/>
      <c r="CR178" s="110"/>
      <c r="CS178" s="110"/>
      <c r="CT178" s="110"/>
      <c r="CU178" s="110"/>
      <c r="CV178" s="110"/>
      <c r="CW178" s="110"/>
      <c r="CX178" s="110"/>
      <c r="CY178" s="110"/>
      <c r="CZ178" s="110"/>
      <c r="DA178" s="110"/>
      <c r="DB178" s="110"/>
      <c r="DC178" s="110"/>
      <c r="DD178" s="110"/>
      <c r="DE178" s="110"/>
      <c r="DF178" s="110"/>
      <c r="DG178" s="110"/>
      <c r="DH178" s="110"/>
      <c r="DI178" s="110"/>
      <c r="DJ178" s="110"/>
      <c r="DK178" s="110"/>
      <c r="DL178" s="110"/>
      <c r="DM178" s="110"/>
      <c r="DN178" s="110"/>
      <c r="DO178" s="110"/>
      <c r="DP178" s="110"/>
      <c r="DQ178" s="110"/>
      <c r="DR178" s="110"/>
      <c r="DS178" s="110"/>
      <c r="DT178" s="110"/>
      <c r="DU178" s="110"/>
      <c r="DV178" s="110"/>
      <c r="DW178" s="110"/>
      <c r="DX178" s="110"/>
      <c r="DY178" s="110"/>
      <c r="DZ178" s="110"/>
      <c r="EA178" s="110"/>
      <c r="EB178" s="110"/>
      <c r="EC178" s="110"/>
      <c r="ED178" s="110"/>
      <c r="EE178" s="110"/>
      <c r="EF178" s="110"/>
      <c r="EG178" s="110"/>
      <c r="EH178" s="110"/>
      <c r="EI178" s="110"/>
      <c r="EJ178" s="110"/>
      <c r="EK178" s="110"/>
      <c r="EL178" s="110"/>
      <c r="EM178" s="110"/>
      <c r="EN178" s="110"/>
      <c r="EO178" s="110"/>
      <c r="EP178" s="110"/>
      <c r="EQ178" s="110"/>
      <c r="ER178" s="110"/>
      <c r="ES178" s="110"/>
      <c r="ET178" s="110"/>
      <c r="EU178" s="110"/>
      <c r="EV178" s="110"/>
      <c r="EW178" s="110"/>
      <c r="EX178" s="110"/>
      <c r="EY178" s="110"/>
      <c r="EZ178" s="110"/>
      <c r="FA178" s="110"/>
      <c r="FB178" s="110"/>
      <c r="FC178" s="110"/>
      <c r="FD178" s="110"/>
      <c r="FE178" s="110"/>
      <c r="FF178" s="110"/>
      <c r="FG178" s="111"/>
      <c r="FH178" s="13"/>
      <c r="FI178" s="13"/>
      <c r="FJ178" s="18" t="s">
        <v>39</v>
      </c>
    </row>
    <row r="179" spans="1:166" s="4" customFormat="1" ht="18.75">
      <c r="A179" s="109" t="s">
        <v>85</v>
      </c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  <c r="AZ179" s="110"/>
      <c r="BA179" s="110"/>
      <c r="BB179" s="110"/>
      <c r="BC179" s="110"/>
      <c r="BD179" s="110"/>
      <c r="BE179" s="110"/>
      <c r="BF179" s="110"/>
      <c r="BG179" s="110"/>
      <c r="BH179" s="110"/>
      <c r="BI179" s="110"/>
      <c r="BJ179" s="110"/>
      <c r="BK179" s="110"/>
      <c r="BL179" s="110"/>
      <c r="BM179" s="110"/>
      <c r="BN179" s="110"/>
      <c r="BO179" s="110"/>
      <c r="BP179" s="110"/>
      <c r="BQ179" s="110"/>
      <c r="BR179" s="110"/>
      <c r="BS179" s="110"/>
      <c r="BT179" s="110"/>
      <c r="BU179" s="110"/>
      <c r="BV179" s="110"/>
      <c r="BW179" s="110"/>
      <c r="BX179" s="110"/>
      <c r="BY179" s="110"/>
      <c r="BZ179" s="110"/>
      <c r="CA179" s="110"/>
      <c r="CB179" s="110"/>
      <c r="CC179" s="110"/>
      <c r="CD179" s="110"/>
      <c r="CE179" s="110"/>
      <c r="CF179" s="110"/>
      <c r="CG179" s="110"/>
      <c r="CH179" s="110"/>
      <c r="CI179" s="110"/>
      <c r="CJ179" s="110"/>
      <c r="CK179" s="110"/>
      <c r="CL179" s="110"/>
      <c r="CM179" s="110"/>
      <c r="CN179" s="110"/>
      <c r="CO179" s="110"/>
      <c r="CP179" s="110"/>
      <c r="CQ179" s="110"/>
      <c r="CR179" s="110"/>
      <c r="CS179" s="110"/>
      <c r="CT179" s="110"/>
      <c r="CU179" s="110"/>
      <c r="CV179" s="110"/>
      <c r="CW179" s="110"/>
      <c r="CX179" s="110"/>
      <c r="CY179" s="110"/>
      <c r="CZ179" s="110"/>
      <c r="DA179" s="110"/>
      <c r="DB179" s="110"/>
      <c r="DC179" s="110"/>
      <c r="DD179" s="110"/>
      <c r="DE179" s="110"/>
      <c r="DF179" s="110"/>
      <c r="DG179" s="110"/>
      <c r="DH179" s="110"/>
      <c r="DI179" s="110"/>
      <c r="DJ179" s="110"/>
      <c r="DK179" s="110"/>
      <c r="DL179" s="110"/>
      <c r="DM179" s="110"/>
      <c r="DN179" s="110"/>
      <c r="DO179" s="110"/>
      <c r="DP179" s="110"/>
      <c r="DQ179" s="110"/>
      <c r="DR179" s="110"/>
      <c r="DS179" s="110"/>
      <c r="DT179" s="110"/>
      <c r="DU179" s="110"/>
      <c r="DV179" s="110"/>
      <c r="DW179" s="110"/>
      <c r="DX179" s="110"/>
      <c r="DY179" s="110"/>
      <c r="DZ179" s="110"/>
      <c r="EA179" s="110"/>
      <c r="EB179" s="110"/>
      <c r="EC179" s="110"/>
      <c r="ED179" s="110"/>
      <c r="EE179" s="110"/>
      <c r="EF179" s="110"/>
      <c r="EG179" s="110"/>
      <c r="EH179" s="110"/>
      <c r="EI179" s="110"/>
      <c r="EJ179" s="110"/>
      <c r="EK179" s="110"/>
      <c r="EL179" s="110"/>
      <c r="EM179" s="110"/>
      <c r="EN179" s="110"/>
      <c r="EO179" s="110"/>
      <c r="EP179" s="110"/>
      <c r="EQ179" s="110"/>
      <c r="ER179" s="110"/>
      <c r="ES179" s="110"/>
      <c r="ET179" s="110"/>
      <c r="EU179" s="110"/>
      <c r="EV179" s="110"/>
      <c r="EW179" s="110"/>
      <c r="EX179" s="110"/>
      <c r="EY179" s="110"/>
      <c r="EZ179" s="110"/>
      <c r="FA179" s="110"/>
      <c r="FB179" s="110"/>
      <c r="FC179" s="110"/>
      <c r="FD179" s="110"/>
      <c r="FE179" s="110"/>
      <c r="FF179" s="110"/>
      <c r="FG179" s="110"/>
      <c r="FH179" s="110"/>
      <c r="FI179" s="110"/>
      <c r="FJ179" s="111"/>
    </row>
    <row r="180" spans="1:166" s="4" customFormat="1" ht="17.25" customHeight="1">
      <c r="A180" s="74" t="s">
        <v>8</v>
      </c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 t="s">
        <v>23</v>
      </c>
      <c r="AL180" s="74"/>
      <c r="AM180" s="74"/>
      <c r="AN180" s="74"/>
      <c r="AO180" s="74"/>
      <c r="AP180" s="74"/>
      <c r="AQ180" s="74" t="s">
        <v>35</v>
      </c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 t="s">
        <v>36</v>
      </c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 t="s">
        <v>37</v>
      </c>
      <c r="BV180" s="74"/>
      <c r="BW180" s="74"/>
      <c r="BX180" s="74"/>
      <c r="BY180" s="74"/>
      <c r="BZ180" s="74"/>
      <c r="CA180" s="74"/>
      <c r="CB180" s="74"/>
      <c r="CC180" s="74"/>
      <c r="CD180" s="74"/>
      <c r="CE180" s="74"/>
      <c r="CF180" s="74"/>
      <c r="CG180" s="74"/>
      <c r="CH180" s="74" t="s">
        <v>24</v>
      </c>
      <c r="CI180" s="74"/>
      <c r="CJ180" s="74"/>
      <c r="CK180" s="74"/>
      <c r="CL180" s="74"/>
      <c r="CM180" s="74"/>
      <c r="CN180" s="74"/>
      <c r="CO180" s="74"/>
      <c r="CP180" s="74"/>
      <c r="CQ180" s="74"/>
      <c r="CR180" s="74"/>
      <c r="CS180" s="74"/>
      <c r="CT180" s="74"/>
      <c r="CU180" s="74"/>
      <c r="CV180" s="74"/>
      <c r="CW180" s="74"/>
      <c r="CX180" s="74"/>
      <c r="CY180" s="74"/>
      <c r="CZ180" s="74"/>
      <c r="DA180" s="74"/>
      <c r="DB180" s="74"/>
      <c r="DC180" s="74"/>
      <c r="DD180" s="74"/>
      <c r="DE180" s="74"/>
      <c r="DF180" s="74"/>
      <c r="DG180" s="74"/>
      <c r="DH180" s="74"/>
      <c r="DI180" s="74"/>
      <c r="DJ180" s="74"/>
      <c r="DK180" s="74"/>
      <c r="DL180" s="74"/>
      <c r="DM180" s="74"/>
      <c r="DN180" s="74"/>
      <c r="DO180" s="74"/>
      <c r="DP180" s="74"/>
      <c r="DQ180" s="74"/>
      <c r="DR180" s="74"/>
      <c r="DS180" s="74"/>
      <c r="DT180" s="74"/>
      <c r="DU180" s="74"/>
      <c r="DV180" s="74"/>
      <c r="DW180" s="74"/>
      <c r="DX180" s="74"/>
      <c r="DY180" s="74"/>
      <c r="DZ180" s="74"/>
      <c r="EA180" s="74"/>
      <c r="EB180" s="74"/>
      <c r="EC180" s="74"/>
      <c r="ED180" s="74"/>
      <c r="EE180" s="74"/>
      <c r="EF180" s="74"/>
      <c r="EG180" s="74"/>
      <c r="EH180" s="74"/>
      <c r="EI180" s="74"/>
      <c r="EJ180" s="74"/>
      <c r="EK180" s="80" t="s">
        <v>29</v>
      </c>
      <c r="EL180" s="81"/>
      <c r="EM180" s="81"/>
      <c r="EN180" s="81"/>
      <c r="EO180" s="81"/>
      <c r="EP180" s="81"/>
      <c r="EQ180" s="81"/>
      <c r="ER180" s="81"/>
      <c r="ES180" s="81"/>
      <c r="ET180" s="81"/>
      <c r="EU180" s="81"/>
      <c r="EV180" s="81"/>
      <c r="EW180" s="81"/>
      <c r="EX180" s="81"/>
      <c r="EY180" s="81"/>
      <c r="EZ180" s="81"/>
      <c r="FA180" s="81"/>
      <c r="FB180" s="81"/>
      <c r="FC180" s="81"/>
      <c r="FD180" s="81"/>
      <c r="FE180" s="81"/>
      <c r="FF180" s="81"/>
      <c r="FG180" s="81"/>
      <c r="FH180" s="81"/>
      <c r="FI180" s="81"/>
      <c r="FJ180" s="82"/>
    </row>
    <row r="181" spans="1:166" s="4" customFormat="1" ht="78.75" customHeight="1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74"/>
      <c r="BZ181" s="74"/>
      <c r="CA181" s="74"/>
      <c r="CB181" s="74"/>
      <c r="CC181" s="74"/>
      <c r="CD181" s="74"/>
      <c r="CE181" s="74"/>
      <c r="CF181" s="74"/>
      <c r="CG181" s="74"/>
      <c r="CH181" s="74" t="s">
        <v>47</v>
      </c>
      <c r="CI181" s="74"/>
      <c r="CJ181" s="74"/>
      <c r="CK181" s="74"/>
      <c r="CL181" s="74"/>
      <c r="CM181" s="74"/>
      <c r="CN181" s="74"/>
      <c r="CO181" s="74"/>
      <c r="CP181" s="74"/>
      <c r="CQ181" s="74"/>
      <c r="CR181" s="74"/>
      <c r="CS181" s="74"/>
      <c r="CT181" s="74"/>
      <c r="CU181" s="74"/>
      <c r="CV181" s="74"/>
      <c r="CW181" s="74"/>
      <c r="CX181" s="74" t="s">
        <v>25</v>
      </c>
      <c r="CY181" s="74"/>
      <c r="CZ181" s="74"/>
      <c r="DA181" s="74"/>
      <c r="DB181" s="74"/>
      <c r="DC181" s="74"/>
      <c r="DD181" s="74"/>
      <c r="DE181" s="74"/>
      <c r="DF181" s="74"/>
      <c r="DG181" s="74"/>
      <c r="DH181" s="74"/>
      <c r="DI181" s="74"/>
      <c r="DJ181" s="74"/>
      <c r="DK181" s="74" t="s">
        <v>26</v>
      </c>
      <c r="DL181" s="74"/>
      <c r="DM181" s="74"/>
      <c r="DN181" s="74"/>
      <c r="DO181" s="74"/>
      <c r="DP181" s="74"/>
      <c r="DQ181" s="74"/>
      <c r="DR181" s="74"/>
      <c r="DS181" s="74"/>
      <c r="DT181" s="74"/>
      <c r="DU181" s="74"/>
      <c r="DV181" s="74"/>
      <c r="DW181" s="74"/>
      <c r="DX181" s="74" t="s">
        <v>27</v>
      </c>
      <c r="DY181" s="74"/>
      <c r="DZ181" s="74"/>
      <c r="EA181" s="74"/>
      <c r="EB181" s="74"/>
      <c r="EC181" s="74"/>
      <c r="ED181" s="74"/>
      <c r="EE181" s="74"/>
      <c r="EF181" s="74"/>
      <c r="EG181" s="74"/>
      <c r="EH181" s="74"/>
      <c r="EI181" s="74"/>
      <c r="EJ181" s="74"/>
      <c r="EK181" s="74" t="s">
        <v>38</v>
      </c>
      <c r="EL181" s="74"/>
      <c r="EM181" s="74"/>
      <c r="EN181" s="74"/>
      <c r="EO181" s="74"/>
      <c r="EP181" s="74"/>
      <c r="EQ181" s="74"/>
      <c r="ER181" s="74"/>
      <c r="ES181" s="74"/>
      <c r="ET181" s="74"/>
      <c r="EU181" s="74"/>
      <c r="EV181" s="74"/>
      <c r="EW181" s="74"/>
      <c r="EX181" s="80" t="s">
        <v>48</v>
      </c>
      <c r="EY181" s="81"/>
      <c r="EZ181" s="81"/>
      <c r="FA181" s="81"/>
      <c r="FB181" s="81"/>
      <c r="FC181" s="81"/>
      <c r="FD181" s="81"/>
      <c r="FE181" s="81"/>
      <c r="FF181" s="81"/>
      <c r="FG181" s="81"/>
      <c r="FH181" s="81"/>
      <c r="FI181" s="81"/>
      <c r="FJ181" s="82"/>
    </row>
    <row r="182" spans="1:166" s="4" customFormat="1" ht="18.75">
      <c r="A182" s="47">
        <v>1</v>
      </c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>
        <v>2</v>
      </c>
      <c r="AL182" s="47"/>
      <c r="AM182" s="47"/>
      <c r="AN182" s="47"/>
      <c r="AO182" s="47"/>
      <c r="AP182" s="47"/>
      <c r="AQ182" s="47">
        <v>3</v>
      </c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>
        <v>4</v>
      </c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>
        <v>5</v>
      </c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>
        <v>6</v>
      </c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>
        <v>7</v>
      </c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>
        <v>8</v>
      </c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>
        <v>9</v>
      </c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>
        <v>10</v>
      </c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90">
        <v>11</v>
      </c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2"/>
    </row>
    <row r="183" spans="1:166" s="12" customFormat="1" ht="15" customHeight="1">
      <c r="A183" s="167" t="s">
        <v>32</v>
      </c>
      <c r="B183" s="167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46" t="s">
        <v>33</v>
      </c>
      <c r="AL183" s="146"/>
      <c r="AM183" s="146"/>
      <c r="AN183" s="146"/>
      <c r="AO183" s="146"/>
      <c r="AP183" s="146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51">
        <f>BC186+BC194</f>
        <v>139300</v>
      </c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>
        <f>BU186+BU194</f>
        <v>69440.35</v>
      </c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>
        <f>CH186</f>
        <v>69440.35</v>
      </c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  <c r="DO183" s="51"/>
      <c r="DP183" s="51"/>
      <c r="DQ183" s="51"/>
      <c r="DR183" s="51"/>
      <c r="DS183" s="51"/>
      <c r="DT183" s="51"/>
      <c r="DU183" s="51"/>
      <c r="DV183" s="51"/>
      <c r="DW183" s="51"/>
      <c r="DX183" s="51">
        <f>CH183</f>
        <v>69440.35</v>
      </c>
      <c r="DY183" s="51"/>
      <c r="DZ183" s="51"/>
      <c r="EA183" s="51"/>
      <c r="EB183" s="51"/>
      <c r="EC183" s="51"/>
      <c r="ED183" s="51"/>
      <c r="EE183" s="51"/>
      <c r="EF183" s="51"/>
      <c r="EG183" s="51"/>
      <c r="EH183" s="51"/>
      <c r="EI183" s="51"/>
      <c r="EJ183" s="51"/>
      <c r="EK183" s="51">
        <f>EK186+EK194</f>
        <v>69859.65</v>
      </c>
      <c r="EL183" s="51"/>
      <c r="EM183" s="51"/>
      <c r="EN183" s="51"/>
      <c r="EO183" s="51"/>
      <c r="EP183" s="51"/>
      <c r="EQ183" s="51"/>
      <c r="ER183" s="51"/>
      <c r="ES183" s="51"/>
      <c r="ET183" s="51"/>
      <c r="EU183" s="51"/>
      <c r="EV183" s="51"/>
      <c r="EW183" s="51"/>
      <c r="EX183" s="46">
        <f>EX186+EX194</f>
        <v>0</v>
      </c>
      <c r="EY183" s="39"/>
      <c r="EZ183" s="39"/>
      <c r="FA183" s="39"/>
      <c r="FB183" s="39"/>
      <c r="FC183" s="39"/>
      <c r="FD183" s="39"/>
      <c r="FE183" s="39"/>
      <c r="FF183" s="39"/>
      <c r="FG183" s="39"/>
      <c r="FH183" s="39"/>
      <c r="FI183" s="39"/>
      <c r="FJ183" s="40"/>
    </row>
    <row r="184" spans="1:166" s="4" customFormat="1" ht="15" customHeight="1">
      <c r="A184" s="128" t="s">
        <v>22</v>
      </c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17" t="s">
        <v>34</v>
      </c>
      <c r="AL184" s="117"/>
      <c r="AM184" s="117"/>
      <c r="AN184" s="117"/>
      <c r="AO184" s="117"/>
      <c r="AP184" s="117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2"/>
      <c r="DR184" s="52"/>
      <c r="DS184" s="52"/>
      <c r="DT184" s="52"/>
      <c r="DU184" s="52"/>
      <c r="DV184" s="52"/>
      <c r="DW184" s="52"/>
      <c r="DX184" s="52"/>
      <c r="DY184" s="52"/>
      <c r="DZ184" s="52"/>
      <c r="EA184" s="52"/>
      <c r="EB184" s="52"/>
      <c r="EC184" s="52"/>
      <c r="ED184" s="52"/>
      <c r="EE184" s="52"/>
      <c r="EF184" s="52"/>
      <c r="EG184" s="52"/>
      <c r="EH184" s="52"/>
      <c r="EI184" s="52"/>
      <c r="EJ184" s="52"/>
      <c r="EK184" s="52"/>
      <c r="EL184" s="52"/>
      <c r="EM184" s="52"/>
      <c r="EN184" s="52"/>
      <c r="EO184" s="52"/>
      <c r="EP184" s="52"/>
      <c r="EQ184" s="52"/>
      <c r="ER184" s="52"/>
      <c r="ES184" s="52"/>
      <c r="ET184" s="52"/>
      <c r="EU184" s="52"/>
      <c r="EV184" s="52"/>
      <c r="EW184" s="52"/>
      <c r="EX184" s="70"/>
      <c r="EY184" s="71"/>
      <c r="EZ184" s="71"/>
      <c r="FA184" s="71"/>
      <c r="FB184" s="71"/>
      <c r="FC184" s="71"/>
      <c r="FD184" s="71"/>
      <c r="FE184" s="71"/>
      <c r="FF184" s="71"/>
      <c r="FG184" s="71"/>
      <c r="FH184" s="71"/>
      <c r="FI184" s="71"/>
      <c r="FJ184" s="72"/>
    </row>
    <row r="185" spans="1:166" s="4" customFormat="1" ht="57.75" customHeight="1">
      <c r="A185" s="184" t="s">
        <v>153</v>
      </c>
      <c r="B185" s="184"/>
      <c r="C185" s="184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  <c r="Y185" s="184"/>
      <c r="Z185" s="184"/>
      <c r="AA185" s="184"/>
      <c r="AB185" s="184"/>
      <c r="AC185" s="184"/>
      <c r="AD185" s="184"/>
      <c r="AE185" s="184"/>
      <c r="AF185" s="184"/>
      <c r="AG185" s="184"/>
      <c r="AH185" s="184"/>
      <c r="AI185" s="184"/>
      <c r="AJ185" s="184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  <c r="DR185" s="52"/>
      <c r="DS185" s="52"/>
      <c r="DT185" s="52"/>
      <c r="DU185" s="52"/>
      <c r="DV185" s="52"/>
      <c r="DW185" s="52"/>
      <c r="DX185" s="52"/>
      <c r="DY185" s="52"/>
      <c r="DZ185" s="52"/>
      <c r="EA185" s="52"/>
      <c r="EB185" s="52"/>
      <c r="EC185" s="52"/>
      <c r="ED185" s="52"/>
      <c r="EE185" s="52"/>
      <c r="EF185" s="52"/>
      <c r="EG185" s="52"/>
      <c r="EH185" s="52"/>
      <c r="EI185" s="52"/>
      <c r="EJ185" s="52"/>
      <c r="EK185" s="52"/>
      <c r="EL185" s="52"/>
      <c r="EM185" s="52"/>
      <c r="EN185" s="52"/>
      <c r="EO185" s="52"/>
      <c r="EP185" s="52"/>
      <c r="EQ185" s="52"/>
      <c r="ER185" s="52"/>
      <c r="ES185" s="52"/>
      <c r="ET185" s="52"/>
      <c r="EU185" s="52"/>
      <c r="EV185" s="52"/>
      <c r="EW185" s="52"/>
      <c r="EX185" s="70"/>
      <c r="EY185" s="71"/>
      <c r="EZ185" s="71"/>
      <c r="FA185" s="71"/>
      <c r="FB185" s="71"/>
      <c r="FC185" s="71"/>
      <c r="FD185" s="71"/>
      <c r="FE185" s="71"/>
      <c r="FF185" s="71"/>
      <c r="FG185" s="71"/>
      <c r="FH185" s="71"/>
      <c r="FI185" s="71"/>
      <c r="FJ185" s="72"/>
    </row>
    <row r="186" spans="1:166" s="22" customFormat="1" ht="19.5" customHeight="1">
      <c r="A186" s="58" t="s">
        <v>224</v>
      </c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51">
        <f>BC187</f>
        <v>128700</v>
      </c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>
        <f>BU187</f>
        <v>63440.35</v>
      </c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>
        <f>CH188+CH189+CH190+CH194</f>
        <v>69440.35</v>
      </c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3"/>
      <c r="DU186" s="53"/>
      <c r="DV186" s="53"/>
      <c r="DW186" s="53"/>
      <c r="DX186" s="51">
        <f>CH186</f>
        <v>69440.35</v>
      </c>
      <c r="DY186" s="51"/>
      <c r="DZ186" s="51"/>
      <c r="EA186" s="51"/>
      <c r="EB186" s="51"/>
      <c r="EC186" s="51"/>
      <c r="ED186" s="51"/>
      <c r="EE186" s="51"/>
      <c r="EF186" s="51"/>
      <c r="EG186" s="51"/>
      <c r="EH186" s="51"/>
      <c r="EI186" s="51"/>
      <c r="EJ186" s="51"/>
      <c r="EK186" s="51">
        <f>EK187</f>
        <v>65259.65</v>
      </c>
      <c r="EL186" s="51"/>
      <c r="EM186" s="51"/>
      <c r="EN186" s="51"/>
      <c r="EO186" s="51"/>
      <c r="EP186" s="51"/>
      <c r="EQ186" s="51"/>
      <c r="ER186" s="51"/>
      <c r="ES186" s="51"/>
      <c r="ET186" s="51"/>
      <c r="EU186" s="51"/>
      <c r="EV186" s="51"/>
      <c r="EW186" s="51"/>
      <c r="EX186" s="46">
        <f>EX187</f>
        <v>0</v>
      </c>
      <c r="EY186" s="39"/>
      <c r="EZ186" s="39"/>
      <c r="FA186" s="39"/>
      <c r="FB186" s="39"/>
      <c r="FC186" s="39"/>
      <c r="FD186" s="39"/>
      <c r="FE186" s="39"/>
      <c r="FF186" s="39"/>
      <c r="FG186" s="39"/>
      <c r="FH186" s="39"/>
      <c r="FI186" s="39"/>
      <c r="FJ186" s="40"/>
    </row>
    <row r="187" spans="1:166" s="4" customFormat="1" ht="20.25" customHeight="1">
      <c r="A187" s="45" t="s">
        <v>149</v>
      </c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3" t="s">
        <v>54</v>
      </c>
      <c r="AL187" s="43"/>
      <c r="AM187" s="43"/>
      <c r="AN187" s="43"/>
      <c r="AO187" s="43"/>
      <c r="AP187" s="43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1">
        <f>BC188+BC189</f>
        <v>128700</v>
      </c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>
        <f>BU188+BU189</f>
        <v>63440.35</v>
      </c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>
        <f>CH188+CH189</f>
        <v>63440.35</v>
      </c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  <c r="DH187" s="51"/>
      <c r="DI187" s="51"/>
      <c r="DJ187" s="51"/>
      <c r="DK187" s="51"/>
      <c r="DL187" s="51"/>
      <c r="DM187" s="51"/>
      <c r="DN187" s="51"/>
      <c r="DO187" s="51"/>
      <c r="DP187" s="51"/>
      <c r="DQ187" s="51"/>
      <c r="DR187" s="51"/>
      <c r="DS187" s="51"/>
      <c r="DT187" s="51"/>
      <c r="DU187" s="51"/>
      <c r="DV187" s="51"/>
      <c r="DW187" s="51"/>
      <c r="DX187" s="51">
        <f>SUM(DX188:EJ189)</f>
        <v>63440.35</v>
      </c>
      <c r="DY187" s="51"/>
      <c r="DZ187" s="51"/>
      <c r="EA187" s="51"/>
      <c r="EB187" s="51"/>
      <c r="EC187" s="51"/>
      <c r="ED187" s="51"/>
      <c r="EE187" s="51"/>
      <c r="EF187" s="51"/>
      <c r="EG187" s="51"/>
      <c r="EH187" s="51"/>
      <c r="EI187" s="51"/>
      <c r="EJ187" s="51"/>
      <c r="EK187" s="51">
        <f>BC187-CH187</f>
        <v>65259.65</v>
      </c>
      <c r="EL187" s="51"/>
      <c r="EM187" s="51"/>
      <c r="EN187" s="51"/>
      <c r="EO187" s="51"/>
      <c r="EP187" s="51"/>
      <c r="EQ187" s="51"/>
      <c r="ER187" s="51"/>
      <c r="ES187" s="51"/>
      <c r="ET187" s="51"/>
      <c r="EU187" s="51"/>
      <c r="EV187" s="51"/>
      <c r="EW187" s="51"/>
      <c r="EX187" s="46">
        <f>BU187-CH187</f>
        <v>0</v>
      </c>
      <c r="EY187" s="39"/>
      <c r="EZ187" s="39"/>
      <c r="FA187" s="39"/>
      <c r="FB187" s="39"/>
      <c r="FC187" s="39"/>
      <c r="FD187" s="39"/>
      <c r="FE187" s="39"/>
      <c r="FF187" s="39"/>
      <c r="FG187" s="39"/>
      <c r="FH187" s="39"/>
      <c r="FI187" s="39"/>
      <c r="FJ187" s="40"/>
    </row>
    <row r="188" spans="1:166" s="4" customFormat="1" ht="15.75" customHeight="1">
      <c r="A188" s="69" t="s">
        <v>58</v>
      </c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59" t="s">
        <v>55</v>
      </c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2">
        <v>98700</v>
      </c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>
        <v>50019.47</v>
      </c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>
        <v>50019.47</v>
      </c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>
        <f>CH188</f>
        <v>50019.47</v>
      </c>
      <c r="DY188" s="52"/>
      <c r="DZ188" s="52"/>
      <c r="EA188" s="52"/>
      <c r="EB188" s="52"/>
      <c r="EC188" s="52"/>
      <c r="ED188" s="52"/>
      <c r="EE188" s="52"/>
      <c r="EF188" s="52"/>
      <c r="EG188" s="52"/>
      <c r="EH188" s="52"/>
      <c r="EI188" s="52"/>
      <c r="EJ188" s="52"/>
      <c r="EK188" s="52">
        <f>BC188-BU188</f>
        <v>48680.53</v>
      </c>
      <c r="EL188" s="52"/>
      <c r="EM188" s="52"/>
      <c r="EN188" s="52"/>
      <c r="EO188" s="52"/>
      <c r="EP188" s="52"/>
      <c r="EQ188" s="52"/>
      <c r="ER188" s="52"/>
      <c r="ES188" s="52"/>
      <c r="ET188" s="52"/>
      <c r="EU188" s="52"/>
      <c r="EV188" s="52"/>
      <c r="EW188" s="52"/>
      <c r="EX188" s="70">
        <v>0</v>
      </c>
      <c r="EY188" s="71"/>
      <c r="EZ188" s="71"/>
      <c r="FA188" s="71"/>
      <c r="FB188" s="71"/>
      <c r="FC188" s="71"/>
      <c r="FD188" s="71"/>
      <c r="FE188" s="71"/>
      <c r="FF188" s="71"/>
      <c r="FG188" s="71"/>
      <c r="FH188" s="71"/>
      <c r="FI188" s="71"/>
      <c r="FJ188" s="72"/>
    </row>
    <row r="189" spans="1:166" s="4" customFormat="1" ht="18.75" customHeight="1">
      <c r="A189" s="69" t="s">
        <v>60</v>
      </c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59" t="s">
        <v>57</v>
      </c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2">
        <v>30000</v>
      </c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>
        <v>13420.88</v>
      </c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>
        <v>13420.88</v>
      </c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>
        <f>CH189</f>
        <v>13420.88</v>
      </c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  <c r="EJ189" s="52"/>
      <c r="EK189" s="52">
        <f>BC189-BU189</f>
        <v>16579.120000000003</v>
      </c>
      <c r="EL189" s="52"/>
      <c r="EM189" s="52"/>
      <c r="EN189" s="52"/>
      <c r="EO189" s="52"/>
      <c r="EP189" s="52"/>
      <c r="EQ189" s="52"/>
      <c r="ER189" s="52"/>
      <c r="ES189" s="52"/>
      <c r="ET189" s="52"/>
      <c r="EU189" s="52"/>
      <c r="EV189" s="52"/>
      <c r="EW189" s="52"/>
      <c r="EX189" s="70">
        <f>BU189-CH189</f>
        <v>0</v>
      </c>
      <c r="EY189" s="71"/>
      <c r="EZ189" s="71"/>
      <c r="FA189" s="71"/>
      <c r="FB189" s="71"/>
      <c r="FC189" s="71"/>
      <c r="FD189" s="71"/>
      <c r="FE189" s="71"/>
      <c r="FF189" s="71"/>
      <c r="FG189" s="71"/>
      <c r="FH189" s="71"/>
      <c r="FI189" s="71"/>
      <c r="FJ189" s="72"/>
    </row>
    <row r="190" spans="1:166" s="4" customFormat="1" ht="18" customHeight="1">
      <c r="A190" s="87" t="s">
        <v>125</v>
      </c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43"/>
      <c r="AL190" s="43"/>
      <c r="AM190" s="43"/>
      <c r="AN190" s="43"/>
      <c r="AO190" s="43"/>
      <c r="AP190" s="43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H190" s="83"/>
      <c r="CI190" s="83"/>
      <c r="CJ190" s="83"/>
      <c r="CK190" s="83"/>
      <c r="CL190" s="83"/>
      <c r="CM190" s="83"/>
      <c r="CN190" s="83"/>
      <c r="CO190" s="83"/>
      <c r="CP190" s="83"/>
      <c r="CQ190" s="83"/>
      <c r="CR190" s="83"/>
      <c r="CS190" s="83"/>
      <c r="CT190" s="83"/>
      <c r="CU190" s="83"/>
      <c r="CV190" s="83"/>
      <c r="CW190" s="83"/>
      <c r="CX190" s="83"/>
      <c r="CY190" s="83"/>
      <c r="CZ190" s="83"/>
      <c r="DA190" s="83"/>
      <c r="DB190" s="83"/>
      <c r="DC190" s="83"/>
      <c r="DD190" s="83"/>
      <c r="DE190" s="83"/>
      <c r="DF190" s="83"/>
      <c r="DG190" s="83"/>
      <c r="DH190" s="83"/>
      <c r="DI190" s="83"/>
      <c r="DJ190" s="83"/>
      <c r="DK190" s="83"/>
      <c r="DL190" s="83"/>
      <c r="DM190" s="83"/>
      <c r="DN190" s="83"/>
      <c r="DO190" s="83"/>
      <c r="DP190" s="83"/>
      <c r="DQ190" s="83"/>
      <c r="DR190" s="83"/>
      <c r="DS190" s="83"/>
      <c r="DT190" s="83"/>
      <c r="DU190" s="83"/>
      <c r="DV190" s="83"/>
      <c r="DW190" s="83"/>
      <c r="DX190" s="83"/>
      <c r="DY190" s="83"/>
      <c r="DZ190" s="83"/>
      <c r="EA190" s="83"/>
      <c r="EB190" s="83"/>
      <c r="EC190" s="83"/>
      <c r="ED190" s="83"/>
      <c r="EE190" s="83"/>
      <c r="EF190" s="83"/>
      <c r="EG190" s="83"/>
      <c r="EH190" s="83"/>
      <c r="EI190" s="83"/>
      <c r="EJ190" s="83"/>
      <c r="EK190" s="83"/>
      <c r="EL190" s="83"/>
      <c r="EM190" s="83"/>
      <c r="EN190" s="83"/>
      <c r="EO190" s="83"/>
      <c r="EP190" s="83"/>
      <c r="EQ190" s="83"/>
      <c r="ER190" s="83"/>
      <c r="ES190" s="83"/>
      <c r="ET190" s="83"/>
      <c r="EU190" s="83"/>
      <c r="EV190" s="83"/>
      <c r="EW190" s="83"/>
      <c r="EX190" s="97"/>
      <c r="EY190" s="98"/>
      <c r="EZ190" s="98"/>
      <c r="FA190" s="98"/>
      <c r="FB190" s="98"/>
      <c r="FC190" s="98"/>
      <c r="FD190" s="98"/>
      <c r="FE190" s="98"/>
      <c r="FF190" s="98"/>
      <c r="FG190" s="98"/>
      <c r="FH190" s="98"/>
      <c r="FI190" s="98"/>
      <c r="FJ190" s="99"/>
    </row>
    <row r="191" spans="1:166" s="4" customFormat="1" ht="15" customHeight="1" hidden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1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16"/>
      <c r="BT191" s="16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  <c r="DL191" s="51"/>
      <c r="DM191" s="51"/>
      <c r="DN191" s="51"/>
      <c r="DO191" s="51"/>
      <c r="DP191" s="51"/>
      <c r="DQ191" s="51"/>
      <c r="DR191" s="51"/>
      <c r="DS191" s="51"/>
      <c r="DT191" s="51"/>
      <c r="DU191" s="51"/>
      <c r="DV191" s="51"/>
      <c r="DW191" s="51"/>
      <c r="DX191" s="51"/>
      <c r="DY191" s="51"/>
      <c r="DZ191" s="51"/>
      <c r="EA191" s="51"/>
      <c r="EB191" s="51"/>
      <c r="EC191" s="51"/>
      <c r="ED191" s="51"/>
      <c r="EE191" s="51"/>
      <c r="EF191" s="51"/>
      <c r="EG191" s="51"/>
      <c r="EH191" s="51"/>
      <c r="EI191" s="51"/>
      <c r="EJ191" s="51"/>
      <c r="EK191" s="51"/>
      <c r="EL191" s="51"/>
      <c r="EM191" s="51"/>
      <c r="EN191" s="51"/>
      <c r="EO191" s="51"/>
      <c r="EP191" s="51"/>
      <c r="EQ191" s="51"/>
      <c r="ER191" s="51"/>
      <c r="ES191" s="51"/>
      <c r="ET191" s="51"/>
      <c r="EU191" s="51"/>
      <c r="EV191" s="51"/>
      <c r="EW191" s="51"/>
      <c r="EX191" s="51"/>
      <c r="EY191" s="51"/>
      <c r="EZ191" s="51"/>
      <c r="FA191" s="51"/>
      <c r="FB191" s="51"/>
      <c r="FC191" s="51"/>
      <c r="FD191" s="51"/>
      <c r="FE191" s="51"/>
      <c r="FF191" s="51"/>
      <c r="FG191" s="51"/>
      <c r="FH191" s="16"/>
      <c r="FI191" s="16"/>
      <c r="FJ191" s="16"/>
    </row>
    <row r="192" spans="1:166" s="4" customFormat="1" ht="15" customHeight="1" hidden="1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16"/>
      <c r="BT192" s="16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52"/>
      <c r="EL192" s="68"/>
      <c r="EM192" s="68"/>
      <c r="EN192" s="68"/>
      <c r="EO192" s="68"/>
      <c r="EP192" s="68"/>
      <c r="EQ192" s="68"/>
      <c r="ER192" s="68"/>
      <c r="ES192" s="68"/>
      <c r="ET192" s="68"/>
      <c r="EU192" s="68"/>
      <c r="EV192" s="68"/>
      <c r="EW192" s="68"/>
      <c r="EX192" s="73"/>
      <c r="EY192" s="68"/>
      <c r="EZ192" s="68"/>
      <c r="FA192" s="68"/>
      <c r="FB192" s="68"/>
      <c r="FC192" s="68"/>
      <c r="FD192" s="68"/>
      <c r="FE192" s="68"/>
      <c r="FF192" s="68"/>
      <c r="FG192" s="68"/>
      <c r="FH192" s="16"/>
      <c r="FI192" s="16"/>
      <c r="FJ192" s="16"/>
    </row>
    <row r="193" spans="1:166" s="4" customFormat="1" ht="15" customHeight="1" hidden="1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16"/>
      <c r="BT193" s="16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52"/>
      <c r="EL193" s="68"/>
      <c r="EM193" s="68"/>
      <c r="EN193" s="68"/>
      <c r="EO193" s="68"/>
      <c r="EP193" s="68"/>
      <c r="EQ193" s="68"/>
      <c r="ER193" s="68"/>
      <c r="ES193" s="68"/>
      <c r="ET193" s="68"/>
      <c r="EU193" s="68"/>
      <c r="EV193" s="68"/>
      <c r="EW193" s="68"/>
      <c r="EX193" s="73"/>
      <c r="EY193" s="68"/>
      <c r="EZ193" s="68"/>
      <c r="FA193" s="68"/>
      <c r="FB193" s="68"/>
      <c r="FC193" s="68"/>
      <c r="FD193" s="68"/>
      <c r="FE193" s="68"/>
      <c r="FF193" s="68"/>
      <c r="FG193" s="68"/>
      <c r="FH193" s="16"/>
      <c r="FI193" s="16"/>
      <c r="FJ193" s="16"/>
    </row>
    <row r="194" spans="1:166" s="4" customFormat="1" ht="18.75" customHeight="1">
      <c r="A194" s="58" t="s">
        <v>223</v>
      </c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43" t="s">
        <v>191</v>
      </c>
      <c r="AL194" s="43"/>
      <c r="AM194" s="43"/>
      <c r="AN194" s="43"/>
      <c r="AO194" s="43"/>
      <c r="AP194" s="43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1">
        <f>BC195+BC196</f>
        <v>10600</v>
      </c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>
        <f>BU195+BU196</f>
        <v>6000</v>
      </c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>
        <f>CH195+CH196</f>
        <v>6000</v>
      </c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  <c r="DL194" s="51"/>
      <c r="DM194" s="51"/>
      <c r="DN194" s="51"/>
      <c r="DO194" s="51"/>
      <c r="DP194" s="51"/>
      <c r="DQ194" s="51"/>
      <c r="DR194" s="51"/>
      <c r="DS194" s="51"/>
      <c r="DT194" s="51"/>
      <c r="DU194" s="51"/>
      <c r="DV194" s="51"/>
      <c r="DW194" s="51"/>
      <c r="DX194" s="51">
        <f>DX195+DX196</f>
        <v>6000</v>
      </c>
      <c r="DY194" s="51"/>
      <c r="DZ194" s="51"/>
      <c r="EA194" s="51"/>
      <c r="EB194" s="51"/>
      <c r="EC194" s="51"/>
      <c r="ED194" s="51"/>
      <c r="EE194" s="51"/>
      <c r="EF194" s="51"/>
      <c r="EG194" s="51"/>
      <c r="EH194" s="51"/>
      <c r="EI194" s="51"/>
      <c r="EJ194" s="51"/>
      <c r="EK194" s="51">
        <f>EK195+EK196</f>
        <v>4600</v>
      </c>
      <c r="EL194" s="51"/>
      <c r="EM194" s="51"/>
      <c r="EN194" s="51"/>
      <c r="EO194" s="51"/>
      <c r="EP194" s="51"/>
      <c r="EQ194" s="51"/>
      <c r="ER194" s="51"/>
      <c r="ES194" s="51"/>
      <c r="ET194" s="51"/>
      <c r="EU194" s="51"/>
      <c r="EV194" s="51"/>
      <c r="EW194" s="51"/>
      <c r="EX194" s="46">
        <f>EX195+EX196</f>
        <v>0</v>
      </c>
      <c r="EY194" s="39"/>
      <c r="EZ194" s="39"/>
      <c r="FA194" s="39"/>
      <c r="FB194" s="39"/>
      <c r="FC194" s="39"/>
      <c r="FD194" s="39"/>
      <c r="FE194" s="39"/>
      <c r="FF194" s="39"/>
      <c r="FG194" s="39"/>
      <c r="FH194" s="39"/>
      <c r="FI194" s="39"/>
      <c r="FJ194" s="40"/>
    </row>
    <row r="195" spans="1:166" s="4" customFormat="1" ht="15" customHeight="1">
      <c r="A195" s="69" t="s">
        <v>84</v>
      </c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59" t="s">
        <v>65</v>
      </c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2">
        <v>4600</v>
      </c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>
        <v>0</v>
      </c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>
        <v>0</v>
      </c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2"/>
      <c r="DR195" s="52"/>
      <c r="DS195" s="52"/>
      <c r="DT195" s="52"/>
      <c r="DU195" s="52"/>
      <c r="DV195" s="52"/>
      <c r="DW195" s="52"/>
      <c r="DX195" s="52">
        <f>CH195</f>
        <v>0</v>
      </c>
      <c r="DY195" s="52"/>
      <c r="DZ195" s="52"/>
      <c r="EA195" s="52"/>
      <c r="EB195" s="52"/>
      <c r="EC195" s="52"/>
      <c r="ED195" s="52"/>
      <c r="EE195" s="52"/>
      <c r="EF195" s="52"/>
      <c r="EG195" s="52"/>
      <c r="EH195" s="52"/>
      <c r="EI195" s="52"/>
      <c r="EJ195" s="52"/>
      <c r="EK195" s="52">
        <f>BC195-CH195</f>
        <v>4600</v>
      </c>
      <c r="EL195" s="52"/>
      <c r="EM195" s="52"/>
      <c r="EN195" s="52"/>
      <c r="EO195" s="52"/>
      <c r="EP195" s="52"/>
      <c r="EQ195" s="52"/>
      <c r="ER195" s="52"/>
      <c r="ES195" s="52"/>
      <c r="ET195" s="52"/>
      <c r="EU195" s="52"/>
      <c r="EV195" s="52"/>
      <c r="EW195" s="52"/>
      <c r="EX195" s="70">
        <v>0</v>
      </c>
      <c r="EY195" s="71"/>
      <c r="EZ195" s="71"/>
      <c r="FA195" s="71"/>
      <c r="FB195" s="71"/>
      <c r="FC195" s="71"/>
      <c r="FD195" s="71"/>
      <c r="FE195" s="71"/>
      <c r="FF195" s="71"/>
      <c r="FG195" s="71"/>
      <c r="FH195" s="71"/>
      <c r="FI195" s="71"/>
      <c r="FJ195" s="72"/>
    </row>
    <row r="196" spans="1:166" s="4" customFormat="1" ht="18.75" customHeight="1">
      <c r="A196" s="45" t="s">
        <v>152</v>
      </c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59" t="s">
        <v>63</v>
      </c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2">
        <v>6000</v>
      </c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>
        <v>6000</v>
      </c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>
        <v>6000</v>
      </c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2"/>
      <c r="DR196" s="52"/>
      <c r="DS196" s="52"/>
      <c r="DT196" s="52"/>
      <c r="DU196" s="52"/>
      <c r="DV196" s="52"/>
      <c r="DW196" s="52"/>
      <c r="DX196" s="52">
        <f>CH196</f>
        <v>6000</v>
      </c>
      <c r="DY196" s="52"/>
      <c r="DZ196" s="52"/>
      <c r="EA196" s="52"/>
      <c r="EB196" s="52"/>
      <c r="EC196" s="52"/>
      <c r="ED196" s="52"/>
      <c r="EE196" s="52"/>
      <c r="EF196" s="52"/>
      <c r="EG196" s="52"/>
      <c r="EH196" s="52"/>
      <c r="EI196" s="52"/>
      <c r="EJ196" s="52"/>
      <c r="EK196" s="52">
        <f>BC196-CH196</f>
        <v>0</v>
      </c>
      <c r="EL196" s="52"/>
      <c r="EM196" s="52"/>
      <c r="EN196" s="52"/>
      <c r="EO196" s="52"/>
      <c r="EP196" s="52"/>
      <c r="EQ196" s="52"/>
      <c r="ER196" s="52"/>
      <c r="ES196" s="52"/>
      <c r="ET196" s="52"/>
      <c r="EU196" s="52"/>
      <c r="EV196" s="52"/>
      <c r="EW196" s="52"/>
      <c r="EX196" s="70">
        <f>BU196-CH196</f>
        <v>0</v>
      </c>
      <c r="EY196" s="71"/>
      <c r="EZ196" s="71"/>
      <c r="FA196" s="71"/>
      <c r="FB196" s="71"/>
      <c r="FC196" s="71"/>
      <c r="FD196" s="71"/>
      <c r="FE196" s="71"/>
      <c r="FF196" s="71"/>
      <c r="FG196" s="71"/>
      <c r="FH196" s="71"/>
      <c r="FI196" s="71"/>
      <c r="FJ196" s="72"/>
    </row>
    <row r="197" spans="1:166" s="4" customFormat="1" ht="18.75">
      <c r="A197" s="109" t="s">
        <v>85</v>
      </c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  <c r="CB197" s="110"/>
      <c r="CC197" s="110"/>
      <c r="CD197" s="110"/>
      <c r="CE197" s="110"/>
      <c r="CF197" s="110"/>
      <c r="CG197" s="110"/>
      <c r="CH197" s="110"/>
      <c r="CI197" s="110"/>
      <c r="CJ197" s="110"/>
      <c r="CK197" s="110"/>
      <c r="CL197" s="110"/>
      <c r="CM197" s="110"/>
      <c r="CN197" s="110"/>
      <c r="CO197" s="110"/>
      <c r="CP197" s="110"/>
      <c r="CQ197" s="110"/>
      <c r="CR197" s="110"/>
      <c r="CS197" s="110"/>
      <c r="CT197" s="110"/>
      <c r="CU197" s="110"/>
      <c r="CV197" s="110"/>
      <c r="CW197" s="110"/>
      <c r="CX197" s="110"/>
      <c r="CY197" s="110"/>
      <c r="CZ197" s="110"/>
      <c r="DA197" s="110"/>
      <c r="DB197" s="110"/>
      <c r="DC197" s="110"/>
      <c r="DD197" s="110"/>
      <c r="DE197" s="110"/>
      <c r="DF197" s="110"/>
      <c r="DG197" s="110"/>
      <c r="DH197" s="110"/>
      <c r="DI197" s="110"/>
      <c r="DJ197" s="110"/>
      <c r="DK197" s="110"/>
      <c r="DL197" s="110"/>
      <c r="DM197" s="110"/>
      <c r="DN197" s="110"/>
      <c r="DO197" s="110"/>
      <c r="DP197" s="110"/>
      <c r="DQ197" s="110"/>
      <c r="DR197" s="110"/>
      <c r="DS197" s="110"/>
      <c r="DT197" s="110"/>
      <c r="DU197" s="110"/>
      <c r="DV197" s="110"/>
      <c r="DW197" s="110"/>
      <c r="DX197" s="110"/>
      <c r="DY197" s="110"/>
      <c r="DZ197" s="110"/>
      <c r="EA197" s="110"/>
      <c r="EB197" s="110"/>
      <c r="EC197" s="110"/>
      <c r="ED197" s="110"/>
      <c r="EE197" s="110"/>
      <c r="EF197" s="110"/>
      <c r="EG197" s="110"/>
      <c r="EH197" s="110"/>
      <c r="EI197" s="110"/>
      <c r="EJ197" s="110"/>
      <c r="EK197" s="110"/>
      <c r="EL197" s="110"/>
      <c r="EM197" s="110"/>
      <c r="EN197" s="110"/>
      <c r="EO197" s="110"/>
      <c r="EP197" s="110"/>
      <c r="EQ197" s="110"/>
      <c r="ER197" s="110"/>
      <c r="ES197" s="110"/>
      <c r="ET197" s="110"/>
      <c r="EU197" s="110"/>
      <c r="EV197" s="110"/>
      <c r="EW197" s="110"/>
      <c r="EX197" s="110"/>
      <c r="EY197" s="110"/>
      <c r="EZ197" s="110"/>
      <c r="FA197" s="110"/>
      <c r="FB197" s="110"/>
      <c r="FC197" s="110"/>
      <c r="FD197" s="110"/>
      <c r="FE197" s="110"/>
      <c r="FF197" s="110"/>
      <c r="FG197" s="110"/>
      <c r="FH197" s="110"/>
      <c r="FI197" s="110"/>
      <c r="FJ197" s="111"/>
    </row>
    <row r="198" spans="1:166" s="4" customFormat="1" ht="15.75" customHeight="1">
      <c r="A198" s="74" t="s">
        <v>8</v>
      </c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 t="s">
        <v>23</v>
      </c>
      <c r="AL198" s="74"/>
      <c r="AM198" s="74"/>
      <c r="AN198" s="74"/>
      <c r="AO198" s="74"/>
      <c r="AP198" s="74"/>
      <c r="AQ198" s="74" t="s">
        <v>35</v>
      </c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 t="s">
        <v>36</v>
      </c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 t="s">
        <v>37</v>
      </c>
      <c r="BV198" s="74"/>
      <c r="BW198" s="74"/>
      <c r="BX198" s="74"/>
      <c r="BY198" s="74"/>
      <c r="BZ198" s="74"/>
      <c r="CA198" s="74"/>
      <c r="CB198" s="74"/>
      <c r="CC198" s="74"/>
      <c r="CD198" s="74"/>
      <c r="CE198" s="74"/>
      <c r="CF198" s="74"/>
      <c r="CG198" s="74"/>
      <c r="CH198" s="74" t="s">
        <v>24</v>
      </c>
      <c r="CI198" s="74"/>
      <c r="CJ198" s="74"/>
      <c r="CK198" s="74"/>
      <c r="CL198" s="74"/>
      <c r="CM198" s="74"/>
      <c r="CN198" s="74"/>
      <c r="CO198" s="74"/>
      <c r="CP198" s="74"/>
      <c r="CQ198" s="74"/>
      <c r="CR198" s="74"/>
      <c r="CS198" s="74"/>
      <c r="CT198" s="74"/>
      <c r="CU198" s="74"/>
      <c r="CV198" s="74"/>
      <c r="CW198" s="74"/>
      <c r="CX198" s="74"/>
      <c r="CY198" s="74"/>
      <c r="CZ198" s="74"/>
      <c r="DA198" s="74"/>
      <c r="DB198" s="74"/>
      <c r="DC198" s="74"/>
      <c r="DD198" s="74"/>
      <c r="DE198" s="74"/>
      <c r="DF198" s="74"/>
      <c r="DG198" s="74"/>
      <c r="DH198" s="74"/>
      <c r="DI198" s="74"/>
      <c r="DJ198" s="74"/>
      <c r="DK198" s="74"/>
      <c r="DL198" s="74"/>
      <c r="DM198" s="74"/>
      <c r="DN198" s="74"/>
      <c r="DO198" s="74"/>
      <c r="DP198" s="74"/>
      <c r="DQ198" s="74"/>
      <c r="DR198" s="74"/>
      <c r="DS198" s="74"/>
      <c r="DT198" s="74"/>
      <c r="DU198" s="74"/>
      <c r="DV198" s="74"/>
      <c r="DW198" s="74"/>
      <c r="DX198" s="74"/>
      <c r="DY198" s="74"/>
      <c r="DZ198" s="74"/>
      <c r="EA198" s="74"/>
      <c r="EB198" s="74"/>
      <c r="EC198" s="74"/>
      <c r="ED198" s="74"/>
      <c r="EE198" s="74"/>
      <c r="EF198" s="74"/>
      <c r="EG198" s="74"/>
      <c r="EH198" s="74"/>
      <c r="EI198" s="74"/>
      <c r="EJ198" s="74"/>
      <c r="EK198" s="80" t="s">
        <v>29</v>
      </c>
      <c r="EL198" s="81"/>
      <c r="EM198" s="81"/>
      <c r="EN198" s="81"/>
      <c r="EO198" s="81"/>
      <c r="EP198" s="81"/>
      <c r="EQ198" s="81"/>
      <c r="ER198" s="81"/>
      <c r="ES198" s="81"/>
      <c r="ET198" s="81"/>
      <c r="EU198" s="81"/>
      <c r="EV198" s="81"/>
      <c r="EW198" s="81"/>
      <c r="EX198" s="81"/>
      <c r="EY198" s="81"/>
      <c r="EZ198" s="81"/>
      <c r="FA198" s="81"/>
      <c r="FB198" s="81"/>
      <c r="FC198" s="81"/>
      <c r="FD198" s="81"/>
      <c r="FE198" s="81"/>
      <c r="FF198" s="81"/>
      <c r="FG198" s="81"/>
      <c r="FH198" s="81"/>
      <c r="FI198" s="81"/>
      <c r="FJ198" s="82"/>
    </row>
    <row r="199" spans="1:166" s="4" customFormat="1" ht="98.25" customHeight="1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 t="s">
        <v>47</v>
      </c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 t="s">
        <v>25</v>
      </c>
      <c r="CY199" s="74"/>
      <c r="CZ199" s="74"/>
      <c r="DA199" s="74"/>
      <c r="DB199" s="74"/>
      <c r="DC199" s="74"/>
      <c r="DD199" s="74"/>
      <c r="DE199" s="74"/>
      <c r="DF199" s="74"/>
      <c r="DG199" s="74"/>
      <c r="DH199" s="74"/>
      <c r="DI199" s="74"/>
      <c r="DJ199" s="74"/>
      <c r="DK199" s="74" t="s">
        <v>26</v>
      </c>
      <c r="DL199" s="74"/>
      <c r="DM199" s="74"/>
      <c r="DN199" s="74"/>
      <c r="DO199" s="74"/>
      <c r="DP199" s="74"/>
      <c r="DQ199" s="74"/>
      <c r="DR199" s="74"/>
      <c r="DS199" s="74"/>
      <c r="DT199" s="74"/>
      <c r="DU199" s="74"/>
      <c r="DV199" s="74"/>
      <c r="DW199" s="74"/>
      <c r="DX199" s="74" t="s">
        <v>27</v>
      </c>
      <c r="DY199" s="74"/>
      <c r="DZ199" s="74"/>
      <c r="EA199" s="74"/>
      <c r="EB199" s="74"/>
      <c r="EC199" s="74"/>
      <c r="ED199" s="74"/>
      <c r="EE199" s="74"/>
      <c r="EF199" s="74"/>
      <c r="EG199" s="74"/>
      <c r="EH199" s="74"/>
      <c r="EI199" s="74"/>
      <c r="EJ199" s="74"/>
      <c r="EK199" s="74" t="s">
        <v>38</v>
      </c>
      <c r="EL199" s="74"/>
      <c r="EM199" s="74"/>
      <c r="EN199" s="74"/>
      <c r="EO199" s="74"/>
      <c r="EP199" s="74"/>
      <c r="EQ199" s="74"/>
      <c r="ER199" s="74"/>
      <c r="ES199" s="74"/>
      <c r="ET199" s="74"/>
      <c r="EU199" s="74"/>
      <c r="EV199" s="74"/>
      <c r="EW199" s="74"/>
      <c r="EX199" s="80" t="s">
        <v>48</v>
      </c>
      <c r="EY199" s="81"/>
      <c r="EZ199" s="81"/>
      <c r="FA199" s="81"/>
      <c r="FB199" s="81"/>
      <c r="FC199" s="81"/>
      <c r="FD199" s="81"/>
      <c r="FE199" s="81"/>
      <c r="FF199" s="81"/>
      <c r="FG199" s="81"/>
      <c r="FH199" s="81"/>
      <c r="FI199" s="81"/>
      <c r="FJ199" s="82"/>
    </row>
    <row r="200" spans="1:166" s="4" customFormat="1" ht="18.75">
      <c r="A200" s="47">
        <v>1</v>
      </c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>
        <v>2</v>
      </c>
      <c r="AL200" s="47"/>
      <c r="AM200" s="47"/>
      <c r="AN200" s="47"/>
      <c r="AO200" s="47"/>
      <c r="AP200" s="47"/>
      <c r="AQ200" s="47">
        <v>3</v>
      </c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>
        <v>4</v>
      </c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>
        <v>5</v>
      </c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>
        <v>6</v>
      </c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>
        <v>7</v>
      </c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>
        <v>8</v>
      </c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>
        <v>9</v>
      </c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>
        <v>10</v>
      </c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90">
        <v>11</v>
      </c>
      <c r="EY200" s="91"/>
      <c r="EZ200" s="91"/>
      <c r="FA200" s="91"/>
      <c r="FB200" s="91"/>
      <c r="FC200" s="91"/>
      <c r="FD200" s="91"/>
      <c r="FE200" s="91"/>
      <c r="FF200" s="91"/>
      <c r="FG200" s="91"/>
      <c r="FH200" s="91"/>
      <c r="FI200" s="91"/>
      <c r="FJ200" s="92"/>
    </row>
    <row r="201" spans="1:166" s="12" customFormat="1" ht="15" customHeight="1">
      <c r="A201" s="167" t="s">
        <v>32</v>
      </c>
      <c r="B201" s="167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46" t="s">
        <v>33</v>
      </c>
      <c r="AL201" s="146"/>
      <c r="AM201" s="146"/>
      <c r="AN201" s="146"/>
      <c r="AO201" s="146"/>
      <c r="AP201" s="146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51">
        <f>BC204+BC207+BC209</f>
        <v>106400</v>
      </c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>
        <f>BU204+BU207+BU209</f>
        <v>52100</v>
      </c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>
        <f>CH204+CH207+CH209</f>
        <v>52100</v>
      </c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1"/>
      <c r="DD201" s="51"/>
      <c r="DE201" s="51"/>
      <c r="DF201" s="51"/>
      <c r="DG201" s="51"/>
      <c r="DH201" s="51"/>
      <c r="DI201" s="51"/>
      <c r="DJ201" s="51"/>
      <c r="DK201" s="51"/>
      <c r="DL201" s="51"/>
      <c r="DM201" s="51"/>
      <c r="DN201" s="51"/>
      <c r="DO201" s="51"/>
      <c r="DP201" s="51"/>
      <c r="DQ201" s="51"/>
      <c r="DR201" s="51"/>
      <c r="DS201" s="51"/>
      <c r="DT201" s="51"/>
      <c r="DU201" s="51"/>
      <c r="DV201" s="51"/>
      <c r="DW201" s="51"/>
      <c r="DX201" s="51">
        <f>DX204+DX207+DX209</f>
        <v>52100</v>
      </c>
      <c r="DY201" s="51"/>
      <c r="DZ201" s="51"/>
      <c r="EA201" s="51"/>
      <c r="EB201" s="51"/>
      <c r="EC201" s="51"/>
      <c r="ED201" s="51"/>
      <c r="EE201" s="51"/>
      <c r="EF201" s="51"/>
      <c r="EG201" s="51"/>
      <c r="EH201" s="51"/>
      <c r="EI201" s="51"/>
      <c r="EJ201" s="51"/>
      <c r="EK201" s="51">
        <f>EK205+EK208+EK209</f>
        <v>54300</v>
      </c>
      <c r="EL201" s="51"/>
      <c r="EM201" s="51"/>
      <c r="EN201" s="51"/>
      <c r="EO201" s="51"/>
      <c r="EP201" s="51"/>
      <c r="EQ201" s="51"/>
      <c r="ER201" s="51"/>
      <c r="ES201" s="51"/>
      <c r="ET201" s="51"/>
      <c r="EU201" s="51"/>
      <c r="EV201" s="51"/>
      <c r="EW201" s="51"/>
      <c r="EX201" s="46">
        <f>BU201-CH201</f>
        <v>0</v>
      </c>
      <c r="EY201" s="39"/>
      <c r="EZ201" s="39"/>
      <c r="FA201" s="39"/>
      <c r="FB201" s="39"/>
      <c r="FC201" s="39"/>
      <c r="FD201" s="39"/>
      <c r="FE201" s="39"/>
      <c r="FF201" s="39"/>
      <c r="FG201" s="39"/>
      <c r="FH201" s="39"/>
      <c r="FI201" s="39"/>
      <c r="FJ201" s="40"/>
    </row>
    <row r="202" spans="1:166" s="4" customFormat="1" ht="15" customHeight="1">
      <c r="A202" s="128" t="s">
        <v>22</v>
      </c>
      <c r="B202" s="128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17" t="s">
        <v>34</v>
      </c>
      <c r="AL202" s="117"/>
      <c r="AM202" s="117"/>
      <c r="AN202" s="117"/>
      <c r="AO202" s="117"/>
      <c r="AP202" s="117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  <c r="DW202" s="52"/>
      <c r="DX202" s="52"/>
      <c r="DY202" s="52"/>
      <c r="DZ202" s="52"/>
      <c r="EA202" s="52"/>
      <c r="EB202" s="52"/>
      <c r="EC202" s="52"/>
      <c r="ED202" s="52"/>
      <c r="EE202" s="52"/>
      <c r="EF202" s="52"/>
      <c r="EG202" s="52"/>
      <c r="EH202" s="52"/>
      <c r="EI202" s="52"/>
      <c r="EJ202" s="52"/>
      <c r="EK202" s="52"/>
      <c r="EL202" s="52"/>
      <c r="EM202" s="52"/>
      <c r="EN202" s="52"/>
      <c r="EO202" s="52"/>
      <c r="EP202" s="52"/>
      <c r="EQ202" s="52"/>
      <c r="ER202" s="52"/>
      <c r="ES202" s="52"/>
      <c r="ET202" s="52"/>
      <c r="EU202" s="52"/>
      <c r="EV202" s="52"/>
      <c r="EW202" s="52"/>
      <c r="EX202" s="70"/>
      <c r="EY202" s="71"/>
      <c r="EZ202" s="71"/>
      <c r="FA202" s="71"/>
      <c r="FB202" s="71"/>
      <c r="FC202" s="71"/>
      <c r="FD202" s="71"/>
      <c r="FE202" s="71"/>
      <c r="FF202" s="71"/>
      <c r="FG202" s="71"/>
      <c r="FH202" s="71"/>
      <c r="FI202" s="71"/>
      <c r="FJ202" s="72"/>
    </row>
    <row r="203" spans="1:166" s="4" customFormat="1" ht="39" customHeight="1">
      <c r="A203" s="115" t="s">
        <v>193</v>
      </c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7"/>
      <c r="AL203" s="117"/>
      <c r="AM203" s="117"/>
      <c r="AN203" s="117"/>
      <c r="AO203" s="117"/>
      <c r="AP203" s="117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15"/>
      <c r="BT203" s="15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52"/>
      <c r="EB203" s="52"/>
      <c r="EC203" s="52"/>
      <c r="ED203" s="52"/>
      <c r="EE203" s="52"/>
      <c r="EF203" s="52"/>
      <c r="EG203" s="52"/>
      <c r="EH203" s="52"/>
      <c r="EI203" s="52"/>
      <c r="EJ203" s="52"/>
      <c r="EK203" s="52"/>
      <c r="EL203" s="52"/>
      <c r="EM203" s="52"/>
      <c r="EN203" s="52"/>
      <c r="EO203" s="52"/>
      <c r="EP203" s="52"/>
      <c r="EQ203" s="52"/>
      <c r="ER203" s="52"/>
      <c r="ES203" s="52"/>
      <c r="ET203" s="52"/>
      <c r="EU203" s="52"/>
      <c r="EV203" s="52"/>
      <c r="EW203" s="52"/>
      <c r="EX203" s="52"/>
      <c r="EY203" s="52"/>
      <c r="EZ203" s="52"/>
      <c r="FA203" s="52"/>
      <c r="FB203" s="52"/>
      <c r="FC203" s="52"/>
      <c r="FD203" s="52"/>
      <c r="FE203" s="52"/>
      <c r="FF203" s="52"/>
      <c r="FG203" s="52"/>
      <c r="FH203" s="15"/>
      <c r="FI203" s="15"/>
      <c r="FJ203" s="15"/>
    </row>
    <row r="204" spans="1:166" s="12" customFormat="1" ht="15" customHeight="1">
      <c r="A204" s="87" t="s">
        <v>246</v>
      </c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51">
        <f>BC205</f>
        <v>97400</v>
      </c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>
        <f>BU205</f>
        <v>52100</v>
      </c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>
        <f>CH205</f>
        <v>52100</v>
      </c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  <c r="DG204" s="51"/>
      <c r="DH204" s="51"/>
      <c r="DI204" s="51"/>
      <c r="DJ204" s="51"/>
      <c r="DK204" s="51"/>
      <c r="DL204" s="51"/>
      <c r="DM204" s="51"/>
      <c r="DN204" s="51"/>
      <c r="DO204" s="51"/>
      <c r="DP204" s="51"/>
      <c r="DQ204" s="51"/>
      <c r="DR204" s="51"/>
      <c r="DS204" s="51"/>
      <c r="DT204" s="51"/>
      <c r="DU204" s="51"/>
      <c r="DV204" s="51"/>
      <c r="DW204" s="51"/>
      <c r="DX204" s="51">
        <f>DX205</f>
        <v>52100</v>
      </c>
      <c r="DY204" s="51"/>
      <c r="DZ204" s="51"/>
      <c r="EA204" s="51"/>
      <c r="EB204" s="51"/>
      <c r="EC204" s="51"/>
      <c r="ED204" s="51"/>
      <c r="EE204" s="51"/>
      <c r="EF204" s="51"/>
      <c r="EG204" s="51"/>
      <c r="EH204" s="51"/>
      <c r="EI204" s="51"/>
      <c r="EJ204" s="51"/>
      <c r="EK204" s="51">
        <f>BC204-CH204</f>
        <v>45300</v>
      </c>
      <c r="EL204" s="51"/>
      <c r="EM204" s="51"/>
      <c r="EN204" s="51"/>
      <c r="EO204" s="51"/>
      <c r="EP204" s="51"/>
      <c r="EQ204" s="51"/>
      <c r="ER204" s="51"/>
      <c r="ES204" s="51"/>
      <c r="ET204" s="51"/>
      <c r="EU204" s="51"/>
      <c r="EV204" s="51"/>
      <c r="EW204" s="51"/>
      <c r="EX204" s="46">
        <v>0</v>
      </c>
      <c r="EY204" s="39"/>
      <c r="EZ204" s="39"/>
      <c r="FA204" s="39"/>
      <c r="FB204" s="39"/>
      <c r="FC204" s="39"/>
      <c r="FD204" s="39"/>
      <c r="FE204" s="39"/>
      <c r="FF204" s="39"/>
      <c r="FG204" s="39"/>
      <c r="FH204" s="39"/>
      <c r="FI204" s="39"/>
      <c r="FJ204" s="40"/>
    </row>
    <row r="205" spans="1:166" s="12" customFormat="1" ht="34.5" customHeight="1">
      <c r="A205" s="168" t="s">
        <v>226</v>
      </c>
      <c r="B205" s="169"/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  <c r="AA205" s="169"/>
      <c r="AB205" s="169"/>
      <c r="AC205" s="169"/>
      <c r="AD205" s="169"/>
      <c r="AE205" s="169"/>
      <c r="AF205" s="169"/>
      <c r="AG205" s="169"/>
      <c r="AH205" s="169"/>
      <c r="AI205" s="169"/>
      <c r="AJ205" s="170"/>
      <c r="AK205" s="59" t="s">
        <v>67</v>
      </c>
      <c r="AL205" s="59"/>
      <c r="AM205" s="59"/>
      <c r="AN205" s="59"/>
      <c r="AO205" s="59"/>
      <c r="AP205" s="59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52">
        <v>97400</v>
      </c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9"/>
      <c r="BT205" s="9"/>
      <c r="BU205" s="52">
        <v>52100</v>
      </c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>
        <v>52100</v>
      </c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2"/>
      <c r="DR205" s="52"/>
      <c r="DS205" s="52"/>
      <c r="DT205" s="52"/>
      <c r="DU205" s="52"/>
      <c r="DV205" s="52"/>
      <c r="DW205" s="52"/>
      <c r="DX205" s="52">
        <v>52100</v>
      </c>
      <c r="DY205" s="52"/>
      <c r="DZ205" s="52"/>
      <c r="EA205" s="52"/>
      <c r="EB205" s="52"/>
      <c r="EC205" s="52"/>
      <c r="ED205" s="52"/>
      <c r="EE205" s="52"/>
      <c r="EF205" s="52"/>
      <c r="EG205" s="52"/>
      <c r="EH205" s="52"/>
      <c r="EI205" s="52"/>
      <c r="EJ205" s="52"/>
      <c r="EK205" s="52">
        <f>BC205-CH205</f>
        <v>45300</v>
      </c>
      <c r="EL205" s="52"/>
      <c r="EM205" s="52"/>
      <c r="EN205" s="52"/>
      <c r="EO205" s="52"/>
      <c r="EP205" s="52"/>
      <c r="EQ205" s="52"/>
      <c r="ER205" s="52"/>
      <c r="ES205" s="52"/>
      <c r="ET205" s="52"/>
      <c r="EU205" s="52"/>
      <c r="EV205" s="52"/>
      <c r="EW205" s="52"/>
      <c r="EX205" s="51">
        <f>BU205-CH205</f>
        <v>0</v>
      </c>
      <c r="EY205" s="51"/>
      <c r="EZ205" s="51"/>
      <c r="FA205" s="51"/>
      <c r="FB205" s="51"/>
      <c r="FC205" s="51"/>
      <c r="FD205" s="51"/>
      <c r="FE205" s="51"/>
      <c r="FF205" s="51"/>
      <c r="FG205" s="51"/>
      <c r="FH205" s="9"/>
      <c r="FI205" s="9"/>
      <c r="FJ205" s="9"/>
    </row>
    <row r="206" spans="1:166" s="12" customFormat="1" ht="58.5" customHeight="1">
      <c r="A206" s="48" t="s">
        <v>225</v>
      </c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59"/>
      <c r="AL206" s="59"/>
      <c r="AM206" s="59"/>
      <c r="AN206" s="59"/>
      <c r="AO206" s="59"/>
      <c r="AP206" s="59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9"/>
      <c r="BT206" s="9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52"/>
      <c r="DR206" s="52"/>
      <c r="DS206" s="52"/>
      <c r="DT206" s="52"/>
      <c r="DU206" s="52"/>
      <c r="DV206" s="52"/>
      <c r="DW206" s="52"/>
      <c r="DX206" s="52"/>
      <c r="DY206" s="52"/>
      <c r="DZ206" s="52"/>
      <c r="EA206" s="52"/>
      <c r="EB206" s="52"/>
      <c r="EC206" s="52"/>
      <c r="ED206" s="52"/>
      <c r="EE206" s="52"/>
      <c r="EF206" s="52"/>
      <c r="EG206" s="52"/>
      <c r="EH206" s="52"/>
      <c r="EI206" s="52"/>
      <c r="EJ206" s="52"/>
      <c r="EK206" s="52"/>
      <c r="EL206" s="52"/>
      <c r="EM206" s="52"/>
      <c r="EN206" s="52"/>
      <c r="EO206" s="52"/>
      <c r="EP206" s="52"/>
      <c r="EQ206" s="52"/>
      <c r="ER206" s="52"/>
      <c r="ES206" s="52"/>
      <c r="ET206" s="52"/>
      <c r="EU206" s="52"/>
      <c r="EV206" s="52"/>
      <c r="EW206" s="52"/>
      <c r="EX206" s="51"/>
      <c r="EY206" s="51"/>
      <c r="EZ206" s="51"/>
      <c r="FA206" s="51"/>
      <c r="FB206" s="51"/>
      <c r="FC206" s="51"/>
      <c r="FD206" s="51"/>
      <c r="FE206" s="51"/>
      <c r="FF206" s="51"/>
      <c r="FG206" s="51"/>
      <c r="FH206" s="9"/>
      <c r="FI206" s="9"/>
      <c r="FJ206" s="9"/>
    </row>
    <row r="207" spans="1:166" s="4" customFormat="1" ht="15" customHeight="1">
      <c r="A207" s="87" t="s">
        <v>247</v>
      </c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1">
        <f>BC208</f>
        <v>5000</v>
      </c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>
        <f>BU208</f>
        <v>0</v>
      </c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>
        <f>CH208</f>
        <v>0</v>
      </c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52"/>
      <c r="DQ207" s="52"/>
      <c r="DR207" s="52"/>
      <c r="DS207" s="52"/>
      <c r="DT207" s="52"/>
      <c r="DU207" s="52"/>
      <c r="DV207" s="52"/>
      <c r="DW207" s="52"/>
      <c r="DX207" s="51">
        <f>DX208</f>
        <v>0</v>
      </c>
      <c r="DY207" s="51"/>
      <c r="DZ207" s="51"/>
      <c r="EA207" s="51"/>
      <c r="EB207" s="51"/>
      <c r="EC207" s="51"/>
      <c r="ED207" s="51"/>
      <c r="EE207" s="51"/>
      <c r="EF207" s="51"/>
      <c r="EG207" s="51"/>
      <c r="EH207" s="51"/>
      <c r="EI207" s="51"/>
      <c r="EJ207" s="51"/>
      <c r="EK207" s="51">
        <f>EK208</f>
        <v>5000</v>
      </c>
      <c r="EL207" s="51"/>
      <c r="EM207" s="51"/>
      <c r="EN207" s="51"/>
      <c r="EO207" s="51"/>
      <c r="EP207" s="51"/>
      <c r="EQ207" s="51"/>
      <c r="ER207" s="51"/>
      <c r="ES207" s="51"/>
      <c r="ET207" s="51"/>
      <c r="EU207" s="51"/>
      <c r="EV207" s="51"/>
      <c r="EW207" s="51"/>
      <c r="EX207" s="46">
        <v>0</v>
      </c>
      <c r="EY207" s="39"/>
      <c r="EZ207" s="39"/>
      <c r="FA207" s="39"/>
      <c r="FB207" s="39"/>
      <c r="FC207" s="39"/>
      <c r="FD207" s="39"/>
      <c r="FE207" s="39"/>
      <c r="FF207" s="39"/>
      <c r="FG207" s="39"/>
      <c r="FH207" s="39"/>
      <c r="FI207" s="39"/>
      <c r="FJ207" s="40"/>
    </row>
    <row r="208" spans="1:166" s="4" customFormat="1" ht="18.75" customHeight="1">
      <c r="A208" s="45" t="s">
        <v>227</v>
      </c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59" t="s">
        <v>62</v>
      </c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2">
        <v>5000</v>
      </c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>
        <v>0</v>
      </c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>
        <v>0</v>
      </c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52"/>
      <c r="DQ208" s="52"/>
      <c r="DR208" s="52"/>
      <c r="DS208" s="52"/>
      <c r="DT208" s="52"/>
      <c r="DU208" s="52"/>
      <c r="DV208" s="52"/>
      <c r="DW208" s="52"/>
      <c r="DX208" s="52">
        <v>0</v>
      </c>
      <c r="DY208" s="52"/>
      <c r="DZ208" s="52"/>
      <c r="EA208" s="52"/>
      <c r="EB208" s="52"/>
      <c r="EC208" s="52"/>
      <c r="ED208" s="52"/>
      <c r="EE208" s="52"/>
      <c r="EF208" s="52"/>
      <c r="EG208" s="52"/>
      <c r="EH208" s="52"/>
      <c r="EI208" s="52"/>
      <c r="EJ208" s="52"/>
      <c r="EK208" s="52">
        <f>BC208-CH208</f>
        <v>5000</v>
      </c>
      <c r="EL208" s="52"/>
      <c r="EM208" s="52"/>
      <c r="EN208" s="52"/>
      <c r="EO208" s="52"/>
      <c r="EP208" s="52"/>
      <c r="EQ208" s="52"/>
      <c r="ER208" s="52"/>
      <c r="ES208" s="52"/>
      <c r="ET208" s="52"/>
      <c r="EU208" s="52"/>
      <c r="EV208" s="52"/>
      <c r="EW208" s="52"/>
      <c r="EX208" s="97">
        <v>0</v>
      </c>
      <c r="EY208" s="98"/>
      <c r="EZ208" s="98"/>
      <c r="FA208" s="98"/>
      <c r="FB208" s="98"/>
      <c r="FC208" s="98"/>
      <c r="FD208" s="98"/>
      <c r="FE208" s="98"/>
      <c r="FF208" s="98"/>
      <c r="FG208" s="98"/>
      <c r="FH208" s="98"/>
      <c r="FI208" s="98"/>
      <c r="FJ208" s="99"/>
    </row>
    <row r="209" spans="1:166" s="4" customFormat="1" ht="57" customHeight="1">
      <c r="A209" s="48" t="s">
        <v>228</v>
      </c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1">
        <f>BC211</f>
        <v>4000</v>
      </c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>
        <f>BU211</f>
        <v>0</v>
      </c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>
        <f>CH211</f>
        <v>0</v>
      </c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  <c r="DL209" s="51"/>
      <c r="DM209" s="51"/>
      <c r="DN209" s="51"/>
      <c r="DO209" s="51"/>
      <c r="DP209" s="51"/>
      <c r="DQ209" s="51"/>
      <c r="DR209" s="51"/>
      <c r="DS209" s="51"/>
      <c r="DT209" s="51"/>
      <c r="DU209" s="51"/>
      <c r="DV209" s="51"/>
      <c r="DW209" s="51"/>
      <c r="DX209" s="51">
        <f>DX211</f>
        <v>0</v>
      </c>
      <c r="DY209" s="51"/>
      <c r="DZ209" s="51"/>
      <c r="EA209" s="51"/>
      <c r="EB209" s="51"/>
      <c r="EC209" s="51"/>
      <c r="ED209" s="51"/>
      <c r="EE209" s="51"/>
      <c r="EF209" s="51"/>
      <c r="EG209" s="51"/>
      <c r="EH209" s="51"/>
      <c r="EI209" s="51"/>
      <c r="EJ209" s="51"/>
      <c r="EK209" s="51">
        <f>EK211</f>
        <v>4000</v>
      </c>
      <c r="EL209" s="51"/>
      <c r="EM209" s="51"/>
      <c r="EN209" s="51"/>
      <c r="EO209" s="51"/>
      <c r="EP209" s="51"/>
      <c r="EQ209" s="51"/>
      <c r="ER209" s="51"/>
      <c r="ES209" s="51"/>
      <c r="ET209" s="51"/>
      <c r="EU209" s="51"/>
      <c r="EV209" s="51"/>
      <c r="EW209" s="51"/>
      <c r="EX209" s="83">
        <f>EX211</f>
        <v>0</v>
      </c>
      <c r="EY209" s="83"/>
      <c r="EZ209" s="83"/>
      <c r="FA209" s="83"/>
      <c r="FB209" s="83"/>
      <c r="FC209" s="83"/>
      <c r="FD209" s="83"/>
      <c r="FE209" s="83"/>
      <c r="FF209" s="83"/>
      <c r="FG209" s="83"/>
      <c r="FH209" s="24"/>
      <c r="FI209" s="24"/>
      <c r="FJ209" s="24"/>
    </row>
    <row r="210" spans="1:166" s="4" customFormat="1" ht="15" customHeight="1">
      <c r="A210" s="87" t="s">
        <v>229</v>
      </c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  <c r="BZ210" s="68"/>
      <c r="CA210" s="68"/>
      <c r="CB210" s="68"/>
      <c r="CC210" s="68"/>
      <c r="CD210" s="68"/>
      <c r="CE210" s="68"/>
      <c r="CF210" s="68"/>
      <c r="CG210" s="68"/>
      <c r="CH210" s="68"/>
      <c r="CI210" s="68"/>
      <c r="CJ210" s="68"/>
      <c r="CK210" s="68"/>
      <c r="CL210" s="68"/>
      <c r="CM210" s="68"/>
      <c r="CN210" s="68"/>
      <c r="CO210" s="68"/>
      <c r="CP210" s="68"/>
      <c r="CQ210" s="68"/>
      <c r="CR210" s="68"/>
      <c r="CS210" s="68"/>
      <c r="CT210" s="68"/>
      <c r="CU210" s="68"/>
      <c r="CV210" s="68"/>
      <c r="CW210" s="68"/>
      <c r="CX210" s="68"/>
      <c r="CY210" s="68"/>
      <c r="CZ210" s="68"/>
      <c r="DA210" s="68"/>
      <c r="DB210" s="68"/>
      <c r="DC210" s="68"/>
      <c r="DD210" s="68"/>
      <c r="DE210" s="68"/>
      <c r="DF210" s="68"/>
      <c r="DG210" s="68"/>
      <c r="DH210" s="68"/>
      <c r="DI210" s="68"/>
      <c r="DJ210" s="68"/>
      <c r="DK210" s="68"/>
      <c r="DL210" s="68"/>
      <c r="DM210" s="68"/>
      <c r="DN210" s="68"/>
      <c r="DO210" s="68"/>
      <c r="DP210" s="68"/>
      <c r="DQ210" s="68"/>
      <c r="DR210" s="68"/>
      <c r="DS210" s="68"/>
      <c r="DT210" s="68"/>
      <c r="DU210" s="68"/>
      <c r="DV210" s="68"/>
      <c r="DW210" s="68"/>
      <c r="DX210" s="68"/>
      <c r="DY210" s="68"/>
      <c r="DZ210" s="68"/>
      <c r="EA210" s="68"/>
      <c r="EB210" s="68"/>
      <c r="EC210" s="68"/>
      <c r="ED210" s="68"/>
      <c r="EE210" s="68"/>
      <c r="EF210" s="68"/>
      <c r="EG210" s="68"/>
      <c r="EH210" s="68"/>
      <c r="EI210" s="68"/>
      <c r="EJ210" s="68"/>
      <c r="EK210" s="68"/>
      <c r="EL210" s="68"/>
      <c r="EM210" s="68"/>
      <c r="EN210" s="68"/>
      <c r="EO210" s="68"/>
      <c r="EP210" s="68"/>
      <c r="EQ210" s="68"/>
      <c r="ER210" s="68"/>
      <c r="ES210" s="68"/>
      <c r="ET210" s="68"/>
      <c r="EU210" s="68"/>
      <c r="EV210" s="68"/>
      <c r="EW210" s="68"/>
      <c r="EX210" s="54"/>
      <c r="EY210" s="55"/>
      <c r="EZ210" s="55"/>
      <c r="FA210" s="55"/>
      <c r="FB210" s="55"/>
      <c r="FC210" s="55"/>
      <c r="FD210" s="55"/>
      <c r="FE210" s="55"/>
      <c r="FF210" s="55"/>
      <c r="FG210" s="55"/>
      <c r="FH210" s="55"/>
      <c r="FI210" s="55"/>
      <c r="FJ210" s="56"/>
    </row>
    <row r="211" spans="1:166" s="4" customFormat="1" ht="15.75" customHeight="1">
      <c r="A211" s="45" t="s">
        <v>227</v>
      </c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59" t="s">
        <v>62</v>
      </c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73">
        <v>4000</v>
      </c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>
        <v>0</v>
      </c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>
        <v>0</v>
      </c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>
        <v>0</v>
      </c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>
        <f>BC211-BU211</f>
        <v>4000</v>
      </c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97">
        <v>0</v>
      </c>
      <c r="EY211" s="98"/>
      <c r="EZ211" s="98"/>
      <c r="FA211" s="98"/>
      <c r="FB211" s="98"/>
      <c r="FC211" s="98"/>
      <c r="FD211" s="98"/>
      <c r="FE211" s="98"/>
      <c r="FF211" s="98"/>
      <c r="FG211" s="98"/>
      <c r="FH211" s="98"/>
      <c r="FI211" s="98"/>
      <c r="FJ211" s="99"/>
    </row>
    <row r="212" spans="1:166" s="4" customFormat="1" ht="22.5" customHeight="1">
      <c r="A212" s="54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6"/>
      <c r="BI212" s="44" t="s">
        <v>107</v>
      </c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54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DT212" s="55"/>
      <c r="DU212" s="55"/>
      <c r="DV212" s="55"/>
      <c r="DW212" s="55"/>
      <c r="DX212" s="55"/>
      <c r="DY212" s="55"/>
      <c r="DZ212" s="55"/>
      <c r="EA212" s="55"/>
      <c r="EB212" s="55"/>
      <c r="EC212" s="55"/>
      <c r="ED212" s="55"/>
      <c r="EE212" s="55"/>
      <c r="EF212" s="55"/>
      <c r="EG212" s="55"/>
      <c r="EH212" s="55"/>
      <c r="EI212" s="55"/>
      <c r="EJ212" s="55"/>
      <c r="EK212" s="55"/>
      <c r="EL212" s="55"/>
      <c r="EM212" s="55"/>
      <c r="EN212" s="55"/>
      <c r="EO212" s="55"/>
      <c r="EP212" s="55"/>
      <c r="EQ212" s="55"/>
      <c r="ER212" s="55"/>
      <c r="ES212" s="55"/>
      <c r="ET212" s="55"/>
      <c r="EU212" s="55"/>
      <c r="EV212" s="55"/>
      <c r="EW212" s="55"/>
      <c r="EX212" s="55"/>
      <c r="EY212" s="55"/>
      <c r="EZ212" s="55"/>
      <c r="FA212" s="55"/>
      <c r="FB212" s="55"/>
      <c r="FC212" s="55"/>
      <c r="FD212" s="55"/>
      <c r="FE212" s="55"/>
      <c r="FF212" s="55"/>
      <c r="FG212" s="56"/>
      <c r="FH212" s="16"/>
      <c r="FI212" s="16"/>
      <c r="FJ212" s="16"/>
    </row>
    <row r="213" spans="1:166" s="4" customFormat="1" ht="18" customHeight="1">
      <c r="A213" s="74" t="s">
        <v>8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 t="s">
        <v>23</v>
      </c>
      <c r="AL213" s="74"/>
      <c r="AM213" s="74"/>
      <c r="AN213" s="74"/>
      <c r="AO213" s="74"/>
      <c r="AP213" s="74"/>
      <c r="AQ213" s="74" t="s">
        <v>35</v>
      </c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 t="s">
        <v>36</v>
      </c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 t="s">
        <v>37</v>
      </c>
      <c r="BV213" s="74"/>
      <c r="BW213" s="74"/>
      <c r="BX213" s="74"/>
      <c r="BY213" s="74"/>
      <c r="BZ213" s="74"/>
      <c r="CA213" s="74"/>
      <c r="CB213" s="74"/>
      <c r="CC213" s="74"/>
      <c r="CD213" s="74"/>
      <c r="CE213" s="74"/>
      <c r="CF213" s="74"/>
      <c r="CG213" s="74"/>
      <c r="CH213" s="74" t="s">
        <v>24</v>
      </c>
      <c r="CI213" s="74"/>
      <c r="CJ213" s="74"/>
      <c r="CK213" s="74"/>
      <c r="CL213" s="74"/>
      <c r="CM213" s="74"/>
      <c r="CN213" s="74"/>
      <c r="CO213" s="74"/>
      <c r="CP213" s="74"/>
      <c r="CQ213" s="74"/>
      <c r="CR213" s="74"/>
      <c r="CS213" s="74"/>
      <c r="CT213" s="74"/>
      <c r="CU213" s="74"/>
      <c r="CV213" s="74"/>
      <c r="CW213" s="74"/>
      <c r="CX213" s="74"/>
      <c r="CY213" s="74"/>
      <c r="CZ213" s="74"/>
      <c r="DA213" s="74"/>
      <c r="DB213" s="74"/>
      <c r="DC213" s="74"/>
      <c r="DD213" s="74"/>
      <c r="DE213" s="74"/>
      <c r="DF213" s="74"/>
      <c r="DG213" s="74"/>
      <c r="DH213" s="74"/>
      <c r="DI213" s="74"/>
      <c r="DJ213" s="74"/>
      <c r="DK213" s="74"/>
      <c r="DL213" s="74"/>
      <c r="DM213" s="74"/>
      <c r="DN213" s="74"/>
      <c r="DO213" s="74"/>
      <c r="DP213" s="74"/>
      <c r="DQ213" s="74"/>
      <c r="DR213" s="74"/>
      <c r="DS213" s="74"/>
      <c r="DT213" s="74"/>
      <c r="DU213" s="74"/>
      <c r="DV213" s="74"/>
      <c r="DW213" s="74"/>
      <c r="DX213" s="74"/>
      <c r="DY213" s="74"/>
      <c r="DZ213" s="74"/>
      <c r="EA213" s="74"/>
      <c r="EB213" s="74"/>
      <c r="EC213" s="74"/>
      <c r="ED213" s="74"/>
      <c r="EE213" s="74"/>
      <c r="EF213" s="74"/>
      <c r="EG213" s="74"/>
      <c r="EH213" s="74"/>
      <c r="EI213" s="74"/>
      <c r="EJ213" s="74"/>
      <c r="EK213" s="80" t="s">
        <v>29</v>
      </c>
      <c r="EL213" s="81"/>
      <c r="EM213" s="81"/>
      <c r="EN213" s="81"/>
      <c r="EO213" s="81"/>
      <c r="EP213" s="81"/>
      <c r="EQ213" s="81"/>
      <c r="ER213" s="81"/>
      <c r="ES213" s="81"/>
      <c r="ET213" s="81"/>
      <c r="EU213" s="81"/>
      <c r="EV213" s="81"/>
      <c r="EW213" s="81"/>
      <c r="EX213" s="81"/>
      <c r="EY213" s="81"/>
      <c r="EZ213" s="81"/>
      <c r="FA213" s="81"/>
      <c r="FB213" s="81"/>
      <c r="FC213" s="81"/>
      <c r="FD213" s="81"/>
      <c r="FE213" s="81"/>
      <c r="FF213" s="81"/>
      <c r="FG213" s="81"/>
      <c r="FH213" s="81"/>
      <c r="FI213" s="81"/>
      <c r="FJ213" s="82"/>
    </row>
    <row r="214" spans="1:166" s="4" customFormat="1" ht="122.25" customHeight="1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  <c r="BX214" s="74"/>
      <c r="BY214" s="74"/>
      <c r="BZ214" s="74"/>
      <c r="CA214" s="74"/>
      <c r="CB214" s="74"/>
      <c r="CC214" s="74"/>
      <c r="CD214" s="74"/>
      <c r="CE214" s="74"/>
      <c r="CF214" s="74"/>
      <c r="CG214" s="74"/>
      <c r="CH214" s="74" t="s">
        <v>47</v>
      </c>
      <c r="CI214" s="74"/>
      <c r="CJ214" s="74"/>
      <c r="CK214" s="74"/>
      <c r="CL214" s="74"/>
      <c r="CM214" s="74"/>
      <c r="CN214" s="74"/>
      <c r="CO214" s="74"/>
      <c r="CP214" s="74"/>
      <c r="CQ214" s="74"/>
      <c r="CR214" s="74"/>
      <c r="CS214" s="74"/>
      <c r="CT214" s="74"/>
      <c r="CU214" s="74"/>
      <c r="CV214" s="74"/>
      <c r="CW214" s="74"/>
      <c r="CX214" s="74" t="s">
        <v>25</v>
      </c>
      <c r="CY214" s="74"/>
      <c r="CZ214" s="74"/>
      <c r="DA214" s="74"/>
      <c r="DB214" s="74"/>
      <c r="DC214" s="74"/>
      <c r="DD214" s="74"/>
      <c r="DE214" s="74"/>
      <c r="DF214" s="74"/>
      <c r="DG214" s="74"/>
      <c r="DH214" s="74"/>
      <c r="DI214" s="74"/>
      <c r="DJ214" s="74"/>
      <c r="DK214" s="74" t="s">
        <v>26</v>
      </c>
      <c r="DL214" s="74"/>
      <c r="DM214" s="74"/>
      <c r="DN214" s="74"/>
      <c r="DO214" s="74"/>
      <c r="DP214" s="74"/>
      <c r="DQ214" s="74"/>
      <c r="DR214" s="74"/>
      <c r="DS214" s="74"/>
      <c r="DT214" s="74"/>
      <c r="DU214" s="74"/>
      <c r="DV214" s="74"/>
      <c r="DW214" s="74"/>
      <c r="DX214" s="74" t="s">
        <v>27</v>
      </c>
      <c r="DY214" s="74"/>
      <c r="DZ214" s="74"/>
      <c r="EA214" s="74"/>
      <c r="EB214" s="74"/>
      <c r="EC214" s="74"/>
      <c r="ED214" s="74"/>
      <c r="EE214" s="74"/>
      <c r="EF214" s="74"/>
      <c r="EG214" s="74"/>
      <c r="EH214" s="74"/>
      <c r="EI214" s="74"/>
      <c r="EJ214" s="74"/>
      <c r="EK214" s="74" t="s">
        <v>38</v>
      </c>
      <c r="EL214" s="74"/>
      <c r="EM214" s="74"/>
      <c r="EN214" s="74"/>
      <c r="EO214" s="74"/>
      <c r="EP214" s="74"/>
      <c r="EQ214" s="74"/>
      <c r="ER214" s="74"/>
      <c r="ES214" s="74"/>
      <c r="ET214" s="74"/>
      <c r="EU214" s="74"/>
      <c r="EV214" s="74"/>
      <c r="EW214" s="74"/>
      <c r="EX214" s="80" t="s">
        <v>48</v>
      </c>
      <c r="EY214" s="81"/>
      <c r="EZ214" s="81"/>
      <c r="FA214" s="81"/>
      <c r="FB214" s="81"/>
      <c r="FC214" s="81"/>
      <c r="FD214" s="81"/>
      <c r="FE214" s="81"/>
      <c r="FF214" s="81"/>
      <c r="FG214" s="81"/>
      <c r="FH214" s="81"/>
      <c r="FI214" s="81"/>
      <c r="FJ214" s="82"/>
    </row>
    <row r="215" spans="1:166" s="4" customFormat="1" ht="18" customHeight="1">
      <c r="A215" s="47">
        <v>1</v>
      </c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>
        <v>2</v>
      </c>
      <c r="AL215" s="47"/>
      <c r="AM215" s="47"/>
      <c r="AN215" s="47"/>
      <c r="AO215" s="47"/>
      <c r="AP215" s="47"/>
      <c r="AQ215" s="47">
        <v>3</v>
      </c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>
        <v>4</v>
      </c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>
        <v>5</v>
      </c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>
        <v>6</v>
      </c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>
        <v>7</v>
      </c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>
        <v>8</v>
      </c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>
        <v>9</v>
      </c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>
        <v>10</v>
      </c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90">
        <v>11</v>
      </c>
      <c r="EY215" s="91"/>
      <c r="EZ215" s="91"/>
      <c r="FA215" s="91"/>
      <c r="FB215" s="91"/>
      <c r="FC215" s="91"/>
      <c r="FD215" s="91"/>
      <c r="FE215" s="91"/>
      <c r="FF215" s="91"/>
      <c r="FG215" s="91"/>
      <c r="FH215" s="91"/>
      <c r="FI215" s="91"/>
      <c r="FJ215" s="92"/>
    </row>
    <row r="216" spans="1:166" s="12" customFormat="1" ht="15.75" customHeight="1">
      <c r="A216" s="167" t="s">
        <v>32</v>
      </c>
      <c r="B216" s="167"/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46" t="s">
        <v>33</v>
      </c>
      <c r="AL216" s="146"/>
      <c r="AM216" s="146"/>
      <c r="AN216" s="146"/>
      <c r="AO216" s="146"/>
      <c r="AP216" s="146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51">
        <f>BC221</f>
        <v>192200</v>
      </c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>
        <f>BU221</f>
        <v>0</v>
      </c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>
        <f>CH221</f>
        <v>0</v>
      </c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  <c r="DB216" s="51"/>
      <c r="DC216" s="51"/>
      <c r="DD216" s="51"/>
      <c r="DE216" s="51"/>
      <c r="DF216" s="51"/>
      <c r="DG216" s="51"/>
      <c r="DH216" s="51"/>
      <c r="DI216" s="51"/>
      <c r="DJ216" s="51"/>
      <c r="DK216" s="51"/>
      <c r="DL216" s="51"/>
      <c r="DM216" s="51"/>
      <c r="DN216" s="51"/>
      <c r="DO216" s="51"/>
      <c r="DP216" s="51"/>
      <c r="DQ216" s="51"/>
      <c r="DR216" s="51"/>
      <c r="DS216" s="51"/>
      <c r="DT216" s="51"/>
      <c r="DU216" s="51"/>
      <c r="DV216" s="51"/>
      <c r="DW216" s="51"/>
      <c r="DX216" s="51">
        <f>DX221</f>
        <v>0</v>
      </c>
      <c r="DY216" s="51"/>
      <c r="DZ216" s="51"/>
      <c r="EA216" s="51"/>
      <c r="EB216" s="51"/>
      <c r="EC216" s="51"/>
      <c r="ED216" s="51"/>
      <c r="EE216" s="51"/>
      <c r="EF216" s="51"/>
      <c r="EG216" s="51"/>
      <c r="EH216" s="51"/>
      <c r="EI216" s="51"/>
      <c r="EJ216" s="51"/>
      <c r="EK216" s="51">
        <f>EK221</f>
        <v>192200</v>
      </c>
      <c r="EL216" s="51"/>
      <c r="EM216" s="51"/>
      <c r="EN216" s="51"/>
      <c r="EO216" s="51"/>
      <c r="EP216" s="51"/>
      <c r="EQ216" s="51"/>
      <c r="ER216" s="51"/>
      <c r="ES216" s="51"/>
      <c r="ET216" s="51"/>
      <c r="EU216" s="51"/>
      <c r="EV216" s="51"/>
      <c r="EW216" s="51"/>
      <c r="EX216" s="46">
        <f>EX221</f>
        <v>0</v>
      </c>
      <c r="EY216" s="39"/>
      <c r="EZ216" s="39"/>
      <c r="FA216" s="39"/>
      <c r="FB216" s="39"/>
      <c r="FC216" s="39"/>
      <c r="FD216" s="39"/>
      <c r="FE216" s="39"/>
      <c r="FF216" s="39"/>
      <c r="FG216" s="39"/>
      <c r="FH216" s="39"/>
      <c r="FI216" s="39"/>
      <c r="FJ216" s="40"/>
    </row>
    <row r="217" spans="1:166" s="4" customFormat="1" ht="15" customHeight="1">
      <c r="A217" s="128" t="s">
        <v>22</v>
      </c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8"/>
      <c r="AH217" s="128"/>
      <c r="AI217" s="128"/>
      <c r="AJ217" s="128"/>
      <c r="AK217" s="117" t="s">
        <v>34</v>
      </c>
      <c r="AL217" s="117"/>
      <c r="AM217" s="117"/>
      <c r="AN217" s="117"/>
      <c r="AO217" s="117"/>
      <c r="AP217" s="117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52"/>
      <c r="DR217" s="52"/>
      <c r="DS217" s="52"/>
      <c r="DT217" s="52"/>
      <c r="DU217" s="52"/>
      <c r="DV217" s="52"/>
      <c r="DW217" s="52"/>
      <c r="DX217" s="52"/>
      <c r="DY217" s="52"/>
      <c r="DZ217" s="52"/>
      <c r="EA217" s="52"/>
      <c r="EB217" s="52"/>
      <c r="EC217" s="52"/>
      <c r="ED217" s="52"/>
      <c r="EE217" s="52"/>
      <c r="EF217" s="52"/>
      <c r="EG217" s="52"/>
      <c r="EH217" s="52"/>
      <c r="EI217" s="52"/>
      <c r="EJ217" s="52"/>
      <c r="EK217" s="52"/>
      <c r="EL217" s="52"/>
      <c r="EM217" s="52"/>
      <c r="EN217" s="52"/>
      <c r="EO217" s="52"/>
      <c r="EP217" s="52"/>
      <c r="EQ217" s="52"/>
      <c r="ER217" s="52"/>
      <c r="ES217" s="52"/>
      <c r="ET217" s="52"/>
      <c r="EU217" s="52"/>
      <c r="EV217" s="52"/>
      <c r="EW217" s="52"/>
      <c r="EX217" s="70"/>
      <c r="EY217" s="71"/>
      <c r="EZ217" s="71"/>
      <c r="FA217" s="71"/>
      <c r="FB217" s="71"/>
      <c r="FC217" s="71"/>
      <c r="FD217" s="71"/>
      <c r="FE217" s="71"/>
      <c r="FF217" s="71"/>
      <c r="FG217" s="71"/>
      <c r="FH217" s="71"/>
      <c r="FI217" s="71"/>
      <c r="FJ217" s="72"/>
    </row>
    <row r="218" spans="1:166" s="4" customFormat="1" ht="57" customHeight="1">
      <c r="A218" s="115" t="s">
        <v>230</v>
      </c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7"/>
      <c r="AL218" s="117"/>
      <c r="AM218" s="117"/>
      <c r="AN218" s="117"/>
      <c r="AO218" s="117"/>
      <c r="AP218" s="117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15"/>
      <c r="BT218" s="15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  <c r="DW218" s="52"/>
      <c r="DX218" s="52"/>
      <c r="DY218" s="52"/>
      <c r="DZ218" s="52"/>
      <c r="EA218" s="52"/>
      <c r="EB218" s="52"/>
      <c r="EC218" s="52"/>
      <c r="ED218" s="52"/>
      <c r="EE218" s="52"/>
      <c r="EF218" s="52"/>
      <c r="EG218" s="52"/>
      <c r="EH218" s="52"/>
      <c r="EI218" s="52"/>
      <c r="EJ218" s="52"/>
      <c r="EK218" s="52"/>
      <c r="EL218" s="52"/>
      <c r="EM218" s="52"/>
      <c r="EN218" s="52"/>
      <c r="EO218" s="52"/>
      <c r="EP218" s="52"/>
      <c r="EQ218" s="52"/>
      <c r="ER218" s="52"/>
      <c r="ES218" s="52"/>
      <c r="ET218" s="52"/>
      <c r="EU218" s="52"/>
      <c r="EV218" s="52"/>
      <c r="EW218" s="52"/>
      <c r="EX218" s="52"/>
      <c r="EY218" s="52"/>
      <c r="EZ218" s="52"/>
      <c r="FA218" s="52"/>
      <c r="FB218" s="52"/>
      <c r="FC218" s="52"/>
      <c r="FD218" s="52"/>
      <c r="FE218" s="52"/>
      <c r="FF218" s="52"/>
      <c r="FG218" s="52"/>
      <c r="FH218" s="15"/>
      <c r="FI218" s="15"/>
      <c r="FJ218" s="15"/>
    </row>
    <row r="219" spans="1:166" s="4" customFormat="1" ht="25.5" customHeight="1" hidden="1">
      <c r="A219" s="69" t="s">
        <v>69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59" t="s">
        <v>62</v>
      </c>
      <c r="AL219" s="59"/>
      <c r="AM219" s="59"/>
      <c r="AN219" s="59"/>
      <c r="AO219" s="59"/>
      <c r="AP219" s="59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52">
        <v>9000</v>
      </c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9"/>
      <c r="BT219" s="9"/>
      <c r="BU219" s="52">
        <v>252.98</v>
      </c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>
        <v>252.98</v>
      </c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  <c r="CU219" s="52"/>
      <c r="CV219" s="52"/>
      <c r="CW219" s="52"/>
      <c r="CX219" s="52"/>
      <c r="CY219" s="52"/>
      <c r="CZ219" s="52"/>
      <c r="DA219" s="52"/>
      <c r="DB219" s="52"/>
      <c r="DC219" s="52"/>
      <c r="DD219" s="52"/>
      <c r="DE219" s="52"/>
      <c r="DF219" s="52"/>
      <c r="DG219" s="52"/>
      <c r="DH219" s="52"/>
      <c r="DI219" s="52"/>
      <c r="DJ219" s="52"/>
      <c r="DK219" s="52"/>
      <c r="DL219" s="52"/>
      <c r="DM219" s="52"/>
      <c r="DN219" s="52"/>
      <c r="DO219" s="52"/>
      <c r="DP219" s="52"/>
      <c r="DQ219" s="52"/>
      <c r="DR219" s="52"/>
      <c r="DS219" s="52"/>
      <c r="DT219" s="52"/>
      <c r="DU219" s="52"/>
      <c r="DV219" s="52"/>
      <c r="DW219" s="52"/>
      <c r="DX219" s="52">
        <v>252.98</v>
      </c>
      <c r="DY219" s="52"/>
      <c r="DZ219" s="52"/>
      <c r="EA219" s="52"/>
      <c r="EB219" s="52"/>
      <c r="EC219" s="52"/>
      <c r="ED219" s="52"/>
      <c r="EE219" s="52"/>
      <c r="EF219" s="52"/>
      <c r="EG219" s="52"/>
      <c r="EH219" s="52"/>
      <c r="EI219" s="52"/>
      <c r="EJ219" s="52"/>
      <c r="EK219" s="52">
        <f>BC219-CH219</f>
        <v>8747.02</v>
      </c>
      <c r="EL219" s="52"/>
      <c r="EM219" s="52"/>
      <c r="EN219" s="52"/>
      <c r="EO219" s="52"/>
      <c r="EP219" s="52"/>
      <c r="EQ219" s="52"/>
      <c r="ER219" s="52"/>
      <c r="ES219" s="52"/>
      <c r="ET219" s="52"/>
      <c r="EU219" s="52"/>
      <c r="EV219" s="52"/>
      <c r="EW219" s="52"/>
      <c r="EX219" s="51">
        <f>BU219-CH219</f>
        <v>0</v>
      </c>
      <c r="EY219" s="51"/>
      <c r="EZ219" s="51"/>
      <c r="FA219" s="51"/>
      <c r="FB219" s="51"/>
      <c r="FC219" s="51"/>
      <c r="FD219" s="51"/>
      <c r="FE219" s="51"/>
      <c r="FF219" s="51"/>
      <c r="FG219" s="51"/>
      <c r="FH219" s="9"/>
      <c r="FI219" s="9"/>
      <c r="FJ219" s="9"/>
    </row>
    <row r="220" spans="1:166" s="4" customFormat="1" ht="25.5" customHeight="1" hidden="1">
      <c r="A220" s="48" t="s">
        <v>163</v>
      </c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59"/>
      <c r="AL220" s="59"/>
      <c r="AM220" s="59"/>
      <c r="AN220" s="59"/>
      <c r="AO220" s="59"/>
      <c r="AP220" s="59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9"/>
      <c r="BT220" s="9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  <c r="DD220" s="52"/>
      <c r="DE220" s="52"/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52"/>
      <c r="DR220" s="52"/>
      <c r="DS220" s="52"/>
      <c r="DT220" s="52"/>
      <c r="DU220" s="52"/>
      <c r="DV220" s="52"/>
      <c r="DW220" s="52"/>
      <c r="DX220" s="52"/>
      <c r="DY220" s="52"/>
      <c r="DZ220" s="52"/>
      <c r="EA220" s="52"/>
      <c r="EB220" s="52"/>
      <c r="EC220" s="52"/>
      <c r="ED220" s="52"/>
      <c r="EE220" s="52"/>
      <c r="EF220" s="52"/>
      <c r="EG220" s="52"/>
      <c r="EH220" s="52"/>
      <c r="EI220" s="52"/>
      <c r="EJ220" s="52"/>
      <c r="EK220" s="52"/>
      <c r="EL220" s="52"/>
      <c r="EM220" s="52"/>
      <c r="EN220" s="52"/>
      <c r="EO220" s="52"/>
      <c r="EP220" s="52"/>
      <c r="EQ220" s="52"/>
      <c r="ER220" s="52"/>
      <c r="ES220" s="52"/>
      <c r="ET220" s="52"/>
      <c r="EU220" s="52"/>
      <c r="EV220" s="52"/>
      <c r="EW220" s="52"/>
      <c r="EX220" s="51"/>
      <c r="EY220" s="51"/>
      <c r="EZ220" s="51"/>
      <c r="FA220" s="51"/>
      <c r="FB220" s="51"/>
      <c r="FC220" s="51"/>
      <c r="FD220" s="51"/>
      <c r="FE220" s="51"/>
      <c r="FF220" s="51"/>
      <c r="FG220" s="51"/>
      <c r="FH220" s="9"/>
      <c r="FI220" s="9"/>
      <c r="FJ220" s="9"/>
    </row>
    <row r="221" spans="1:166" s="12" customFormat="1" ht="27" customHeight="1">
      <c r="A221" s="87" t="s">
        <v>297</v>
      </c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43" t="s">
        <v>66</v>
      </c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51">
        <f>BC222</f>
        <v>192200</v>
      </c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>
        <f>BU222</f>
        <v>0</v>
      </c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>
        <f>CH222</f>
        <v>0</v>
      </c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  <c r="CW221" s="51"/>
      <c r="CX221" s="51"/>
      <c r="CY221" s="51"/>
      <c r="CZ221" s="51"/>
      <c r="DA221" s="51"/>
      <c r="DB221" s="51"/>
      <c r="DC221" s="51"/>
      <c r="DD221" s="51"/>
      <c r="DE221" s="51"/>
      <c r="DF221" s="51"/>
      <c r="DG221" s="51"/>
      <c r="DH221" s="51"/>
      <c r="DI221" s="51"/>
      <c r="DJ221" s="51"/>
      <c r="DK221" s="51"/>
      <c r="DL221" s="51"/>
      <c r="DM221" s="51"/>
      <c r="DN221" s="51"/>
      <c r="DO221" s="51"/>
      <c r="DP221" s="51"/>
      <c r="DQ221" s="51"/>
      <c r="DR221" s="51"/>
      <c r="DS221" s="51"/>
      <c r="DT221" s="51"/>
      <c r="DU221" s="51"/>
      <c r="DV221" s="51"/>
      <c r="DW221" s="51"/>
      <c r="DX221" s="51">
        <f>CH221</f>
        <v>0</v>
      </c>
      <c r="DY221" s="51"/>
      <c r="DZ221" s="51"/>
      <c r="EA221" s="51"/>
      <c r="EB221" s="51"/>
      <c r="EC221" s="51"/>
      <c r="ED221" s="51"/>
      <c r="EE221" s="51"/>
      <c r="EF221" s="51"/>
      <c r="EG221" s="51"/>
      <c r="EH221" s="51"/>
      <c r="EI221" s="51"/>
      <c r="EJ221" s="51"/>
      <c r="EK221" s="51">
        <f>BC221-CH221</f>
        <v>192200</v>
      </c>
      <c r="EL221" s="51"/>
      <c r="EM221" s="51"/>
      <c r="EN221" s="51"/>
      <c r="EO221" s="51"/>
      <c r="EP221" s="51"/>
      <c r="EQ221" s="51"/>
      <c r="ER221" s="51"/>
      <c r="ES221" s="51"/>
      <c r="ET221" s="51"/>
      <c r="EU221" s="51"/>
      <c r="EV221" s="51"/>
      <c r="EW221" s="51"/>
      <c r="EX221" s="83">
        <v>0</v>
      </c>
      <c r="EY221" s="83"/>
      <c r="EZ221" s="83"/>
      <c r="FA221" s="83"/>
      <c r="FB221" s="83"/>
      <c r="FC221" s="83"/>
      <c r="FD221" s="83"/>
      <c r="FE221" s="83"/>
      <c r="FF221" s="83"/>
      <c r="FG221" s="83"/>
      <c r="FH221" s="23"/>
      <c r="FI221" s="23"/>
      <c r="FJ221" s="23"/>
    </row>
    <row r="222" spans="1:166" s="4" customFormat="1" ht="56.25" customHeight="1">
      <c r="A222" s="45" t="s">
        <v>192</v>
      </c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59" t="s">
        <v>66</v>
      </c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2">
        <v>192200</v>
      </c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>
        <v>0</v>
      </c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>
        <v>0</v>
      </c>
      <c r="CI222" s="52"/>
      <c r="CJ222" s="52"/>
      <c r="CK222" s="52"/>
      <c r="CL222" s="52"/>
      <c r="CM222" s="52"/>
      <c r="CN222" s="52"/>
      <c r="CO222" s="52"/>
      <c r="CP222" s="52"/>
      <c r="CQ222" s="52"/>
      <c r="CR222" s="52"/>
      <c r="CS222" s="52"/>
      <c r="CT222" s="52"/>
      <c r="CU222" s="52"/>
      <c r="CV222" s="52"/>
      <c r="CW222" s="52"/>
      <c r="CX222" s="52"/>
      <c r="CY222" s="52"/>
      <c r="CZ222" s="52"/>
      <c r="DA222" s="52"/>
      <c r="DB222" s="52"/>
      <c r="DC222" s="52"/>
      <c r="DD222" s="52"/>
      <c r="DE222" s="52"/>
      <c r="DF222" s="52"/>
      <c r="DG222" s="52"/>
      <c r="DH222" s="52"/>
      <c r="DI222" s="52"/>
      <c r="DJ222" s="52"/>
      <c r="DK222" s="52"/>
      <c r="DL222" s="52"/>
      <c r="DM222" s="52"/>
      <c r="DN222" s="52"/>
      <c r="DO222" s="52"/>
      <c r="DP222" s="52"/>
      <c r="DQ222" s="52"/>
      <c r="DR222" s="52"/>
      <c r="DS222" s="52"/>
      <c r="DT222" s="52"/>
      <c r="DU222" s="52"/>
      <c r="DV222" s="52"/>
      <c r="DW222" s="52"/>
      <c r="DX222" s="52">
        <f>CH222</f>
        <v>0</v>
      </c>
      <c r="DY222" s="52"/>
      <c r="DZ222" s="52"/>
      <c r="EA222" s="52"/>
      <c r="EB222" s="52"/>
      <c r="EC222" s="52"/>
      <c r="ED222" s="52"/>
      <c r="EE222" s="52"/>
      <c r="EF222" s="52"/>
      <c r="EG222" s="52"/>
      <c r="EH222" s="52"/>
      <c r="EI222" s="52"/>
      <c r="EJ222" s="52"/>
      <c r="EK222" s="52">
        <f>BC222-CH222</f>
        <v>192200</v>
      </c>
      <c r="EL222" s="52"/>
      <c r="EM222" s="52"/>
      <c r="EN222" s="52"/>
      <c r="EO222" s="52"/>
      <c r="EP222" s="52"/>
      <c r="EQ222" s="52"/>
      <c r="ER222" s="52"/>
      <c r="ES222" s="52"/>
      <c r="ET222" s="52"/>
      <c r="EU222" s="52"/>
      <c r="EV222" s="52"/>
      <c r="EW222" s="52"/>
      <c r="EX222" s="73">
        <v>0</v>
      </c>
      <c r="EY222" s="73"/>
      <c r="EZ222" s="73"/>
      <c r="FA222" s="73"/>
      <c r="FB222" s="73"/>
      <c r="FC222" s="73"/>
      <c r="FD222" s="73"/>
      <c r="FE222" s="73"/>
      <c r="FF222" s="73"/>
      <c r="FG222" s="73"/>
      <c r="FH222" s="24"/>
      <c r="FI222" s="24"/>
      <c r="FJ222" s="24"/>
    </row>
    <row r="223" spans="1:166" s="4" customFormat="1" ht="18.75">
      <c r="A223" s="109" t="s">
        <v>85</v>
      </c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  <c r="AH223" s="110"/>
      <c r="AI223" s="110"/>
      <c r="AJ223" s="110"/>
      <c r="AK223" s="110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10"/>
      <c r="AY223" s="110"/>
      <c r="AZ223" s="110"/>
      <c r="BA223" s="110"/>
      <c r="BB223" s="110"/>
      <c r="BC223" s="110"/>
      <c r="BD223" s="110"/>
      <c r="BE223" s="110"/>
      <c r="BF223" s="110"/>
      <c r="BG223" s="110"/>
      <c r="BH223" s="110"/>
      <c r="BI223" s="110"/>
      <c r="BJ223" s="110"/>
      <c r="BK223" s="110"/>
      <c r="BL223" s="110"/>
      <c r="BM223" s="110"/>
      <c r="BN223" s="110"/>
      <c r="BO223" s="110"/>
      <c r="BP223" s="110"/>
      <c r="BQ223" s="110"/>
      <c r="BR223" s="110"/>
      <c r="BS223" s="110"/>
      <c r="BT223" s="110"/>
      <c r="BU223" s="110"/>
      <c r="BV223" s="110"/>
      <c r="BW223" s="110"/>
      <c r="BX223" s="110"/>
      <c r="BY223" s="110"/>
      <c r="BZ223" s="110"/>
      <c r="CA223" s="110"/>
      <c r="CB223" s="110"/>
      <c r="CC223" s="110"/>
      <c r="CD223" s="110"/>
      <c r="CE223" s="110"/>
      <c r="CF223" s="110"/>
      <c r="CG223" s="110"/>
      <c r="CH223" s="110"/>
      <c r="CI223" s="110"/>
      <c r="CJ223" s="110"/>
      <c r="CK223" s="110"/>
      <c r="CL223" s="110"/>
      <c r="CM223" s="110"/>
      <c r="CN223" s="110"/>
      <c r="CO223" s="110"/>
      <c r="CP223" s="110"/>
      <c r="CQ223" s="110"/>
      <c r="CR223" s="110"/>
      <c r="CS223" s="110"/>
      <c r="CT223" s="110"/>
      <c r="CU223" s="110"/>
      <c r="CV223" s="110"/>
      <c r="CW223" s="110"/>
      <c r="CX223" s="110"/>
      <c r="CY223" s="110"/>
      <c r="CZ223" s="110"/>
      <c r="DA223" s="110"/>
      <c r="DB223" s="110"/>
      <c r="DC223" s="110"/>
      <c r="DD223" s="110"/>
      <c r="DE223" s="110"/>
      <c r="DF223" s="110"/>
      <c r="DG223" s="110"/>
      <c r="DH223" s="110"/>
      <c r="DI223" s="110"/>
      <c r="DJ223" s="110"/>
      <c r="DK223" s="110"/>
      <c r="DL223" s="110"/>
      <c r="DM223" s="110"/>
      <c r="DN223" s="110"/>
      <c r="DO223" s="110"/>
      <c r="DP223" s="110"/>
      <c r="DQ223" s="110"/>
      <c r="DR223" s="110"/>
      <c r="DS223" s="110"/>
      <c r="DT223" s="110"/>
      <c r="DU223" s="110"/>
      <c r="DV223" s="110"/>
      <c r="DW223" s="110"/>
      <c r="DX223" s="110"/>
      <c r="DY223" s="110"/>
      <c r="DZ223" s="110"/>
      <c r="EA223" s="110"/>
      <c r="EB223" s="110"/>
      <c r="EC223" s="110"/>
      <c r="ED223" s="110"/>
      <c r="EE223" s="110"/>
      <c r="EF223" s="110"/>
      <c r="EG223" s="110"/>
      <c r="EH223" s="110"/>
      <c r="EI223" s="110"/>
      <c r="EJ223" s="110"/>
      <c r="EK223" s="110"/>
      <c r="EL223" s="110"/>
      <c r="EM223" s="110"/>
      <c r="EN223" s="110"/>
      <c r="EO223" s="110"/>
      <c r="EP223" s="110"/>
      <c r="EQ223" s="110"/>
      <c r="ER223" s="110"/>
      <c r="ES223" s="110"/>
      <c r="ET223" s="110"/>
      <c r="EU223" s="110"/>
      <c r="EV223" s="110"/>
      <c r="EW223" s="110"/>
      <c r="EX223" s="110"/>
      <c r="EY223" s="110"/>
      <c r="EZ223" s="110"/>
      <c r="FA223" s="110"/>
      <c r="FB223" s="110"/>
      <c r="FC223" s="110"/>
      <c r="FD223" s="110"/>
      <c r="FE223" s="110"/>
      <c r="FF223" s="110"/>
      <c r="FG223" s="110"/>
      <c r="FH223" s="110"/>
      <c r="FI223" s="110"/>
      <c r="FJ223" s="111"/>
    </row>
    <row r="224" spans="1:166" s="4" customFormat="1" ht="15.75" customHeight="1">
      <c r="A224" s="74" t="s">
        <v>8</v>
      </c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 t="s">
        <v>23</v>
      </c>
      <c r="AL224" s="74"/>
      <c r="AM224" s="74"/>
      <c r="AN224" s="74"/>
      <c r="AO224" s="74"/>
      <c r="AP224" s="74"/>
      <c r="AQ224" s="74" t="s">
        <v>35</v>
      </c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74"/>
      <c r="BC224" s="74" t="s">
        <v>36</v>
      </c>
      <c r="BD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 t="s">
        <v>37</v>
      </c>
      <c r="BV224" s="74"/>
      <c r="BW224" s="74"/>
      <c r="BX224" s="74"/>
      <c r="BY224" s="74"/>
      <c r="BZ224" s="74"/>
      <c r="CA224" s="74"/>
      <c r="CB224" s="74"/>
      <c r="CC224" s="74"/>
      <c r="CD224" s="74"/>
      <c r="CE224" s="74"/>
      <c r="CF224" s="74"/>
      <c r="CG224" s="74"/>
      <c r="CH224" s="74" t="s">
        <v>24</v>
      </c>
      <c r="CI224" s="74"/>
      <c r="CJ224" s="74"/>
      <c r="CK224" s="74"/>
      <c r="CL224" s="74"/>
      <c r="CM224" s="74"/>
      <c r="CN224" s="74"/>
      <c r="CO224" s="74"/>
      <c r="CP224" s="74"/>
      <c r="CQ224" s="74"/>
      <c r="CR224" s="74"/>
      <c r="CS224" s="74"/>
      <c r="CT224" s="74"/>
      <c r="CU224" s="74"/>
      <c r="CV224" s="74"/>
      <c r="CW224" s="74"/>
      <c r="CX224" s="74"/>
      <c r="CY224" s="74"/>
      <c r="CZ224" s="74"/>
      <c r="DA224" s="74"/>
      <c r="DB224" s="74"/>
      <c r="DC224" s="74"/>
      <c r="DD224" s="74"/>
      <c r="DE224" s="74"/>
      <c r="DF224" s="74"/>
      <c r="DG224" s="74"/>
      <c r="DH224" s="74"/>
      <c r="DI224" s="74"/>
      <c r="DJ224" s="74"/>
      <c r="DK224" s="74"/>
      <c r="DL224" s="74"/>
      <c r="DM224" s="74"/>
      <c r="DN224" s="74"/>
      <c r="DO224" s="74"/>
      <c r="DP224" s="74"/>
      <c r="DQ224" s="74"/>
      <c r="DR224" s="74"/>
      <c r="DS224" s="74"/>
      <c r="DT224" s="74"/>
      <c r="DU224" s="74"/>
      <c r="DV224" s="74"/>
      <c r="DW224" s="74"/>
      <c r="DX224" s="74"/>
      <c r="DY224" s="74"/>
      <c r="DZ224" s="74"/>
      <c r="EA224" s="74"/>
      <c r="EB224" s="74"/>
      <c r="EC224" s="74"/>
      <c r="ED224" s="74"/>
      <c r="EE224" s="74"/>
      <c r="EF224" s="74"/>
      <c r="EG224" s="74"/>
      <c r="EH224" s="74"/>
      <c r="EI224" s="74"/>
      <c r="EJ224" s="74"/>
      <c r="EK224" s="80" t="s">
        <v>29</v>
      </c>
      <c r="EL224" s="81"/>
      <c r="EM224" s="81"/>
      <c r="EN224" s="81"/>
      <c r="EO224" s="81"/>
      <c r="EP224" s="81"/>
      <c r="EQ224" s="81"/>
      <c r="ER224" s="81"/>
      <c r="ES224" s="81"/>
      <c r="ET224" s="81"/>
      <c r="EU224" s="81"/>
      <c r="EV224" s="81"/>
      <c r="EW224" s="81"/>
      <c r="EX224" s="81"/>
      <c r="EY224" s="81"/>
      <c r="EZ224" s="81"/>
      <c r="FA224" s="81"/>
      <c r="FB224" s="81"/>
      <c r="FC224" s="81"/>
      <c r="FD224" s="81"/>
      <c r="FE224" s="81"/>
      <c r="FF224" s="81"/>
      <c r="FG224" s="81"/>
      <c r="FH224" s="81"/>
      <c r="FI224" s="81"/>
      <c r="FJ224" s="82"/>
    </row>
    <row r="225" spans="1:166" s="4" customFormat="1" ht="98.25" customHeight="1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  <c r="BO225" s="74"/>
      <c r="BP225" s="74"/>
      <c r="BQ225" s="74"/>
      <c r="BR225" s="74"/>
      <c r="BS225" s="74"/>
      <c r="BT225" s="74"/>
      <c r="BU225" s="74"/>
      <c r="BV225" s="74"/>
      <c r="BW225" s="74"/>
      <c r="BX225" s="74"/>
      <c r="BY225" s="74"/>
      <c r="BZ225" s="74"/>
      <c r="CA225" s="74"/>
      <c r="CB225" s="74"/>
      <c r="CC225" s="74"/>
      <c r="CD225" s="74"/>
      <c r="CE225" s="74"/>
      <c r="CF225" s="74"/>
      <c r="CG225" s="74"/>
      <c r="CH225" s="74" t="s">
        <v>47</v>
      </c>
      <c r="CI225" s="74"/>
      <c r="CJ225" s="74"/>
      <c r="CK225" s="74"/>
      <c r="CL225" s="74"/>
      <c r="CM225" s="74"/>
      <c r="CN225" s="74"/>
      <c r="CO225" s="74"/>
      <c r="CP225" s="74"/>
      <c r="CQ225" s="74"/>
      <c r="CR225" s="74"/>
      <c r="CS225" s="74"/>
      <c r="CT225" s="74"/>
      <c r="CU225" s="74"/>
      <c r="CV225" s="74"/>
      <c r="CW225" s="74"/>
      <c r="CX225" s="74" t="s">
        <v>25</v>
      </c>
      <c r="CY225" s="74"/>
      <c r="CZ225" s="74"/>
      <c r="DA225" s="74"/>
      <c r="DB225" s="74"/>
      <c r="DC225" s="74"/>
      <c r="DD225" s="74"/>
      <c r="DE225" s="74"/>
      <c r="DF225" s="74"/>
      <c r="DG225" s="74"/>
      <c r="DH225" s="74"/>
      <c r="DI225" s="74"/>
      <c r="DJ225" s="74"/>
      <c r="DK225" s="74" t="s">
        <v>26</v>
      </c>
      <c r="DL225" s="74"/>
      <c r="DM225" s="74"/>
      <c r="DN225" s="74"/>
      <c r="DO225" s="74"/>
      <c r="DP225" s="74"/>
      <c r="DQ225" s="74"/>
      <c r="DR225" s="74"/>
      <c r="DS225" s="74"/>
      <c r="DT225" s="74"/>
      <c r="DU225" s="74"/>
      <c r="DV225" s="74"/>
      <c r="DW225" s="74"/>
      <c r="DX225" s="74" t="s">
        <v>27</v>
      </c>
      <c r="DY225" s="74"/>
      <c r="DZ225" s="74"/>
      <c r="EA225" s="74"/>
      <c r="EB225" s="74"/>
      <c r="EC225" s="74"/>
      <c r="ED225" s="74"/>
      <c r="EE225" s="74"/>
      <c r="EF225" s="74"/>
      <c r="EG225" s="74"/>
      <c r="EH225" s="74"/>
      <c r="EI225" s="74"/>
      <c r="EJ225" s="74"/>
      <c r="EK225" s="74" t="s">
        <v>38</v>
      </c>
      <c r="EL225" s="74"/>
      <c r="EM225" s="74"/>
      <c r="EN225" s="74"/>
      <c r="EO225" s="74"/>
      <c r="EP225" s="74"/>
      <c r="EQ225" s="74"/>
      <c r="ER225" s="74"/>
      <c r="ES225" s="74"/>
      <c r="ET225" s="74"/>
      <c r="EU225" s="74"/>
      <c r="EV225" s="74"/>
      <c r="EW225" s="74"/>
      <c r="EX225" s="80" t="s">
        <v>48</v>
      </c>
      <c r="EY225" s="81"/>
      <c r="EZ225" s="81"/>
      <c r="FA225" s="81"/>
      <c r="FB225" s="81"/>
      <c r="FC225" s="81"/>
      <c r="FD225" s="81"/>
      <c r="FE225" s="81"/>
      <c r="FF225" s="81"/>
      <c r="FG225" s="81"/>
      <c r="FH225" s="81"/>
      <c r="FI225" s="81"/>
      <c r="FJ225" s="82"/>
    </row>
    <row r="226" spans="1:166" s="4" customFormat="1" ht="18.75">
      <c r="A226" s="47">
        <v>1</v>
      </c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>
        <v>2</v>
      </c>
      <c r="AL226" s="47"/>
      <c r="AM226" s="47"/>
      <c r="AN226" s="47"/>
      <c r="AO226" s="47"/>
      <c r="AP226" s="47"/>
      <c r="AQ226" s="47">
        <v>3</v>
      </c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>
        <v>4</v>
      </c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>
        <v>5</v>
      </c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>
        <v>6</v>
      </c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>
        <v>7</v>
      </c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>
        <v>8</v>
      </c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>
        <v>9</v>
      </c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>
        <v>10</v>
      </c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90">
        <v>11</v>
      </c>
      <c r="EY226" s="91"/>
      <c r="EZ226" s="91"/>
      <c r="FA226" s="91"/>
      <c r="FB226" s="91"/>
      <c r="FC226" s="91"/>
      <c r="FD226" s="91"/>
      <c r="FE226" s="91"/>
      <c r="FF226" s="91"/>
      <c r="FG226" s="91"/>
      <c r="FH226" s="91"/>
      <c r="FI226" s="91"/>
      <c r="FJ226" s="92"/>
    </row>
    <row r="227" spans="1:166" s="4" customFormat="1" ht="20.25" customHeight="1">
      <c r="A227" s="167" t="s">
        <v>32</v>
      </c>
      <c r="B227" s="167"/>
      <c r="C227" s="167"/>
      <c r="D227" s="167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46" t="s">
        <v>33</v>
      </c>
      <c r="AL227" s="146"/>
      <c r="AM227" s="146"/>
      <c r="AN227" s="146"/>
      <c r="AO227" s="146"/>
      <c r="AP227" s="146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>
        <f>BC230</f>
        <v>167900</v>
      </c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>
        <f>BU230</f>
        <v>17900</v>
      </c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>
        <f>CH230</f>
        <v>17900</v>
      </c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/>
      <c r="CY227" s="51"/>
      <c r="CZ227" s="51"/>
      <c r="DA227" s="51"/>
      <c r="DB227" s="51"/>
      <c r="DC227" s="51"/>
      <c r="DD227" s="51"/>
      <c r="DE227" s="51"/>
      <c r="DF227" s="51"/>
      <c r="DG227" s="51"/>
      <c r="DH227" s="51"/>
      <c r="DI227" s="51"/>
      <c r="DJ227" s="51"/>
      <c r="DK227" s="51"/>
      <c r="DL227" s="51"/>
      <c r="DM227" s="51"/>
      <c r="DN227" s="51"/>
      <c r="DO227" s="51"/>
      <c r="DP227" s="51"/>
      <c r="DQ227" s="51"/>
      <c r="DR227" s="51"/>
      <c r="DS227" s="51"/>
      <c r="DT227" s="51"/>
      <c r="DU227" s="51"/>
      <c r="DV227" s="51"/>
      <c r="DW227" s="51"/>
      <c r="DX227" s="51">
        <f>CH227</f>
        <v>17900</v>
      </c>
      <c r="DY227" s="51"/>
      <c r="DZ227" s="51"/>
      <c r="EA227" s="51"/>
      <c r="EB227" s="51"/>
      <c r="EC227" s="51"/>
      <c r="ED227" s="51"/>
      <c r="EE227" s="51"/>
      <c r="EF227" s="51"/>
      <c r="EG227" s="51"/>
      <c r="EH227" s="51"/>
      <c r="EI227" s="51"/>
      <c r="EJ227" s="51"/>
      <c r="EK227" s="51">
        <f>EK230</f>
        <v>150000</v>
      </c>
      <c r="EL227" s="51"/>
      <c r="EM227" s="51"/>
      <c r="EN227" s="51"/>
      <c r="EO227" s="51"/>
      <c r="EP227" s="51"/>
      <c r="EQ227" s="51"/>
      <c r="ER227" s="51"/>
      <c r="ES227" s="51"/>
      <c r="ET227" s="51"/>
      <c r="EU227" s="51"/>
      <c r="EV227" s="51"/>
      <c r="EW227" s="51"/>
      <c r="EX227" s="46">
        <f>EX230</f>
        <v>0</v>
      </c>
      <c r="EY227" s="39"/>
      <c r="EZ227" s="39"/>
      <c r="FA227" s="39"/>
      <c r="FB227" s="39"/>
      <c r="FC227" s="39"/>
      <c r="FD227" s="39"/>
      <c r="FE227" s="39"/>
      <c r="FF227" s="39"/>
      <c r="FG227" s="39"/>
      <c r="FH227" s="39"/>
      <c r="FI227" s="39"/>
      <c r="FJ227" s="40"/>
    </row>
    <row r="228" spans="1:166" s="4" customFormat="1" ht="15" customHeight="1">
      <c r="A228" s="128" t="s">
        <v>22</v>
      </c>
      <c r="B228" s="128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  <c r="AH228" s="128"/>
      <c r="AI228" s="128"/>
      <c r="AJ228" s="128"/>
      <c r="AK228" s="117" t="s">
        <v>34</v>
      </c>
      <c r="AL228" s="117"/>
      <c r="AM228" s="117"/>
      <c r="AN228" s="117"/>
      <c r="AO228" s="117"/>
      <c r="AP228" s="117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2"/>
      <c r="CS228" s="52"/>
      <c r="CT228" s="52"/>
      <c r="CU228" s="52"/>
      <c r="CV228" s="52"/>
      <c r="CW228" s="52"/>
      <c r="CX228" s="52"/>
      <c r="CY228" s="52"/>
      <c r="CZ228" s="52"/>
      <c r="DA228" s="52"/>
      <c r="DB228" s="52"/>
      <c r="DC228" s="52"/>
      <c r="DD228" s="52"/>
      <c r="DE228" s="52"/>
      <c r="DF228" s="52"/>
      <c r="DG228" s="52"/>
      <c r="DH228" s="52"/>
      <c r="DI228" s="52"/>
      <c r="DJ228" s="52"/>
      <c r="DK228" s="52"/>
      <c r="DL228" s="52"/>
      <c r="DM228" s="52"/>
      <c r="DN228" s="52"/>
      <c r="DO228" s="52"/>
      <c r="DP228" s="52"/>
      <c r="DQ228" s="52"/>
      <c r="DR228" s="52"/>
      <c r="DS228" s="52"/>
      <c r="DT228" s="52"/>
      <c r="DU228" s="52"/>
      <c r="DV228" s="52"/>
      <c r="DW228" s="52"/>
      <c r="DX228" s="52"/>
      <c r="DY228" s="52"/>
      <c r="DZ228" s="52"/>
      <c r="EA228" s="52"/>
      <c r="EB228" s="52"/>
      <c r="EC228" s="52"/>
      <c r="ED228" s="52"/>
      <c r="EE228" s="52"/>
      <c r="EF228" s="52"/>
      <c r="EG228" s="52"/>
      <c r="EH228" s="52"/>
      <c r="EI228" s="52"/>
      <c r="EJ228" s="52"/>
      <c r="EK228" s="52"/>
      <c r="EL228" s="52"/>
      <c r="EM228" s="52"/>
      <c r="EN228" s="52"/>
      <c r="EO228" s="52"/>
      <c r="EP228" s="52"/>
      <c r="EQ228" s="52"/>
      <c r="ER228" s="52"/>
      <c r="ES228" s="52"/>
      <c r="ET228" s="52"/>
      <c r="EU228" s="52"/>
      <c r="EV228" s="52"/>
      <c r="EW228" s="52"/>
      <c r="EX228" s="70"/>
      <c r="EY228" s="71"/>
      <c r="EZ228" s="71"/>
      <c r="FA228" s="71"/>
      <c r="FB228" s="71"/>
      <c r="FC228" s="71"/>
      <c r="FD228" s="71"/>
      <c r="FE228" s="71"/>
      <c r="FF228" s="71"/>
      <c r="FG228" s="71"/>
      <c r="FH228" s="71"/>
      <c r="FI228" s="71"/>
      <c r="FJ228" s="72"/>
    </row>
    <row r="229" spans="1:166" s="4" customFormat="1" ht="53.25" customHeight="1">
      <c r="A229" s="115" t="s">
        <v>253</v>
      </c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7"/>
      <c r="AL229" s="117"/>
      <c r="AM229" s="117"/>
      <c r="AN229" s="117"/>
      <c r="AO229" s="117"/>
      <c r="AP229" s="117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15"/>
      <c r="BT229" s="15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  <c r="CV229" s="52"/>
      <c r="CW229" s="52"/>
      <c r="CX229" s="52"/>
      <c r="CY229" s="52"/>
      <c r="CZ229" s="52"/>
      <c r="DA229" s="52"/>
      <c r="DB229" s="52"/>
      <c r="DC229" s="52"/>
      <c r="DD229" s="52"/>
      <c r="DE229" s="52"/>
      <c r="DF229" s="52"/>
      <c r="DG229" s="52"/>
      <c r="DH229" s="52"/>
      <c r="DI229" s="52"/>
      <c r="DJ229" s="52"/>
      <c r="DK229" s="52"/>
      <c r="DL229" s="52"/>
      <c r="DM229" s="52"/>
      <c r="DN229" s="52"/>
      <c r="DO229" s="52"/>
      <c r="DP229" s="52"/>
      <c r="DQ229" s="52"/>
      <c r="DR229" s="52"/>
      <c r="DS229" s="52"/>
      <c r="DT229" s="52"/>
      <c r="DU229" s="52"/>
      <c r="DV229" s="52"/>
      <c r="DW229" s="52"/>
      <c r="DX229" s="52"/>
      <c r="DY229" s="52"/>
      <c r="DZ229" s="52"/>
      <c r="EA229" s="52"/>
      <c r="EB229" s="52"/>
      <c r="EC229" s="52"/>
      <c r="ED229" s="52"/>
      <c r="EE229" s="52"/>
      <c r="EF229" s="52"/>
      <c r="EG229" s="52"/>
      <c r="EH229" s="52"/>
      <c r="EI229" s="52"/>
      <c r="EJ229" s="52"/>
      <c r="EK229" s="52"/>
      <c r="EL229" s="52"/>
      <c r="EM229" s="52"/>
      <c r="EN229" s="52"/>
      <c r="EO229" s="52"/>
      <c r="EP229" s="52"/>
      <c r="EQ229" s="52"/>
      <c r="ER229" s="52"/>
      <c r="ES229" s="52"/>
      <c r="ET229" s="52"/>
      <c r="EU229" s="52"/>
      <c r="EV229" s="52"/>
      <c r="EW229" s="52"/>
      <c r="EX229" s="52"/>
      <c r="EY229" s="52"/>
      <c r="EZ229" s="52"/>
      <c r="FA229" s="52"/>
      <c r="FB229" s="52"/>
      <c r="FC229" s="52"/>
      <c r="FD229" s="52"/>
      <c r="FE229" s="52"/>
      <c r="FF229" s="52"/>
      <c r="FG229" s="52"/>
      <c r="FH229" s="15"/>
      <c r="FI229" s="15"/>
      <c r="FJ229" s="15"/>
    </row>
    <row r="230" spans="1:166" s="12" customFormat="1" ht="18" customHeight="1">
      <c r="A230" s="87" t="s">
        <v>255</v>
      </c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43" t="s">
        <v>189</v>
      </c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51">
        <f>BC231+BC233</f>
        <v>167900</v>
      </c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>
        <f>BU231+BU233</f>
        <v>17900</v>
      </c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>
        <f>CH231+CH233</f>
        <v>17900</v>
      </c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  <c r="CZ230" s="51"/>
      <c r="DA230" s="51"/>
      <c r="DB230" s="51"/>
      <c r="DC230" s="51"/>
      <c r="DD230" s="51"/>
      <c r="DE230" s="51"/>
      <c r="DF230" s="51"/>
      <c r="DG230" s="51"/>
      <c r="DH230" s="51"/>
      <c r="DI230" s="51"/>
      <c r="DJ230" s="51"/>
      <c r="DK230" s="51"/>
      <c r="DL230" s="51"/>
      <c r="DM230" s="51"/>
      <c r="DN230" s="51"/>
      <c r="DO230" s="51"/>
      <c r="DP230" s="51"/>
      <c r="DQ230" s="51"/>
      <c r="DR230" s="51"/>
      <c r="DS230" s="51"/>
      <c r="DT230" s="51"/>
      <c r="DU230" s="51"/>
      <c r="DV230" s="51"/>
      <c r="DW230" s="51"/>
      <c r="DX230" s="51">
        <f>CH230</f>
        <v>17900</v>
      </c>
      <c r="DY230" s="51"/>
      <c r="DZ230" s="51"/>
      <c r="EA230" s="51"/>
      <c r="EB230" s="51"/>
      <c r="EC230" s="51"/>
      <c r="ED230" s="51"/>
      <c r="EE230" s="51"/>
      <c r="EF230" s="51"/>
      <c r="EG230" s="51"/>
      <c r="EH230" s="51"/>
      <c r="EI230" s="51"/>
      <c r="EJ230" s="51"/>
      <c r="EK230" s="51">
        <f>BC230-CH230</f>
        <v>150000</v>
      </c>
      <c r="EL230" s="51"/>
      <c r="EM230" s="51"/>
      <c r="EN230" s="51"/>
      <c r="EO230" s="51"/>
      <c r="EP230" s="51"/>
      <c r="EQ230" s="51"/>
      <c r="ER230" s="51"/>
      <c r="ES230" s="51"/>
      <c r="ET230" s="51"/>
      <c r="EU230" s="51"/>
      <c r="EV230" s="51"/>
      <c r="EW230" s="51"/>
      <c r="EX230" s="83">
        <v>0</v>
      </c>
      <c r="EY230" s="83"/>
      <c r="EZ230" s="83"/>
      <c r="FA230" s="83"/>
      <c r="FB230" s="83"/>
      <c r="FC230" s="83"/>
      <c r="FD230" s="83"/>
      <c r="FE230" s="83"/>
      <c r="FF230" s="83"/>
      <c r="FG230" s="83"/>
      <c r="FH230" s="23"/>
      <c r="FI230" s="23"/>
      <c r="FJ230" s="23"/>
    </row>
    <row r="231" spans="1:166" s="12" customFormat="1" ht="18.75" customHeight="1">
      <c r="A231" s="87" t="s">
        <v>254</v>
      </c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43" t="s">
        <v>189</v>
      </c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51">
        <f>BC232</f>
        <v>146400</v>
      </c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>
        <f>BU232</f>
        <v>0</v>
      </c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>
        <f>CH232</f>
        <v>0</v>
      </c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  <c r="CZ231" s="51"/>
      <c r="DA231" s="51"/>
      <c r="DB231" s="51"/>
      <c r="DC231" s="51"/>
      <c r="DD231" s="51"/>
      <c r="DE231" s="51"/>
      <c r="DF231" s="51"/>
      <c r="DG231" s="51"/>
      <c r="DH231" s="51"/>
      <c r="DI231" s="51"/>
      <c r="DJ231" s="51"/>
      <c r="DK231" s="51"/>
      <c r="DL231" s="51"/>
      <c r="DM231" s="51"/>
      <c r="DN231" s="51"/>
      <c r="DO231" s="51"/>
      <c r="DP231" s="51"/>
      <c r="DQ231" s="51"/>
      <c r="DR231" s="51"/>
      <c r="DS231" s="51"/>
      <c r="DT231" s="51"/>
      <c r="DU231" s="51"/>
      <c r="DV231" s="51"/>
      <c r="DW231" s="51"/>
      <c r="DX231" s="51">
        <f>CH231</f>
        <v>0</v>
      </c>
      <c r="DY231" s="51"/>
      <c r="DZ231" s="51"/>
      <c r="EA231" s="51"/>
      <c r="EB231" s="51"/>
      <c r="EC231" s="51"/>
      <c r="ED231" s="51"/>
      <c r="EE231" s="51"/>
      <c r="EF231" s="51"/>
      <c r="EG231" s="51"/>
      <c r="EH231" s="51"/>
      <c r="EI231" s="51"/>
      <c r="EJ231" s="51"/>
      <c r="EK231" s="51">
        <f>BC231-CH231</f>
        <v>146400</v>
      </c>
      <c r="EL231" s="51"/>
      <c r="EM231" s="51"/>
      <c r="EN231" s="51"/>
      <c r="EO231" s="51"/>
      <c r="EP231" s="51"/>
      <c r="EQ231" s="51"/>
      <c r="ER231" s="51"/>
      <c r="ES231" s="51"/>
      <c r="ET231" s="51"/>
      <c r="EU231" s="51"/>
      <c r="EV231" s="51"/>
      <c r="EW231" s="51"/>
      <c r="EX231" s="83">
        <v>0</v>
      </c>
      <c r="EY231" s="83"/>
      <c r="EZ231" s="83"/>
      <c r="FA231" s="83"/>
      <c r="FB231" s="83"/>
      <c r="FC231" s="83"/>
      <c r="FD231" s="83"/>
      <c r="FE231" s="83"/>
      <c r="FF231" s="83"/>
      <c r="FG231" s="83"/>
      <c r="FH231" s="23"/>
      <c r="FI231" s="23"/>
      <c r="FJ231" s="23"/>
    </row>
    <row r="232" spans="1:166" s="4" customFormat="1" ht="51.75" customHeight="1">
      <c r="A232" s="45" t="s">
        <v>192</v>
      </c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59" t="s">
        <v>189</v>
      </c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2">
        <v>146400</v>
      </c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>
        <v>0</v>
      </c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>
        <v>0</v>
      </c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  <c r="DW232" s="52"/>
      <c r="DX232" s="52">
        <f>CH232</f>
        <v>0</v>
      </c>
      <c r="DY232" s="52"/>
      <c r="DZ232" s="52"/>
      <c r="EA232" s="52"/>
      <c r="EB232" s="52"/>
      <c r="EC232" s="52"/>
      <c r="ED232" s="52"/>
      <c r="EE232" s="52"/>
      <c r="EF232" s="52"/>
      <c r="EG232" s="52"/>
      <c r="EH232" s="52"/>
      <c r="EI232" s="52"/>
      <c r="EJ232" s="52"/>
      <c r="EK232" s="52">
        <f>BC232-CH232</f>
        <v>146400</v>
      </c>
      <c r="EL232" s="52"/>
      <c r="EM232" s="52"/>
      <c r="EN232" s="52"/>
      <c r="EO232" s="52"/>
      <c r="EP232" s="52"/>
      <c r="EQ232" s="52"/>
      <c r="ER232" s="52"/>
      <c r="ES232" s="52"/>
      <c r="ET232" s="52"/>
      <c r="EU232" s="52"/>
      <c r="EV232" s="52"/>
      <c r="EW232" s="52"/>
      <c r="EX232" s="73">
        <v>0</v>
      </c>
      <c r="EY232" s="73"/>
      <c r="EZ232" s="73"/>
      <c r="FA232" s="73"/>
      <c r="FB232" s="73"/>
      <c r="FC232" s="73"/>
      <c r="FD232" s="73"/>
      <c r="FE232" s="73"/>
      <c r="FF232" s="73"/>
      <c r="FG232" s="73"/>
      <c r="FH232" s="24"/>
      <c r="FI232" s="24"/>
      <c r="FJ232" s="24"/>
    </row>
    <row r="233" spans="1:166" s="12" customFormat="1" ht="20.25" customHeight="1">
      <c r="A233" s="87" t="s">
        <v>256</v>
      </c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43" t="s">
        <v>189</v>
      </c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51">
        <f>BC234</f>
        <v>21500</v>
      </c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>
        <f>BU234</f>
        <v>17900</v>
      </c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>
        <f>CH234</f>
        <v>17900</v>
      </c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1"/>
      <c r="CW233" s="51"/>
      <c r="CX233" s="51"/>
      <c r="CY233" s="51"/>
      <c r="CZ233" s="51"/>
      <c r="DA233" s="51"/>
      <c r="DB233" s="51"/>
      <c r="DC233" s="51"/>
      <c r="DD233" s="51"/>
      <c r="DE233" s="51"/>
      <c r="DF233" s="51"/>
      <c r="DG233" s="51"/>
      <c r="DH233" s="51"/>
      <c r="DI233" s="51"/>
      <c r="DJ233" s="51"/>
      <c r="DK233" s="51"/>
      <c r="DL233" s="51"/>
      <c r="DM233" s="51"/>
      <c r="DN233" s="51"/>
      <c r="DO233" s="51"/>
      <c r="DP233" s="51"/>
      <c r="DQ233" s="51"/>
      <c r="DR233" s="51"/>
      <c r="DS233" s="51"/>
      <c r="DT233" s="51"/>
      <c r="DU233" s="51"/>
      <c r="DV233" s="51"/>
      <c r="DW233" s="51"/>
      <c r="DX233" s="51">
        <f>CH233</f>
        <v>17900</v>
      </c>
      <c r="DY233" s="51"/>
      <c r="DZ233" s="51"/>
      <c r="EA233" s="51"/>
      <c r="EB233" s="51"/>
      <c r="EC233" s="51"/>
      <c r="ED233" s="51"/>
      <c r="EE233" s="51"/>
      <c r="EF233" s="51"/>
      <c r="EG233" s="51"/>
      <c r="EH233" s="51"/>
      <c r="EI233" s="51"/>
      <c r="EJ233" s="51"/>
      <c r="EK233" s="51">
        <f>BC233-CH233</f>
        <v>3600</v>
      </c>
      <c r="EL233" s="51"/>
      <c r="EM233" s="51"/>
      <c r="EN233" s="51"/>
      <c r="EO233" s="51"/>
      <c r="EP233" s="51"/>
      <c r="EQ233" s="51"/>
      <c r="ER233" s="51"/>
      <c r="ES233" s="51"/>
      <c r="ET233" s="51"/>
      <c r="EU233" s="51"/>
      <c r="EV233" s="51"/>
      <c r="EW233" s="51"/>
      <c r="EX233" s="83">
        <v>0</v>
      </c>
      <c r="EY233" s="83"/>
      <c r="EZ233" s="83"/>
      <c r="FA233" s="83"/>
      <c r="FB233" s="83"/>
      <c r="FC233" s="83"/>
      <c r="FD233" s="83"/>
      <c r="FE233" s="83"/>
      <c r="FF233" s="83"/>
      <c r="FG233" s="83"/>
      <c r="FH233" s="23"/>
      <c r="FI233" s="23"/>
      <c r="FJ233" s="23"/>
    </row>
    <row r="234" spans="1:166" s="4" customFormat="1" ht="56.25" customHeight="1">
      <c r="A234" s="45" t="s">
        <v>192</v>
      </c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59" t="s">
        <v>189</v>
      </c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2">
        <v>21500</v>
      </c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>
        <v>17900</v>
      </c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>
        <v>17900</v>
      </c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  <c r="DR234" s="52"/>
      <c r="DS234" s="52"/>
      <c r="DT234" s="52"/>
      <c r="DU234" s="52"/>
      <c r="DV234" s="52"/>
      <c r="DW234" s="52"/>
      <c r="DX234" s="52">
        <f>CH234</f>
        <v>17900</v>
      </c>
      <c r="DY234" s="52"/>
      <c r="DZ234" s="52"/>
      <c r="EA234" s="52"/>
      <c r="EB234" s="52"/>
      <c r="EC234" s="52"/>
      <c r="ED234" s="52"/>
      <c r="EE234" s="52"/>
      <c r="EF234" s="52"/>
      <c r="EG234" s="52"/>
      <c r="EH234" s="52"/>
      <c r="EI234" s="52"/>
      <c r="EJ234" s="52"/>
      <c r="EK234" s="52">
        <f>BC234-CH234</f>
        <v>3600</v>
      </c>
      <c r="EL234" s="52"/>
      <c r="EM234" s="52"/>
      <c r="EN234" s="52"/>
      <c r="EO234" s="52"/>
      <c r="EP234" s="52"/>
      <c r="EQ234" s="52"/>
      <c r="ER234" s="52"/>
      <c r="ES234" s="52"/>
      <c r="ET234" s="52"/>
      <c r="EU234" s="52"/>
      <c r="EV234" s="52"/>
      <c r="EW234" s="52"/>
      <c r="EX234" s="73">
        <v>0</v>
      </c>
      <c r="EY234" s="73"/>
      <c r="EZ234" s="73"/>
      <c r="FA234" s="73"/>
      <c r="FB234" s="73"/>
      <c r="FC234" s="73"/>
      <c r="FD234" s="73"/>
      <c r="FE234" s="73"/>
      <c r="FF234" s="73"/>
      <c r="FG234" s="73"/>
      <c r="FH234" s="24"/>
      <c r="FI234" s="24"/>
      <c r="FJ234" s="24"/>
    </row>
    <row r="235" spans="1:166" s="4" customFormat="1" ht="18.75" customHeight="1">
      <c r="A235" s="54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6"/>
      <c r="BI235" s="44" t="s">
        <v>107</v>
      </c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  <c r="BZ235" s="68"/>
      <c r="CA235" s="68"/>
      <c r="CB235" s="68"/>
      <c r="CC235" s="68"/>
      <c r="CD235" s="68"/>
      <c r="CE235" s="68"/>
      <c r="CF235" s="68"/>
      <c r="CG235" s="68"/>
      <c r="CH235" s="68"/>
      <c r="CI235" s="68"/>
      <c r="CJ235" s="68"/>
      <c r="CK235" s="68"/>
      <c r="CL235" s="68"/>
      <c r="CM235" s="68"/>
      <c r="CN235" s="68"/>
      <c r="CO235" s="68"/>
      <c r="CP235" s="68"/>
      <c r="CQ235" s="68"/>
      <c r="CR235" s="54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55"/>
      <c r="DO235" s="55"/>
      <c r="DP235" s="55"/>
      <c r="DQ235" s="55"/>
      <c r="DR235" s="55"/>
      <c r="DS235" s="55"/>
      <c r="DT235" s="55"/>
      <c r="DU235" s="55"/>
      <c r="DV235" s="55"/>
      <c r="DW235" s="55"/>
      <c r="DX235" s="55"/>
      <c r="DY235" s="55"/>
      <c r="DZ235" s="55"/>
      <c r="EA235" s="55"/>
      <c r="EB235" s="55"/>
      <c r="EC235" s="55"/>
      <c r="ED235" s="55"/>
      <c r="EE235" s="55"/>
      <c r="EF235" s="55"/>
      <c r="EG235" s="55"/>
      <c r="EH235" s="55"/>
      <c r="EI235" s="55"/>
      <c r="EJ235" s="55"/>
      <c r="EK235" s="55"/>
      <c r="EL235" s="55"/>
      <c r="EM235" s="55"/>
      <c r="EN235" s="55"/>
      <c r="EO235" s="55"/>
      <c r="EP235" s="55"/>
      <c r="EQ235" s="55"/>
      <c r="ER235" s="55"/>
      <c r="ES235" s="55"/>
      <c r="ET235" s="55"/>
      <c r="EU235" s="55"/>
      <c r="EV235" s="55"/>
      <c r="EW235" s="55"/>
      <c r="EX235" s="55"/>
      <c r="EY235" s="55"/>
      <c r="EZ235" s="55"/>
      <c r="FA235" s="55"/>
      <c r="FB235" s="55"/>
      <c r="FC235" s="55"/>
      <c r="FD235" s="55"/>
      <c r="FE235" s="55"/>
      <c r="FF235" s="55"/>
      <c r="FG235" s="56"/>
      <c r="FH235" s="16"/>
      <c r="FI235" s="16"/>
      <c r="FJ235" s="16"/>
    </row>
    <row r="236" spans="1:166" s="4" customFormat="1" ht="35.25" customHeight="1" hidden="1">
      <c r="A236" s="109" t="s">
        <v>85</v>
      </c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  <c r="AH236" s="110"/>
      <c r="AI236" s="110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110"/>
      <c r="AV236" s="110"/>
      <c r="AW236" s="110"/>
      <c r="AX236" s="110"/>
      <c r="AY236" s="110"/>
      <c r="AZ236" s="110"/>
      <c r="BA236" s="110"/>
      <c r="BB236" s="110"/>
      <c r="BC236" s="110"/>
      <c r="BD236" s="110"/>
      <c r="BE236" s="110"/>
      <c r="BF236" s="110"/>
      <c r="BG236" s="110"/>
      <c r="BH236" s="110"/>
      <c r="BI236" s="110"/>
      <c r="BJ236" s="110"/>
      <c r="BK236" s="110"/>
      <c r="BL236" s="110"/>
      <c r="BM236" s="110"/>
      <c r="BN236" s="110"/>
      <c r="BO236" s="110"/>
      <c r="BP236" s="110"/>
      <c r="BQ236" s="110"/>
      <c r="BR236" s="110"/>
      <c r="BS236" s="110"/>
      <c r="BT236" s="110"/>
      <c r="BU236" s="110"/>
      <c r="BV236" s="110"/>
      <c r="BW236" s="110"/>
      <c r="BX236" s="110"/>
      <c r="BY236" s="110"/>
      <c r="BZ236" s="110"/>
      <c r="CA236" s="110"/>
      <c r="CB236" s="110"/>
      <c r="CC236" s="110"/>
      <c r="CD236" s="110"/>
      <c r="CE236" s="110"/>
      <c r="CF236" s="110"/>
      <c r="CG236" s="110"/>
      <c r="CH236" s="110"/>
      <c r="CI236" s="110"/>
      <c r="CJ236" s="110"/>
      <c r="CK236" s="110"/>
      <c r="CL236" s="110"/>
      <c r="CM236" s="110"/>
      <c r="CN236" s="110"/>
      <c r="CO236" s="110"/>
      <c r="CP236" s="110"/>
      <c r="CQ236" s="110"/>
      <c r="CR236" s="110"/>
      <c r="CS236" s="110"/>
      <c r="CT236" s="110"/>
      <c r="CU236" s="110"/>
      <c r="CV236" s="110"/>
      <c r="CW236" s="110"/>
      <c r="CX236" s="110"/>
      <c r="CY236" s="110"/>
      <c r="CZ236" s="110"/>
      <c r="DA236" s="110"/>
      <c r="DB236" s="110"/>
      <c r="DC236" s="110"/>
      <c r="DD236" s="110"/>
      <c r="DE236" s="110"/>
      <c r="DF236" s="110"/>
      <c r="DG236" s="110"/>
      <c r="DH236" s="110"/>
      <c r="DI236" s="110"/>
      <c r="DJ236" s="110"/>
      <c r="DK236" s="110"/>
      <c r="DL236" s="110"/>
      <c r="DM236" s="110"/>
      <c r="DN236" s="110"/>
      <c r="DO236" s="110"/>
      <c r="DP236" s="110"/>
      <c r="DQ236" s="110"/>
      <c r="DR236" s="110"/>
      <c r="DS236" s="110"/>
      <c r="DT236" s="110"/>
      <c r="DU236" s="110"/>
      <c r="DV236" s="110"/>
      <c r="DW236" s="110"/>
      <c r="DX236" s="110"/>
      <c r="DY236" s="110"/>
      <c r="DZ236" s="110"/>
      <c r="EA236" s="110"/>
      <c r="EB236" s="110"/>
      <c r="EC236" s="110"/>
      <c r="ED236" s="110"/>
      <c r="EE236" s="110"/>
      <c r="EF236" s="110"/>
      <c r="EG236" s="110"/>
      <c r="EH236" s="110"/>
      <c r="EI236" s="110"/>
      <c r="EJ236" s="110"/>
      <c r="EK236" s="110"/>
      <c r="EL236" s="110"/>
      <c r="EM236" s="110"/>
      <c r="EN236" s="110"/>
      <c r="EO236" s="110"/>
      <c r="EP236" s="110"/>
      <c r="EQ236" s="110"/>
      <c r="ER236" s="110"/>
      <c r="ES236" s="110"/>
      <c r="ET236" s="110"/>
      <c r="EU236" s="110"/>
      <c r="EV236" s="110"/>
      <c r="EW236" s="110"/>
      <c r="EX236" s="110"/>
      <c r="EY236" s="110"/>
      <c r="EZ236" s="110"/>
      <c r="FA236" s="110"/>
      <c r="FB236" s="110"/>
      <c r="FC236" s="110"/>
      <c r="FD236" s="110"/>
      <c r="FE236" s="110"/>
      <c r="FF236" s="110"/>
      <c r="FG236" s="110"/>
      <c r="FH236" s="110"/>
      <c r="FI236" s="110"/>
      <c r="FJ236" s="111"/>
    </row>
    <row r="237" spans="1:166" s="4" customFormat="1" ht="28.5" customHeight="1">
      <c r="A237" s="74" t="s">
        <v>8</v>
      </c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 t="s">
        <v>23</v>
      </c>
      <c r="AL237" s="74"/>
      <c r="AM237" s="74"/>
      <c r="AN237" s="74"/>
      <c r="AO237" s="74"/>
      <c r="AP237" s="74"/>
      <c r="AQ237" s="74" t="s">
        <v>35</v>
      </c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 t="s">
        <v>36</v>
      </c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  <c r="BN237" s="74"/>
      <c r="BO237" s="74"/>
      <c r="BP237" s="74"/>
      <c r="BQ237" s="74"/>
      <c r="BR237" s="74"/>
      <c r="BS237" s="74"/>
      <c r="BT237" s="74"/>
      <c r="BU237" s="74" t="s">
        <v>37</v>
      </c>
      <c r="BV237" s="74"/>
      <c r="BW237" s="74"/>
      <c r="BX237" s="74"/>
      <c r="BY237" s="74"/>
      <c r="BZ237" s="74"/>
      <c r="CA237" s="74"/>
      <c r="CB237" s="74"/>
      <c r="CC237" s="74"/>
      <c r="CD237" s="74"/>
      <c r="CE237" s="74"/>
      <c r="CF237" s="74"/>
      <c r="CG237" s="74"/>
      <c r="CH237" s="74" t="s">
        <v>24</v>
      </c>
      <c r="CI237" s="74"/>
      <c r="CJ237" s="74"/>
      <c r="CK237" s="74"/>
      <c r="CL237" s="74"/>
      <c r="CM237" s="74"/>
      <c r="CN237" s="74"/>
      <c r="CO237" s="74"/>
      <c r="CP237" s="74"/>
      <c r="CQ237" s="74"/>
      <c r="CR237" s="74"/>
      <c r="CS237" s="74"/>
      <c r="CT237" s="74"/>
      <c r="CU237" s="74"/>
      <c r="CV237" s="74"/>
      <c r="CW237" s="74"/>
      <c r="CX237" s="74"/>
      <c r="CY237" s="74"/>
      <c r="CZ237" s="74"/>
      <c r="DA237" s="74"/>
      <c r="DB237" s="74"/>
      <c r="DC237" s="74"/>
      <c r="DD237" s="74"/>
      <c r="DE237" s="74"/>
      <c r="DF237" s="74"/>
      <c r="DG237" s="74"/>
      <c r="DH237" s="74"/>
      <c r="DI237" s="74"/>
      <c r="DJ237" s="74"/>
      <c r="DK237" s="74"/>
      <c r="DL237" s="74"/>
      <c r="DM237" s="74"/>
      <c r="DN237" s="74"/>
      <c r="DO237" s="74"/>
      <c r="DP237" s="74"/>
      <c r="DQ237" s="74"/>
      <c r="DR237" s="74"/>
      <c r="DS237" s="74"/>
      <c r="DT237" s="74"/>
      <c r="DU237" s="74"/>
      <c r="DV237" s="74"/>
      <c r="DW237" s="74"/>
      <c r="DX237" s="74"/>
      <c r="DY237" s="74"/>
      <c r="DZ237" s="74"/>
      <c r="EA237" s="74"/>
      <c r="EB237" s="74"/>
      <c r="EC237" s="74"/>
      <c r="ED237" s="74"/>
      <c r="EE237" s="74"/>
      <c r="EF237" s="74"/>
      <c r="EG237" s="74"/>
      <c r="EH237" s="74"/>
      <c r="EI237" s="74"/>
      <c r="EJ237" s="74"/>
      <c r="EK237" s="80" t="s">
        <v>29</v>
      </c>
      <c r="EL237" s="81"/>
      <c r="EM237" s="81"/>
      <c r="EN237" s="81"/>
      <c r="EO237" s="81"/>
      <c r="EP237" s="81"/>
      <c r="EQ237" s="81"/>
      <c r="ER237" s="81"/>
      <c r="ES237" s="81"/>
      <c r="ET237" s="81"/>
      <c r="EU237" s="81"/>
      <c r="EV237" s="81"/>
      <c r="EW237" s="81"/>
      <c r="EX237" s="81"/>
      <c r="EY237" s="81"/>
      <c r="EZ237" s="81"/>
      <c r="FA237" s="81"/>
      <c r="FB237" s="81"/>
      <c r="FC237" s="81"/>
      <c r="FD237" s="81"/>
      <c r="FE237" s="81"/>
      <c r="FF237" s="81"/>
      <c r="FG237" s="81"/>
      <c r="FH237" s="81"/>
      <c r="FI237" s="81"/>
      <c r="FJ237" s="82"/>
    </row>
    <row r="238" spans="1:166" s="4" customFormat="1" ht="63.75" customHeight="1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74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74"/>
      <c r="BN238" s="74"/>
      <c r="BO238" s="74"/>
      <c r="BP238" s="74"/>
      <c r="BQ238" s="74"/>
      <c r="BR238" s="74"/>
      <c r="BS238" s="74"/>
      <c r="BT238" s="74"/>
      <c r="BU238" s="74"/>
      <c r="BV238" s="74"/>
      <c r="BW238" s="74"/>
      <c r="BX238" s="74"/>
      <c r="BY238" s="74"/>
      <c r="BZ238" s="74"/>
      <c r="CA238" s="74"/>
      <c r="CB238" s="74"/>
      <c r="CC238" s="74"/>
      <c r="CD238" s="74"/>
      <c r="CE238" s="74"/>
      <c r="CF238" s="74"/>
      <c r="CG238" s="74"/>
      <c r="CH238" s="74" t="s">
        <v>47</v>
      </c>
      <c r="CI238" s="74"/>
      <c r="CJ238" s="74"/>
      <c r="CK238" s="74"/>
      <c r="CL238" s="74"/>
      <c r="CM238" s="74"/>
      <c r="CN238" s="74"/>
      <c r="CO238" s="74"/>
      <c r="CP238" s="74"/>
      <c r="CQ238" s="74"/>
      <c r="CR238" s="74"/>
      <c r="CS238" s="74"/>
      <c r="CT238" s="74"/>
      <c r="CU238" s="74"/>
      <c r="CV238" s="74"/>
      <c r="CW238" s="74"/>
      <c r="CX238" s="74" t="s">
        <v>25</v>
      </c>
      <c r="CY238" s="74"/>
      <c r="CZ238" s="74"/>
      <c r="DA238" s="74"/>
      <c r="DB238" s="74"/>
      <c r="DC238" s="74"/>
      <c r="DD238" s="74"/>
      <c r="DE238" s="74"/>
      <c r="DF238" s="74"/>
      <c r="DG238" s="74"/>
      <c r="DH238" s="74"/>
      <c r="DI238" s="74"/>
      <c r="DJ238" s="74"/>
      <c r="DK238" s="74" t="s">
        <v>26</v>
      </c>
      <c r="DL238" s="74"/>
      <c r="DM238" s="74"/>
      <c r="DN238" s="74"/>
      <c r="DO238" s="74"/>
      <c r="DP238" s="74"/>
      <c r="DQ238" s="74"/>
      <c r="DR238" s="74"/>
      <c r="DS238" s="74"/>
      <c r="DT238" s="74"/>
      <c r="DU238" s="74"/>
      <c r="DV238" s="74"/>
      <c r="DW238" s="74"/>
      <c r="DX238" s="74" t="s">
        <v>27</v>
      </c>
      <c r="DY238" s="74"/>
      <c r="DZ238" s="74"/>
      <c r="EA238" s="74"/>
      <c r="EB238" s="74"/>
      <c r="EC238" s="74"/>
      <c r="ED238" s="74"/>
      <c r="EE238" s="74"/>
      <c r="EF238" s="74"/>
      <c r="EG238" s="74"/>
      <c r="EH238" s="74"/>
      <c r="EI238" s="74"/>
      <c r="EJ238" s="74"/>
      <c r="EK238" s="74" t="s">
        <v>38</v>
      </c>
      <c r="EL238" s="74"/>
      <c r="EM238" s="74"/>
      <c r="EN238" s="74"/>
      <c r="EO238" s="74"/>
      <c r="EP238" s="74"/>
      <c r="EQ238" s="74"/>
      <c r="ER238" s="74"/>
      <c r="ES238" s="74"/>
      <c r="ET238" s="74"/>
      <c r="EU238" s="74"/>
      <c r="EV238" s="74"/>
      <c r="EW238" s="74"/>
      <c r="EX238" s="80" t="s">
        <v>48</v>
      </c>
      <c r="EY238" s="81"/>
      <c r="EZ238" s="81"/>
      <c r="FA238" s="81"/>
      <c r="FB238" s="81"/>
      <c r="FC238" s="81"/>
      <c r="FD238" s="81"/>
      <c r="FE238" s="81"/>
      <c r="FF238" s="81"/>
      <c r="FG238" s="81"/>
      <c r="FH238" s="81"/>
      <c r="FI238" s="81"/>
      <c r="FJ238" s="82"/>
    </row>
    <row r="239" spans="1:166" s="4" customFormat="1" ht="18.75">
      <c r="A239" s="47">
        <v>1</v>
      </c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>
        <v>2</v>
      </c>
      <c r="AL239" s="47"/>
      <c r="AM239" s="47"/>
      <c r="AN239" s="47"/>
      <c r="AO239" s="47"/>
      <c r="AP239" s="47"/>
      <c r="AQ239" s="47">
        <v>3</v>
      </c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>
        <v>4</v>
      </c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>
        <v>5</v>
      </c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>
        <v>6</v>
      </c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>
        <v>7</v>
      </c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>
        <v>8</v>
      </c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>
        <v>9</v>
      </c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>
        <v>10</v>
      </c>
      <c r="EL239" s="47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90">
        <v>11</v>
      </c>
      <c r="EY239" s="91"/>
      <c r="EZ239" s="91"/>
      <c r="FA239" s="91"/>
      <c r="FB239" s="91"/>
      <c r="FC239" s="91"/>
      <c r="FD239" s="91"/>
      <c r="FE239" s="91"/>
      <c r="FF239" s="91"/>
      <c r="FG239" s="91"/>
      <c r="FH239" s="91"/>
      <c r="FI239" s="91"/>
      <c r="FJ239" s="92"/>
    </row>
    <row r="240" spans="1:166" s="4" customFormat="1" ht="18" customHeight="1">
      <c r="A240" s="167" t="s">
        <v>32</v>
      </c>
      <c r="B240" s="167"/>
      <c r="C240" s="167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46" t="s">
        <v>33</v>
      </c>
      <c r="AL240" s="146"/>
      <c r="AM240" s="146"/>
      <c r="AN240" s="146"/>
      <c r="AO240" s="146"/>
      <c r="AP240" s="146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>
        <f>BC242+BC245+BC247+BC249+BC251+BC253</f>
        <v>568900</v>
      </c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>
        <f>BU242+BU245+BU247+BU249+BU251+BU253</f>
        <v>455217.43</v>
      </c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>
        <f>CH242+CH245+CH247+CH249+CI251+CI253</f>
        <v>455217.43</v>
      </c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  <c r="CW240" s="51"/>
      <c r="CX240" s="51"/>
      <c r="CY240" s="51"/>
      <c r="CZ240" s="51"/>
      <c r="DA240" s="51"/>
      <c r="DB240" s="51"/>
      <c r="DC240" s="51"/>
      <c r="DD240" s="51"/>
      <c r="DE240" s="51"/>
      <c r="DF240" s="51"/>
      <c r="DG240" s="51"/>
      <c r="DH240" s="51"/>
      <c r="DI240" s="51"/>
      <c r="DJ240" s="51"/>
      <c r="DK240" s="51"/>
      <c r="DL240" s="51"/>
      <c r="DM240" s="51"/>
      <c r="DN240" s="51"/>
      <c r="DO240" s="51"/>
      <c r="DP240" s="51"/>
      <c r="DQ240" s="51"/>
      <c r="DR240" s="51"/>
      <c r="DS240" s="51"/>
      <c r="DT240" s="51"/>
      <c r="DU240" s="51"/>
      <c r="DV240" s="51"/>
      <c r="DW240" s="51"/>
      <c r="DX240" s="51">
        <f>CH240</f>
        <v>455217.43</v>
      </c>
      <c r="DY240" s="51"/>
      <c r="DZ240" s="51"/>
      <c r="EA240" s="51"/>
      <c r="EB240" s="51"/>
      <c r="EC240" s="51"/>
      <c r="ED240" s="51"/>
      <c r="EE240" s="51"/>
      <c r="EF240" s="51"/>
      <c r="EG240" s="51"/>
      <c r="EH240" s="51"/>
      <c r="EI240" s="51"/>
      <c r="EJ240" s="51"/>
      <c r="EK240" s="51">
        <f>EK242+EK245</f>
        <v>46272.850000000006</v>
      </c>
      <c r="EL240" s="51"/>
      <c r="EM240" s="51"/>
      <c r="EN240" s="51"/>
      <c r="EO240" s="51"/>
      <c r="EP240" s="51"/>
      <c r="EQ240" s="51"/>
      <c r="ER240" s="51"/>
      <c r="ES240" s="51"/>
      <c r="ET240" s="51"/>
      <c r="EU240" s="51"/>
      <c r="EV240" s="51"/>
      <c r="EW240" s="51"/>
      <c r="EX240" s="46">
        <f>EX242+EX245+EX247+EX249+EX251+EX253</f>
        <v>0</v>
      </c>
      <c r="EY240" s="39"/>
      <c r="EZ240" s="39"/>
      <c r="FA240" s="39"/>
      <c r="FB240" s="39"/>
      <c r="FC240" s="39"/>
      <c r="FD240" s="39"/>
      <c r="FE240" s="39"/>
      <c r="FF240" s="39"/>
      <c r="FG240" s="39"/>
      <c r="FH240" s="39"/>
      <c r="FI240" s="39"/>
      <c r="FJ240" s="40"/>
    </row>
    <row r="241" spans="1:166" s="4" customFormat="1" ht="72.75" customHeight="1">
      <c r="A241" s="42" t="s">
        <v>231</v>
      </c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1"/>
      <c r="AK241" s="59"/>
      <c r="AL241" s="59"/>
      <c r="AM241" s="59"/>
      <c r="AN241" s="59"/>
      <c r="AO241" s="59"/>
      <c r="AP241" s="59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13"/>
      <c r="BT241" s="13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1"/>
      <c r="EL241" s="41"/>
      <c r="EM241" s="41"/>
      <c r="EN241" s="41"/>
      <c r="EO241" s="41"/>
      <c r="EP241" s="41"/>
      <c r="EQ241" s="41"/>
      <c r="ER241" s="41"/>
      <c r="ES241" s="41"/>
      <c r="ET241" s="41"/>
      <c r="EU241" s="41"/>
      <c r="EV241" s="41"/>
      <c r="EW241" s="41"/>
      <c r="EX241" s="50"/>
      <c r="EY241" s="50"/>
      <c r="EZ241" s="50"/>
      <c r="FA241" s="50"/>
      <c r="FB241" s="50"/>
      <c r="FC241" s="50"/>
      <c r="FD241" s="50"/>
      <c r="FE241" s="50"/>
      <c r="FF241" s="50"/>
      <c r="FG241" s="50"/>
      <c r="FH241" s="15"/>
      <c r="FI241" s="15"/>
      <c r="FJ241" s="15"/>
    </row>
    <row r="242" spans="1:166" s="4" customFormat="1" ht="16.5" customHeight="1">
      <c r="A242" s="105" t="s">
        <v>232</v>
      </c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59"/>
      <c r="AL242" s="59"/>
      <c r="AM242" s="59"/>
      <c r="AN242" s="59"/>
      <c r="AO242" s="59"/>
      <c r="AP242" s="59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116">
        <f>BC243</f>
        <v>7000</v>
      </c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25"/>
      <c r="BT242" s="25"/>
      <c r="BU242" s="116">
        <f>BU243</f>
        <v>0</v>
      </c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>
        <f>CH243</f>
        <v>0</v>
      </c>
      <c r="CI242" s="116"/>
      <c r="CJ242" s="116"/>
      <c r="CK242" s="116"/>
      <c r="CL242" s="116"/>
      <c r="CM242" s="116"/>
      <c r="CN242" s="116"/>
      <c r="CO242" s="116"/>
      <c r="CP242" s="116"/>
      <c r="CQ242" s="116"/>
      <c r="CR242" s="116"/>
      <c r="CS242" s="116"/>
      <c r="CT242" s="116"/>
      <c r="CU242" s="116"/>
      <c r="CV242" s="116"/>
      <c r="CW242" s="116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1"/>
      <c r="DI242" s="41"/>
      <c r="DJ242" s="41"/>
      <c r="DK242" s="41"/>
      <c r="DL242" s="41"/>
      <c r="DM242" s="41"/>
      <c r="DN242" s="41"/>
      <c r="DO242" s="41"/>
      <c r="DP242" s="41"/>
      <c r="DQ242" s="41"/>
      <c r="DR242" s="41"/>
      <c r="DS242" s="41"/>
      <c r="DT242" s="41"/>
      <c r="DU242" s="41"/>
      <c r="DV242" s="41"/>
      <c r="DW242" s="41"/>
      <c r="DX242" s="116">
        <f>DX243</f>
        <v>0</v>
      </c>
      <c r="DY242" s="116"/>
      <c r="DZ242" s="116"/>
      <c r="EA242" s="116"/>
      <c r="EB242" s="116"/>
      <c r="EC242" s="116"/>
      <c r="ED242" s="116"/>
      <c r="EE242" s="116"/>
      <c r="EF242" s="116"/>
      <c r="EG242" s="116"/>
      <c r="EH242" s="116"/>
      <c r="EI242" s="116"/>
      <c r="EJ242" s="116"/>
      <c r="EK242" s="116">
        <f>EK243</f>
        <v>7000</v>
      </c>
      <c r="EL242" s="116"/>
      <c r="EM242" s="116"/>
      <c r="EN242" s="116"/>
      <c r="EO242" s="116"/>
      <c r="EP242" s="116"/>
      <c r="EQ242" s="116"/>
      <c r="ER242" s="116"/>
      <c r="ES242" s="116"/>
      <c r="ET242" s="116"/>
      <c r="EU242" s="116"/>
      <c r="EV242" s="116"/>
      <c r="EW242" s="116"/>
      <c r="EX242" s="116">
        <f>EX243</f>
        <v>0</v>
      </c>
      <c r="EY242" s="116"/>
      <c r="EZ242" s="116"/>
      <c r="FA242" s="116"/>
      <c r="FB242" s="116"/>
      <c r="FC242" s="116"/>
      <c r="FD242" s="116"/>
      <c r="FE242" s="116"/>
      <c r="FF242" s="116"/>
      <c r="FG242" s="116"/>
      <c r="FH242" s="15"/>
      <c r="FI242" s="15"/>
      <c r="FJ242" s="15"/>
    </row>
    <row r="243" spans="1:166" s="4" customFormat="1" ht="16.5" customHeight="1">
      <c r="A243" s="171" t="s">
        <v>227</v>
      </c>
      <c r="B243" s="171"/>
      <c r="C243" s="171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  <c r="Z243" s="171"/>
      <c r="AA243" s="171"/>
      <c r="AB243" s="171"/>
      <c r="AC243" s="171"/>
      <c r="AD243" s="171"/>
      <c r="AE243" s="171"/>
      <c r="AF243" s="171"/>
      <c r="AG243" s="171"/>
      <c r="AH243" s="171"/>
      <c r="AI243" s="171"/>
      <c r="AJ243" s="171"/>
      <c r="AK243" s="59" t="s">
        <v>62</v>
      </c>
      <c r="AL243" s="59"/>
      <c r="AM243" s="59"/>
      <c r="AN243" s="59"/>
      <c r="AO243" s="59"/>
      <c r="AP243" s="59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41">
        <v>7000</v>
      </c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13"/>
      <c r="BT243" s="13"/>
      <c r="BU243" s="41">
        <v>0</v>
      </c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>
        <v>0</v>
      </c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50">
        <f>CH243</f>
        <v>0</v>
      </c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1">
        <f>BC243-BU243</f>
        <v>7000</v>
      </c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50">
        <f>BU243-CH243</f>
        <v>0</v>
      </c>
      <c r="EY243" s="50"/>
      <c r="EZ243" s="50"/>
      <c r="FA243" s="50"/>
      <c r="FB243" s="50"/>
      <c r="FC243" s="50"/>
      <c r="FD243" s="50"/>
      <c r="FE243" s="50"/>
      <c r="FF243" s="50"/>
      <c r="FG243" s="50"/>
      <c r="FH243" s="15"/>
      <c r="FI243" s="15"/>
      <c r="FJ243" s="15"/>
    </row>
    <row r="244" spans="1:166" s="4" customFormat="1" ht="59.25" customHeight="1">
      <c r="A244" s="89" t="s">
        <v>233</v>
      </c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59"/>
      <c r="AL244" s="59"/>
      <c r="AM244" s="59"/>
      <c r="AN244" s="59"/>
      <c r="AO244" s="59"/>
      <c r="AP244" s="59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15"/>
      <c r="BT244" s="15"/>
      <c r="BU244" s="73"/>
      <c r="BV244" s="73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52"/>
      <c r="CY244" s="52"/>
      <c r="CZ244" s="52"/>
      <c r="DA244" s="52"/>
      <c r="DB244" s="52"/>
      <c r="DC244" s="52"/>
      <c r="DD244" s="52"/>
      <c r="DE244" s="52"/>
      <c r="DF244" s="52"/>
      <c r="DG244" s="52"/>
      <c r="DH244" s="52"/>
      <c r="DI244" s="52"/>
      <c r="DJ244" s="52"/>
      <c r="DK244" s="52"/>
      <c r="DL244" s="52"/>
      <c r="DM244" s="52"/>
      <c r="DN244" s="52"/>
      <c r="DO244" s="52"/>
      <c r="DP244" s="52"/>
      <c r="DQ244" s="52"/>
      <c r="DR244" s="52"/>
      <c r="DS244" s="52"/>
      <c r="DT244" s="52"/>
      <c r="DU244" s="52"/>
      <c r="DV244" s="52"/>
      <c r="DW244" s="52"/>
      <c r="DX244" s="52"/>
      <c r="DY244" s="52"/>
      <c r="DZ244" s="52"/>
      <c r="EA244" s="52"/>
      <c r="EB244" s="52"/>
      <c r="EC244" s="52"/>
      <c r="ED244" s="52"/>
      <c r="EE244" s="52"/>
      <c r="EF244" s="52"/>
      <c r="EG244" s="52"/>
      <c r="EH244" s="52"/>
      <c r="EI244" s="52"/>
      <c r="EJ244" s="52"/>
      <c r="EK244" s="52"/>
      <c r="EL244" s="52"/>
      <c r="EM244" s="52"/>
      <c r="EN244" s="52"/>
      <c r="EO244" s="52"/>
      <c r="EP244" s="52"/>
      <c r="EQ244" s="52"/>
      <c r="ER244" s="52"/>
      <c r="ES244" s="52"/>
      <c r="ET244" s="52"/>
      <c r="EU244" s="52"/>
      <c r="EV244" s="52"/>
      <c r="EW244" s="52"/>
      <c r="EX244" s="52"/>
      <c r="EY244" s="52"/>
      <c r="EZ244" s="52"/>
      <c r="FA244" s="52"/>
      <c r="FB244" s="52"/>
      <c r="FC244" s="52"/>
      <c r="FD244" s="52"/>
      <c r="FE244" s="52"/>
      <c r="FF244" s="52"/>
      <c r="FG244" s="52"/>
      <c r="FH244" s="15"/>
      <c r="FI244" s="15"/>
      <c r="FJ244" s="15"/>
    </row>
    <row r="245" spans="1:166" s="4" customFormat="1" ht="18" customHeight="1">
      <c r="A245" s="87" t="s">
        <v>234</v>
      </c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59"/>
      <c r="AL245" s="59"/>
      <c r="AM245" s="59"/>
      <c r="AN245" s="59"/>
      <c r="AO245" s="59"/>
      <c r="AP245" s="59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1">
        <f>BC246</f>
        <v>125201</v>
      </c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>
        <f>BU246</f>
        <v>85928.15</v>
      </c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>
        <f>CH246</f>
        <v>85928.15</v>
      </c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W245" s="51"/>
      <c r="CX245" s="52"/>
      <c r="CY245" s="52"/>
      <c r="CZ245" s="52"/>
      <c r="DA245" s="52"/>
      <c r="DB245" s="52"/>
      <c r="DC245" s="52"/>
      <c r="DD245" s="52"/>
      <c r="DE245" s="52"/>
      <c r="DF245" s="52"/>
      <c r="DG245" s="52"/>
      <c r="DH245" s="52"/>
      <c r="DI245" s="52"/>
      <c r="DJ245" s="52"/>
      <c r="DK245" s="52"/>
      <c r="DL245" s="52"/>
      <c r="DM245" s="52"/>
      <c r="DN245" s="52"/>
      <c r="DO245" s="52"/>
      <c r="DP245" s="52"/>
      <c r="DQ245" s="52"/>
      <c r="DR245" s="52"/>
      <c r="DS245" s="52"/>
      <c r="DT245" s="52"/>
      <c r="DU245" s="52"/>
      <c r="DV245" s="52"/>
      <c r="DW245" s="52"/>
      <c r="DX245" s="51">
        <f>DX246+DX250</f>
        <v>295728.42</v>
      </c>
      <c r="DY245" s="51"/>
      <c r="DZ245" s="51"/>
      <c r="EA245" s="51"/>
      <c r="EB245" s="51"/>
      <c r="EC245" s="51"/>
      <c r="ED245" s="51"/>
      <c r="EE245" s="51"/>
      <c r="EF245" s="51"/>
      <c r="EG245" s="51"/>
      <c r="EH245" s="51"/>
      <c r="EI245" s="51"/>
      <c r="EJ245" s="51"/>
      <c r="EK245" s="51">
        <f>EK246</f>
        <v>39272.850000000006</v>
      </c>
      <c r="EL245" s="51"/>
      <c r="EM245" s="51"/>
      <c r="EN245" s="51"/>
      <c r="EO245" s="51"/>
      <c r="EP245" s="51"/>
      <c r="EQ245" s="51"/>
      <c r="ER245" s="51"/>
      <c r="ES245" s="51"/>
      <c r="ET245" s="51"/>
      <c r="EU245" s="51"/>
      <c r="EV245" s="51"/>
      <c r="EW245" s="51"/>
      <c r="EX245" s="46">
        <f>EX246</f>
        <v>0</v>
      </c>
      <c r="EY245" s="39"/>
      <c r="EZ245" s="39"/>
      <c r="FA245" s="39"/>
      <c r="FB245" s="39"/>
      <c r="FC245" s="39"/>
      <c r="FD245" s="39"/>
      <c r="FE245" s="39"/>
      <c r="FF245" s="39"/>
      <c r="FG245" s="39"/>
      <c r="FH245" s="39"/>
      <c r="FI245" s="39"/>
      <c r="FJ245" s="40"/>
    </row>
    <row r="246" spans="1:166" s="4" customFormat="1" ht="17.25" customHeight="1">
      <c r="A246" s="45" t="s">
        <v>79</v>
      </c>
      <c r="B246" s="166"/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/>
      <c r="AH246" s="166"/>
      <c r="AI246" s="166"/>
      <c r="AJ246" s="166"/>
      <c r="AK246" s="59" t="s">
        <v>80</v>
      </c>
      <c r="AL246" s="59"/>
      <c r="AM246" s="59"/>
      <c r="AN246" s="59"/>
      <c r="AO246" s="59"/>
      <c r="AP246" s="59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>
        <v>125201</v>
      </c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>
        <v>85928.15</v>
      </c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>
        <v>85928.15</v>
      </c>
      <c r="CI246" s="52"/>
      <c r="CJ246" s="52"/>
      <c r="CK246" s="52"/>
      <c r="CL246" s="52"/>
      <c r="CM246" s="52"/>
      <c r="CN246" s="52"/>
      <c r="CO246" s="52"/>
      <c r="CP246" s="52"/>
      <c r="CQ246" s="52"/>
      <c r="CR246" s="52"/>
      <c r="CS246" s="52"/>
      <c r="CT246" s="52"/>
      <c r="CU246" s="52"/>
      <c r="CV246" s="52"/>
      <c r="CW246" s="52"/>
      <c r="CX246" s="52"/>
      <c r="CY246" s="52"/>
      <c r="CZ246" s="52"/>
      <c r="DA246" s="52"/>
      <c r="DB246" s="52"/>
      <c r="DC246" s="52"/>
      <c r="DD246" s="52"/>
      <c r="DE246" s="52"/>
      <c r="DF246" s="52"/>
      <c r="DG246" s="52"/>
      <c r="DH246" s="52"/>
      <c r="DI246" s="52"/>
      <c r="DJ246" s="52"/>
      <c r="DK246" s="52"/>
      <c r="DL246" s="52"/>
      <c r="DM246" s="52"/>
      <c r="DN246" s="52"/>
      <c r="DO246" s="52"/>
      <c r="DP246" s="52"/>
      <c r="DQ246" s="52"/>
      <c r="DR246" s="52"/>
      <c r="DS246" s="52"/>
      <c r="DT246" s="52"/>
      <c r="DU246" s="52"/>
      <c r="DV246" s="52"/>
      <c r="DW246" s="52"/>
      <c r="DX246" s="52">
        <v>85928.15</v>
      </c>
      <c r="DY246" s="52"/>
      <c r="DZ246" s="52"/>
      <c r="EA246" s="52"/>
      <c r="EB246" s="52"/>
      <c r="EC246" s="52"/>
      <c r="ED246" s="52"/>
      <c r="EE246" s="52"/>
      <c r="EF246" s="52"/>
      <c r="EG246" s="52"/>
      <c r="EH246" s="52"/>
      <c r="EI246" s="52"/>
      <c r="EJ246" s="52"/>
      <c r="EK246" s="52">
        <f>BC246-CH246</f>
        <v>39272.850000000006</v>
      </c>
      <c r="EL246" s="52"/>
      <c r="EM246" s="52"/>
      <c r="EN246" s="52"/>
      <c r="EO246" s="52"/>
      <c r="EP246" s="52"/>
      <c r="EQ246" s="52"/>
      <c r="ER246" s="52"/>
      <c r="ES246" s="52"/>
      <c r="ET246" s="52"/>
      <c r="EU246" s="52"/>
      <c r="EV246" s="52"/>
      <c r="EW246" s="52"/>
      <c r="EX246" s="70">
        <f>BU246-CH246</f>
        <v>0</v>
      </c>
      <c r="EY246" s="71"/>
      <c r="EZ246" s="71"/>
      <c r="FA246" s="71"/>
      <c r="FB246" s="71"/>
      <c r="FC246" s="71"/>
      <c r="FD246" s="71"/>
      <c r="FE246" s="71"/>
      <c r="FF246" s="71"/>
      <c r="FG246" s="71"/>
      <c r="FH246" s="71"/>
      <c r="FI246" s="71"/>
      <c r="FJ246" s="72"/>
    </row>
    <row r="247" spans="1:166" s="4" customFormat="1" ht="17.25" customHeight="1">
      <c r="A247" s="87" t="s">
        <v>243</v>
      </c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59"/>
      <c r="AL247" s="59"/>
      <c r="AM247" s="59"/>
      <c r="AN247" s="59"/>
      <c r="AO247" s="59"/>
      <c r="AP247" s="59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1">
        <f>BC248</f>
        <v>38000</v>
      </c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>
        <f>BU248</f>
        <v>37848.01</v>
      </c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>
        <f>CH248</f>
        <v>37848.01</v>
      </c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2"/>
      <c r="CY247" s="52"/>
      <c r="CZ247" s="52"/>
      <c r="DA247" s="52"/>
      <c r="DB247" s="52"/>
      <c r="DC247" s="52"/>
      <c r="DD247" s="52"/>
      <c r="DE247" s="52"/>
      <c r="DF247" s="52"/>
      <c r="DG247" s="52"/>
      <c r="DH247" s="52"/>
      <c r="DI247" s="52"/>
      <c r="DJ247" s="52"/>
      <c r="DK247" s="52"/>
      <c r="DL247" s="52"/>
      <c r="DM247" s="52"/>
      <c r="DN247" s="52"/>
      <c r="DO247" s="52"/>
      <c r="DP247" s="52"/>
      <c r="DQ247" s="52"/>
      <c r="DR247" s="52"/>
      <c r="DS247" s="52"/>
      <c r="DT247" s="52"/>
      <c r="DU247" s="52"/>
      <c r="DV247" s="52"/>
      <c r="DW247" s="52"/>
      <c r="DX247" s="51">
        <f>DX250+DX256</f>
        <v>209800.27</v>
      </c>
      <c r="DY247" s="51"/>
      <c r="DZ247" s="51"/>
      <c r="EA247" s="51"/>
      <c r="EB247" s="51"/>
      <c r="EC247" s="51"/>
      <c r="ED247" s="51"/>
      <c r="EE247" s="51"/>
      <c r="EF247" s="51"/>
      <c r="EG247" s="51"/>
      <c r="EH247" s="51"/>
      <c r="EI247" s="51"/>
      <c r="EJ247" s="51"/>
      <c r="EK247" s="51">
        <f>EK248</f>
        <v>151.98999999999796</v>
      </c>
      <c r="EL247" s="51"/>
      <c r="EM247" s="51"/>
      <c r="EN247" s="51"/>
      <c r="EO247" s="51"/>
      <c r="EP247" s="51"/>
      <c r="EQ247" s="51"/>
      <c r="ER247" s="51"/>
      <c r="ES247" s="51"/>
      <c r="ET247" s="51"/>
      <c r="EU247" s="51"/>
      <c r="EV247" s="51"/>
      <c r="EW247" s="51"/>
      <c r="EX247" s="46">
        <f>EX250</f>
        <v>0</v>
      </c>
      <c r="EY247" s="39"/>
      <c r="EZ247" s="39"/>
      <c r="FA247" s="39"/>
      <c r="FB247" s="39"/>
      <c r="FC247" s="39"/>
      <c r="FD247" s="39"/>
      <c r="FE247" s="39"/>
      <c r="FF247" s="39"/>
      <c r="FG247" s="39"/>
      <c r="FH247" s="39"/>
      <c r="FI247" s="39"/>
      <c r="FJ247" s="40"/>
    </row>
    <row r="248" spans="1:166" s="4" customFormat="1" ht="16.5" customHeight="1">
      <c r="A248" s="45" t="s">
        <v>251</v>
      </c>
      <c r="B248" s="166"/>
      <c r="C248" s="166"/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  <c r="Y248" s="166"/>
      <c r="Z248" s="166"/>
      <c r="AA248" s="166"/>
      <c r="AB248" s="166"/>
      <c r="AC248" s="166"/>
      <c r="AD248" s="166"/>
      <c r="AE248" s="166"/>
      <c r="AF248" s="166"/>
      <c r="AG248" s="166"/>
      <c r="AH248" s="166"/>
      <c r="AI248" s="166"/>
      <c r="AJ248" s="166"/>
      <c r="AK248" s="59" t="s">
        <v>66</v>
      </c>
      <c r="AL248" s="59"/>
      <c r="AM248" s="59"/>
      <c r="AN248" s="59"/>
      <c r="AO248" s="59"/>
      <c r="AP248" s="59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>
        <v>38000</v>
      </c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>
        <v>37848.01</v>
      </c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>
        <v>37848.01</v>
      </c>
      <c r="CI248" s="52"/>
      <c r="CJ248" s="52"/>
      <c r="CK248" s="52"/>
      <c r="CL248" s="52"/>
      <c r="CM248" s="52"/>
      <c r="CN248" s="52"/>
      <c r="CO248" s="52"/>
      <c r="CP248" s="52"/>
      <c r="CQ248" s="52"/>
      <c r="CR248" s="52"/>
      <c r="CS248" s="52"/>
      <c r="CT248" s="52"/>
      <c r="CU248" s="52"/>
      <c r="CV248" s="52"/>
      <c r="CW248" s="52"/>
      <c r="CX248" s="52"/>
      <c r="CY248" s="52"/>
      <c r="CZ248" s="52"/>
      <c r="DA248" s="52"/>
      <c r="DB248" s="52"/>
      <c r="DC248" s="52"/>
      <c r="DD248" s="52"/>
      <c r="DE248" s="52"/>
      <c r="DF248" s="52"/>
      <c r="DG248" s="52"/>
      <c r="DH248" s="52"/>
      <c r="DI248" s="52"/>
      <c r="DJ248" s="52"/>
      <c r="DK248" s="52"/>
      <c r="DL248" s="52"/>
      <c r="DM248" s="52"/>
      <c r="DN248" s="52"/>
      <c r="DO248" s="52"/>
      <c r="DP248" s="52"/>
      <c r="DQ248" s="52"/>
      <c r="DR248" s="52"/>
      <c r="DS248" s="52"/>
      <c r="DT248" s="52"/>
      <c r="DU248" s="52"/>
      <c r="DV248" s="52"/>
      <c r="DW248" s="52"/>
      <c r="DX248" s="52">
        <f>CH248</f>
        <v>37848.01</v>
      </c>
      <c r="DY248" s="52"/>
      <c r="DZ248" s="52"/>
      <c r="EA248" s="52"/>
      <c r="EB248" s="52"/>
      <c r="EC248" s="52"/>
      <c r="ED248" s="52"/>
      <c r="EE248" s="52"/>
      <c r="EF248" s="52"/>
      <c r="EG248" s="52"/>
      <c r="EH248" s="52"/>
      <c r="EI248" s="52"/>
      <c r="EJ248" s="52"/>
      <c r="EK248" s="52">
        <f>BC248-CH248</f>
        <v>151.98999999999796</v>
      </c>
      <c r="EL248" s="52"/>
      <c r="EM248" s="52"/>
      <c r="EN248" s="52"/>
      <c r="EO248" s="52"/>
      <c r="EP248" s="52"/>
      <c r="EQ248" s="52"/>
      <c r="ER248" s="52"/>
      <c r="ES248" s="52"/>
      <c r="ET248" s="52"/>
      <c r="EU248" s="52"/>
      <c r="EV248" s="52"/>
      <c r="EW248" s="52"/>
      <c r="EX248" s="70">
        <f>BU248-CH248</f>
        <v>0</v>
      </c>
      <c r="EY248" s="71"/>
      <c r="EZ248" s="71"/>
      <c r="FA248" s="71"/>
      <c r="FB248" s="71"/>
      <c r="FC248" s="71"/>
      <c r="FD248" s="71"/>
      <c r="FE248" s="71"/>
      <c r="FF248" s="71"/>
      <c r="FG248" s="71"/>
      <c r="FH248" s="71"/>
      <c r="FI248" s="71"/>
      <c r="FJ248" s="72"/>
    </row>
    <row r="249" spans="1:166" s="4" customFormat="1" ht="15.75" customHeight="1">
      <c r="A249" s="87" t="s">
        <v>252</v>
      </c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59"/>
      <c r="AL249" s="59"/>
      <c r="AM249" s="59"/>
      <c r="AN249" s="59"/>
      <c r="AO249" s="59"/>
      <c r="AP249" s="59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1">
        <f>BC250</f>
        <v>249100</v>
      </c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>
        <f>BU250</f>
        <v>209800.27</v>
      </c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>
        <f>CH250</f>
        <v>209800.27</v>
      </c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2"/>
      <c r="CY249" s="52"/>
      <c r="CZ249" s="52"/>
      <c r="DA249" s="52"/>
      <c r="DB249" s="52"/>
      <c r="DC249" s="52"/>
      <c r="DD249" s="52"/>
      <c r="DE249" s="52"/>
      <c r="DF249" s="52"/>
      <c r="DG249" s="52"/>
      <c r="DH249" s="52"/>
      <c r="DI249" s="52"/>
      <c r="DJ249" s="52"/>
      <c r="DK249" s="52"/>
      <c r="DL249" s="52"/>
      <c r="DM249" s="52"/>
      <c r="DN249" s="52"/>
      <c r="DO249" s="52"/>
      <c r="DP249" s="52"/>
      <c r="DQ249" s="52"/>
      <c r="DR249" s="52"/>
      <c r="DS249" s="52"/>
      <c r="DT249" s="52"/>
      <c r="DU249" s="52"/>
      <c r="DV249" s="52"/>
      <c r="DW249" s="52"/>
      <c r="DX249" s="51">
        <f>DX250</f>
        <v>209800.27</v>
      </c>
      <c r="DY249" s="51"/>
      <c r="DZ249" s="51"/>
      <c r="EA249" s="51"/>
      <c r="EB249" s="51"/>
      <c r="EC249" s="51"/>
      <c r="ED249" s="51"/>
      <c r="EE249" s="51"/>
      <c r="EF249" s="51"/>
      <c r="EG249" s="51"/>
      <c r="EH249" s="51"/>
      <c r="EI249" s="51"/>
      <c r="EJ249" s="51"/>
      <c r="EK249" s="51">
        <f>EK250</f>
        <v>39299.73000000001</v>
      </c>
      <c r="EL249" s="51"/>
      <c r="EM249" s="51"/>
      <c r="EN249" s="51"/>
      <c r="EO249" s="51"/>
      <c r="EP249" s="51"/>
      <c r="EQ249" s="51"/>
      <c r="ER249" s="51"/>
      <c r="ES249" s="51"/>
      <c r="ET249" s="51"/>
      <c r="EU249" s="51"/>
      <c r="EV249" s="51"/>
      <c r="EW249" s="51"/>
      <c r="EX249" s="46">
        <f>EX257</f>
        <v>0</v>
      </c>
      <c r="EY249" s="39"/>
      <c r="EZ249" s="39"/>
      <c r="FA249" s="39"/>
      <c r="FB249" s="39"/>
      <c r="FC249" s="39"/>
      <c r="FD249" s="39"/>
      <c r="FE249" s="39"/>
      <c r="FF249" s="39"/>
      <c r="FG249" s="39"/>
      <c r="FH249" s="39"/>
      <c r="FI249" s="39"/>
      <c r="FJ249" s="40"/>
    </row>
    <row r="250" spans="1:166" s="4" customFormat="1" ht="17.25" customHeight="1">
      <c r="A250" s="45" t="s">
        <v>251</v>
      </c>
      <c r="B250" s="166"/>
      <c r="C250" s="166"/>
      <c r="D250" s="166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/>
      <c r="AH250" s="166"/>
      <c r="AI250" s="166"/>
      <c r="AJ250" s="166"/>
      <c r="AK250" s="59" t="s">
        <v>66</v>
      </c>
      <c r="AL250" s="59"/>
      <c r="AM250" s="59"/>
      <c r="AN250" s="59"/>
      <c r="AO250" s="59"/>
      <c r="AP250" s="59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>
        <v>249100</v>
      </c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>
        <v>209800.27</v>
      </c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>
        <v>209800.27</v>
      </c>
      <c r="CI250" s="52"/>
      <c r="CJ250" s="52"/>
      <c r="CK250" s="52"/>
      <c r="CL250" s="52"/>
      <c r="CM250" s="52"/>
      <c r="CN250" s="52"/>
      <c r="CO250" s="52"/>
      <c r="CP250" s="52"/>
      <c r="CQ250" s="52"/>
      <c r="CR250" s="52"/>
      <c r="CS250" s="52"/>
      <c r="CT250" s="52"/>
      <c r="CU250" s="52"/>
      <c r="CV250" s="52"/>
      <c r="CW250" s="52"/>
      <c r="CX250" s="52"/>
      <c r="CY250" s="52"/>
      <c r="CZ250" s="52"/>
      <c r="DA250" s="52"/>
      <c r="DB250" s="52"/>
      <c r="DC250" s="52"/>
      <c r="DD250" s="52"/>
      <c r="DE250" s="52"/>
      <c r="DF250" s="52"/>
      <c r="DG250" s="52"/>
      <c r="DH250" s="52"/>
      <c r="DI250" s="52"/>
      <c r="DJ250" s="52"/>
      <c r="DK250" s="52"/>
      <c r="DL250" s="52"/>
      <c r="DM250" s="52"/>
      <c r="DN250" s="52"/>
      <c r="DO250" s="52"/>
      <c r="DP250" s="52"/>
      <c r="DQ250" s="52"/>
      <c r="DR250" s="52"/>
      <c r="DS250" s="52"/>
      <c r="DT250" s="52"/>
      <c r="DU250" s="52"/>
      <c r="DV250" s="52"/>
      <c r="DW250" s="52"/>
      <c r="DX250" s="52">
        <f>CH250</f>
        <v>209800.27</v>
      </c>
      <c r="DY250" s="52"/>
      <c r="DZ250" s="52"/>
      <c r="EA250" s="52"/>
      <c r="EB250" s="52"/>
      <c r="EC250" s="52"/>
      <c r="ED250" s="52"/>
      <c r="EE250" s="52"/>
      <c r="EF250" s="52"/>
      <c r="EG250" s="52"/>
      <c r="EH250" s="52"/>
      <c r="EI250" s="52"/>
      <c r="EJ250" s="52"/>
      <c r="EK250" s="52">
        <f>BC250-CH250</f>
        <v>39299.73000000001</v>
      </c>
      <c r="EL250" s="52"/>
      <c r="EM250" s="52"/>
      <c r="EN250" s="52"/>
      <c r="EO250" s="52"/>
      <c r="EP250" s="52"/>
      <c r="EQ250" s="52"/>
      <c r="ER250" s="52"/>
      <c r="ES250" s="52"/>
      <c r="ET250" s="52"/>
      <c r="EU250" s="52"/>
      <c r="EV250" s="52"/>
      <c r="EW250" s="52"/>
      <c r="EX250" s="70">
        <f>BU250-CH250</f>
        <v>0</v>
      </c>
      <c r="EY250" s="71"/>
      <c r="EZ250" s="71"/>
      <c r="FA250" s="71"/>
      <c r="FB250" s="71"/>
      <c r="FC250" s="71"/>
      <c r="FD250" s="71"/>
      <c r="FE250" s="71"/>
      <c r="FF250" s="71"/>
      <c r="FG250" s="71"/>
      <c r="FH250" s="71"/>
      <c r="FI250" s="71"/>
      <c r="FJ250" s="72"/>
    </row>
    <row r="251" spans="1:166" s="4" customFormat="1" ht="17.25" customHeight="1">
      <c r="A251" s="42" t="s">
        <v>274</v>
      </c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1"/>
      <c r="AI251" s="38"/>
      <c r="AJ251" s="38"/>
      <c r="AK251" s="62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4"/>
      <c r="BC251" s="46">
        <f>BC252</f>
        <v>12599</v>
      </c>
      <c r="BD251" s="39"/>
      <c r="BE251" s="39"/>
      <c r="BF251" s="39"/>
      <c r="BG251" s="39"/>
      <c r="BH251" s="39"/>
      <c r="BI251" s="40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46">
        <v>0</v>
      </c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40"/>
      <c r="CH251" s="9"/>
      <c r="CI251" s="46">
        <v>0</v>
      </c>
      <c r="CJ251" s="39"/>
      <c r="CK251" s="39"/>
      <c r="CL251" s="39"/>
      <c r="CM251" s="39"/>
      <c r="CN251" s="39"/>
      <c r="CO251" s="39"/>
      <c r="CP251" s="39"/>
      <c r="CQ251" s="39"/>
      <c r="CR251" s="39"/>
      <c r="CS251" s="39"/>
      <c r="CT251" s="39"/>
      <c r="CU251" s="39"/>
      <c r="CV251" s="39"/>
      <c r="CW251" s="40"/>
      <c r="CX251" s="46"/>
      <c r="CY251" s="39"/>
      <c r="CZ251" s="39"/>
      <c r="DA251" s="39"/>
      <c r="DB251" s="39"/>
      <c r="DC251" s="39"/>
      <c r="DD251" s="39"/>
      <c r="DE251" s="39"/>
      <c r="DF251" s="39"/>
      <c r="DG251" s="39"/>
      <c r="DH251" s="39"/>
      <c r="DI251" s="39"/>
      <c r="DJ251" s="39"/>
      <c r="DK251" s="39"/>
      <c r="DL251" s="39"/>
      <c r="DM251" s="39"/>
      <c r="DN251" s="39"/>
      <c r="DO251" s="39"/>
      <c r="DP251" s="39"/>
      <c r="DQ251" s="39"/>
      <c r="DR251" s="40"/>
      <c r="DS251" s="9"/>
      <c r="DT251" s="9"/>
      <c r="DU251" s="9"/>
      <c r="DV251" s="9"/>
      <c r="DW251" s="9"/>
      <c r="DX251" s="46">
        <v>0</v>
      </c>
      <c r="DY251" s="39"/>
      <c r="DZ251" s="39"/>
      <c r="EA251" s="39"/>
      <c r="EB251" s="39"/>
      <c r="EC251" s="39"/>
      <c r="ED251" s="39"/>
      <c r="EE251" s="39"/>
      <c r="EF251" s="39"/>
      <c r="EG251" s="39"/>
      <c r="EH251" s="39"/>
      <c r="EI251" s="39"/>
      <c r="EJ251" s="40"/>
      <c r="EK251" s="46">
        <v>0</v>
      </c>
      <c r="EL251" s="39"/>
      <c r="EM251" s="39"/>
      <c r="EN251" s="39"/>
      <c r="EO251" s="39"/>
      <c r="EP251" s="39"/>
      <c r="EQ251" s="39"/>
      <c r="ER251" s="39"/>
      <c r="ES251" s="39"/>
      <c r="ET251" s="39"/>
      <c r="EU251" s="39"/>
      <c r="EV251" s="39"/>
      <c r="EW251" s="40"/>
      <c r="EX251" s="46">
        <v>0</v>
      </c>
      <c r="EY251" s="39"/>
      <c r="EZ251" s="39"/>
      <c r="FA251" s="39"/>
      <c r="FB251" s="39"/>
      <c r="FC251" s="39"/>
      <c r="FD251" s="39"/>
      <c r="FE251" s="40"/>
      <c r="FF251" s="15"/>
      <c r="FG251" s="15"/>
      <c r="FH251" s="15"/>
      <c r="FI251" s="15"/>
      <c r="FJ251" s="15"/>
    </row>
    <row r="252" spans="1:166" s="4" customFormat="1" ht="33" customHeight="1">
      <c r="A252" s="168" t="s">
        <v>217</v>
      </c>
      <c r="B252" s="169"/>
      <c r="C252" s="169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169"/>
      <c r="AA252" s="169"/>
      <c r="AB252" s="169"/>
      <c r="AC252" s="169"/>
      <c r="AD252" s="169"/>
      <c r="AE252" s="169"/>
      <c r="AF252" s="169"/>
      <c r="AG252" s="169"/>
      <c r="AH252" s="170"/>
      <c r="AI252" s="38"/>
      <c r="AJ252" s="38"/>
      <c r="AK252" s="62" t="s">
        <v>308</v>
      </c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4"/>
      <c r="BC252" s="70">
        <v>12599</v>
      </c>
      <c r="BD252" s="71"/>
      <c r="BE252" s="71"/>
      <c r="BF252" s="71"/>
      <c r="BG252" s="71"/>
      <c r="BH252" s="71"/>
      <c r="BI252" s="72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70">
        <v>0</v>
      </c>
      <c r="BV252" s="71"/>
      <c r="BW252" s="71"/>
      <c r="BX252" s="71"/>
      <c r="BY252" s="71"/>
      <c r="BZ252" s="71"/>
      <c r="CA252" s="71"/>
      <c r="CB252" s="71"/>
      <c r="CC252" s="71"/>
      <c r="CD252" s="71"/>
      <c r="CE252" s="71"/>
      <c r="CF252" s="71"/>
      <c r="CG252" s="72"/>
      <c r="CH252" s="15"/>
      <c r="CI252" s="70">
        <v>0</v>
      </c>
      <c r="CJ252" s="71"/>
      <c r="CK252" s="71"/>
      <c r="CL252" s="71"/>
      <c r="CM252" s="71"/>
      <c r="CN252" s="71"/>
      <c r="CO252" s="71"/>
      <c r="CP252" s="71"/>
      <c r="CQ252" s="71"/>
      <c r="CR252" s="71"/>
      <c r="CS252" s="71"/>
      <c r="CT252" s="71"/>
      <c r="CU252" s="71"/>
      <c r="CV252" s="71"/>
      <c r="CW252" s="72"/>
      <c r="CX252" s="70"/>
      <c r="CY252" s="71"/>
      <c r="CZ252" s="71"/>
      <c r="DA252" s="71"/>
      <c r="DB252" s="71"/>
      <c r="DC252" s="71"/>
      <c r="DD252" s="71"/>
      <c r="DE252" s="71"/>
      <c r="DF252" s="71"/>
      <c r="DG252" s="71"/>
      <c r="DH252" s="71"/>
      <c r="DI252" s="71"/>
      <c r="DJ252" s="71"/>
      <c r="DK252" s="71"/>
      <c r="DL252" s="71"/>
      <c r="DM252" s="71"/>
      <c r="DN252" s="71"/>
      <c r="DO252" s="71"/>
      <c r="DP252" s="71"/>
      <c r="DQ252" s="71"/>
      <c r="DR252" s="72"/>
      <c r="DS252" s="15"/>
      <c r="DT252" s="15"/>
      <c r="DU252" s="15"/>
      <c r="DV252" s="15"/>
      <c r="DW252" s="15"/>
      <c r="DX252" s="70">
        <v>0</v>
      </c>
      <c r="DY252" s="71"/>
      <c r="DZ252" s="71"/>
      <c r="EA252" s="71"/>
      <c r="EB252" s="71"/>
      <c r="EC252" s="71"/>
      <c r="ED252" s="71"/>
      <c r="EE252" s="71"/>
      <c r="EF252" s="71"/>
      <c r="EG252" s="71"/>
      <c r="EH252" s="71"/>
      <c r="EI252" s="71"/>
      <c r="EJ252" s="72"/>
      <c r="EK252" s="70">
        <v>0</v>
      </c>
      <c r="EL252" s="71"/>
      <c r="EM252" s="71"/>
      <c r="EN252" s="71"/>
      <c r="EO252" s="71"/>
      <c r="EP252" s="71"/>
      <c r="EQ252" s="71"/>
      <c r="ER252" s="71"/>
      <c r="ES252" s="71"/>
      <c r="ET252" s="71"/>
      <c r="EU252" s="71"/>
      <c r="EV252" s="71"/>
      <c r="EW252" s="72"/>
      <c r="EX252" s="70">
        <v>0</v>
      </c>
      <c r="EY252" s="71"/>
      <c r="EZ252" s="71"/>
      <c r="FA252" s="71"/>
      <c r="FB252" s="71"/>
      <c r="FC252" s="71"/>
      <c r="FD252" s="71"/>
      <c r="FE252" s="72"/>
      <c r="FF252" s="15"/>
      <c r="FG252" s="15"/>
      <c r="FH252" s="15"/>
      <c r="FI252" s="15"/>
      <c r="FJ252" s="15"/>
    </row>
    <row r="253" spans="1:166" s="4" customFormat="1" ht="17.25" customHeight="1">
      <c r="A253" s="42" t="s">
        <v>316</v>
      </c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1"/>
      <c r="AI253" s="38"/>
      <c r="AJ253" s="38"/>
      <c r="AK253" s="62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4"/>
      <c r="BC253" s="46">
        <f>BC254+BC255</f>
        <v>137000</v>
      </c>
      <c r="BD253" s="39"/>
      <c r="BE253" s="39"/>
      <c r="BF253" s="39"/>
      <c r="BG253" s="39"/>
      <c r="BH253" s="39"/>
      <c r="BI253" s="40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46">
        <f>BU254+BU255</f>
        <v>121641</v>
      </c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40"/>
      <c r="CH253" s="9"/>
      <c r="CI253" s="46">
        <f>CH254+CH255</f>
        <v>121641</v>
      </c>
      <c r="CJ253" s="39"/>
      <c r="CK253" s="39"/>
      <c r="CL253" s="39"/>
      <c r="CM253" s="39"/>
      <c r="CN253" s="39"/>
      <c r="CO253" s="39"/>
      <c r="CP253" s="39"/>
      <c r="CQ253" s="39"/>
      <c r="CR253" s="39"/>
      <c r="CS253" s="39"/>
      <c r="CT253" s="39"/>
      <c r="CU253" s="39"/>
      <c r="CV253" s="39"/>
      <c r="CW253" s="40"/>
      <c r="CX253" s="46"/>
      <c r="CY253" s="39"/>
      <c r="CZ253" s="39"/>
      <c r="DA253" s="39"/>
      <c r="DB253" s="39"/>
      <c r="DC253" s="39"/>
      <c r="DD253" s="39"/>
      <c r="DE253" s="39"/>
      <c r="DF253" s="39"/>
      <c r="DG253" s="39"/>
      <c r="DH253" s="39"/>
      <c r="DI253" s="39"/>
      <c r="DJ253" s="39"/>
      <c r="DK253" s="39"/>
      <c r="DL253" s="39"/>
      <c r="DM253" s="39"/>
      <c r="DN253" s="39"/>
      <c r="DO253" s="39"/>
      <c r="DP253" s="39"/>
      <c r="DQ253" s="39"/>
      <c r="DR253" s="40"/>
      <c r="DS253" s="9"/>
      <c r="DT253" s="9"/>
      <c r="DU253" s="9"/>
      <c r="DV253" s="9"/>
      <c r="DW253" s="9"/>
      <c r="DX253" s="46">
        <f>DX254+DX255</f>
        <v>121641</v>
      </c>
      <c r="DY253" s="39"/>
      <c r="DZ253" s="39"/>
      <c r="EA253" s="39"/>
      <c r="EB253" s="39"/>
      <c r="EC253" s="39"/>
      <c r="ED253" s="39"/>
      <c r="EE253" s="39"/>
      <c r="EF253" s="39"/>
      <c r="EG253" s="39"/>
      <c r="EH253" s="39"/>
      <c r="EI253" s="39"/>
      <c r="EJ253" s="40"/>
      <c r="EK253" s="46">
        <f>EK254+EK255</f>
        <v>15359</v>
      </c>
      <c r="EL253" s="39"/>
      <c r="EM253" s="39"/>
      <c r="EN253" s="39"/>
      <c r="EO253" s="39"/>
      <c r="EP253" s="39"/>
      <c r="EQ253" s="39"/>
      <c r="ER253" s="39"/>
      <c r="ES253" s="39"/>
      <c r="ET253" s="39"/>
      <c r="EU253" s="39"/>
      <c r="EV253" s="39"/>
      <c r="EW253" s="40"/>
      <c r="EX253" s="46">
        <f>EX254</f>
        <v>0</v>
      </c>
      <c r="EY253" s="39"/>
      <c r="EZ253" s="39"/>
      <c r="FA253" s="39"/>
      <c r="FB253" s="39"/>
      <c r="FC253" s="39"/>
      <c r="FD253" s="39"/>
      <c r="FE253" s="40"/>
      <c r="FF253" s="15"/>
      <c r="FG253" s="15"/>
      <c r="FH253" s="15"/>
      <c r="FI253" s="15"/>
      <c r="FJ253" s="15"/>
    </row>
    <row r="254" spans="1:166" s="4" customFormat="1" ht="16.5" customHeight="1">
      <c r="A254" s="171" t="s">
        <v>227</v>
      </c>
      <c r="B254" s="171"/>
      <c r="C254" s="171"/>
      <c r="D254" s="171"/>
      <c r="E254" s="171"/>
      <c r="F254" s="171"/>
      <c r="G254" s="171"/>
      <c r="H254" s="171"/>
      <c r="I254" s="171"/>
      <c r="J254" s="171"/>
      <c r="K254" s="171"/>
      <c r="L254" s="171"/>
      <c r="M254" s="171"/>
      <c r="N254" s="171"/>
      <c r="O254" s="171"/>
      <c r="P254" s="171"/>
      <c r="Q254" s="171"/>
      <c r="R254" s="171"/>
      <c r="S254" s="171"/>
      <c r="T254" s="171"/>
      <c r="U254" s="171"/>
      <c r="V254" s="171"/>
      <c r="W254" s="171"/>
      <c r="X254" s="171"/>
      <c r="Y254" s="171"/>
      <c r="Z254" s="171"/>
      <c r="AA254" s="171"/>
      <c r="AB254" s="171"/>
      <c r="AC254" s="171"/>
      <c r="AD254" s="171"/>
      <c r="AE254" s="171"/>
      <c r="AF254" s="171"/>
      <c r="AG254" s="171"/>
      <c r="AH254" s="171"/>
      <c r="AI254" s="171"/>
      <c r="AJ254" s="171"/>
      <c r="AK254" s="59" t="s">
        <v>62</v>
      </c>
      <c r="AL254" s="59"/>
      <c r="AM254" s="59"/>
      <c r="AN254" s="59"/>
      <c r="AO254" s="59"/>
      <c r="AP254" s="59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41">
        <v>78000</v>
      </c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13"/>
      <c r="BT254" s="13"/>
      <c r="BU254" s="41">
        <v>62746</v>
      </c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>
        <v>62746</v>
      </c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50">
        <f>CH254</f>
        <v>62746</v>
      </c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1">
        <f>BC254-BU254</f>
        <v>15254</v>
      </c>
      <c r="EL254" s="47"/>
      <c r="EM254" s="47"/>
      <c r="EN254" s="47"/>
      <c r="EO254" s="47"/>
      <c r="EP254" s="47"/>
      <c r="EQ254" s="47"/>
      <c r="ER254" s="47"/>
      <c r="ES254" s="47"/>
      <c r="ET254" s="47"/>
      <c r="EU254" s="47"/>
      <c r="EV254" s="47"/>
      <c r="EW254" s="47"/>
      <c r="EX254" s="50">
        <f>BU254-CH254</f>
        <v>0</v>
      </c>
      <c r="EY254" s="50"/>
      <c r="EZ254" s="50"/>
      <c r="FA254" s="50"/>
      <c r="FB254" s="50"/>
      <c r="FC254" s="50"/>
      <c r="FD254" s="50"/>
      <c r="FE254" s="50"/>
      <c r="FF254" s="50"/>
      <c r="FG254" s="50"/>
      <c r="FH254" s="15"/>
      <c r="FI254" s="15"/>
      <c r="FJ254" s="15"/>
    </row>
    <row r="255" spans="1:166" s="4" customFormat="1" ht="16.5" customHeight="1">
      <c r="A255" s="69" t="s">
        <v>84</v>
      </c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59" t="s">
        <v>65</v>
      </c>
      <c r="AL255" s="59"/>
      <c r="AM255" s="59"/>
      <c r="AN255" s="59"/>
      <c r="AO255" s="59"/>
      <c r="AP255" s="59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41">
        <v>59000</v>
      </c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13"/>
      <c r="BT255" s="13"/>
      <c r="BU255" s="41">
        <v>58895</v>
      </c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>
        <v>58895</v>
      </c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50">
        <v>58895</v>
      </c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1">
        <f>BC255-CH255</f>
        <v>105</v>
      </c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50">
        <f>BU255-CH255</f>
        <v>0</v>
      </c>
      <c r="EY255" s="50"/>
      <c r="EZ255" s="50"/>
      <c r="FA255" s="50"/>
      <c r="FB255" s="50"/>
      <c r="FC255" s="50"/>
      <c r="FD255" s="50"/>
      <c r="FE255" s="50"/>
      <c r="FF255" s="50"/>
      <c r="FG255" s="50"/>
      <c r="FH255" s="15"/>
      <c r="FI255" s="15"/>
      <c r="FJ255" s="15"/>
    </row>
    <row r="256" spans="1:166" s="4" customFormat="1" ht="15" customHeight="1">
      <c r="A256" s="109" t="s">
        <v>85</v>
      </c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/>
      <c r="AF256" s="110"/>
      <c r="AG256" s="110"/>
      <c r="AH256" s="110"/>
      <c r="AI256" s="110"/>
      <c r="AJ256" s="110"/>
      <c r="AK256" s="110"/>
      <c r="AL256" s="110"/>
      <c r="AM256" s="110"/>
      <c r="AN256" s="110"/>
      <c r="AO256" s="110"/>
      <c r="AP256" s="110"/>
      <c r="AQ256" s="110"/>
      <c r="AR256" s="110"/>
      <c r="AS256" s="110"/>
      <c r="AT256" s="110"/>
      <c r="AU256" s="110"/>
      <c r="AV256" s="110"/>
      <c r="AW256" s="110"/>
      <c r="AX256" s="110"/>
      <c r="AY256" s="110"/>
      <c r="AZ256" s="110"/>
      <c r="BA256" s="110"/>
      <c r="BB256" s="110"/>
      <c r="BC256" s="110"/>
      <c r="BD256" s="110"/>
      <c r="BE256" s="110"/>
      <c r="BF256" s="110"/>
      <c r="BG256" s="110"/>
      <c r="BH256" s="110"/>
      <c r="BI256" s="110"/>
      <c r="BJ256" s="110"/>
      <c r="BK256" s="110"/>
      <c r="BL256" s="110"/>
      <c r="BM256" s="110"/>
      <c r="BN256" s="110"/>
      <c r="BO256" s="110"/>
      <c r="BP256" s="110"/>
      <c r="BQ256" s="110"/>
      <c r="BR256" s="110"/>
      <c r="BS256" s="110"/>
      <c r="BT256" s="110"/>
      <c r="BU256" s="110"/>
      <c r="BV256" s="110"/>
      <c r="BW256" s="110"/>
      <c r="BX256" s="110"/>
      <c r="BY256" s="110"/>
      <c r="BZ256" s="110"/>
      <c r="CA256" s="110"/>
      <c r="CB256" s="110"/>
      <c r="CC256" s="110"/>
      <c r="CD256" s="110"/>
      <c r="CE256" s="110"/>
      <c r="CF256" s="110"/>
      <c r="CG256" s="110"/>
      <c r="CH256" s="110"/>
      <c r="CI256" s="110"/>
      <c r="CJ256" s="110"/>
      <c r="CK256" s="110"/>
      <c r="CL256" s="110"/>
      <c r="CM256" s="110"/>
      <c r="CN256" s="110"/>
      <c r="CO256" s="110"/>
      <c r="CP256" s="110"/>
      <c r="CQ256" s="110"/>
      <c r="CR256" s="110"/>
      <c r="CS256" s="110"/>
      <c r="CT256" s="110"/>
      <c r="CU256" s="110"/>
      <c r="CV256" s="110"/>
      <c r="CW256" s="110"/>
      <c r="CX256" s="110"/>
      <c r="CY256" s="110"/>
      <c r="CZ256" s="110"/>
      <c r="DA256" s="110"/>
      <c r="DB256" s="110"/>
      <c r="DC256" s="110"/>
      <c r="DD256" s="110"/>
      <c r="DE256" s="110"/>
      <c r="DF256" s="110"/>
      <c r="DG256" s="110"/>
      <c r="DH256" s="110"/>
      <c r="DI256" s="110"/>
      <c r="DJ256" s="110"/>
      <c r="DK256" s="110"/>
      <c r="DL256" s="110"/>
      <c r="DM256" s="110"/>
      <c r="DN256" s="110"/>
      <c r="DO256" s="110"/>
      <c r="DP256" s="110"/>
      <c r="DQ256" s="110"/>
      <c r="DR256" s="110"/>
      <c r="DS256" s="110"/>
      <c r="DT256" s="110"/>
      <c r="DU256" s="110"/>
      <c r="DV256" s="110"/>
      <c r="DW256" s="110"/>
      <c r="DX256" s="110"/>
      <c r="DY256" s="110"/>
      <c r="DZ256" s="110"/>
      <c r="EA256" s="110"/>
      <c r="EB256" s="110"/>
      <c r="EC256" s="110"/>
      <c r="ED256" s="110"/>
      <c r="EE256" s="110"/>
      <c r="EF256" s="110"/>
      <c r="EG256" s="110"/>
      <c r="EH256" s="110"/>
      <c r="EI256" s="110"/>
      <c r="EJ256" s="110"/>
      <c r="EK256" s="110"/>
      <c r="EL256" s="110"/>
      <c r="EM256" s="110"/>
      <c r="EN256" s="110"/>
      <c r="EO256" s="110"/>
      <c r="EP256" s="110"/>
      <c r="EQ256" s="110"/>
      <c r="ER256" s="110"/>
      <c r="ES256" s="110"/>
      <c r="ET256" s="110"/>
      <c r="EU256" s="110"/>
      <c r="EV256" s="110"/>
      <c r="EW256" s="110"/>
      <c r="EX256" s="110"/>
      <c r="EY256" s="110"/>
      <c r="EZ256" s="110"/>
      <c r="FA256" s="110"/>
      <c r="FB256" s="110"/>
      <c r="FC256" s="110"/>
      <c r="FD256" s="110"/>
      <c r="FE256" s="110"/>
      <c r="FF256" s="110"/>
      <c r="FG256" s="110"/>
      <c r="FH256" s="110"/>
      <c r="FI256" s="110"/>
      <c r="FJ256" s="111"/>
    </row>
    <row r="257" spans="1:166" s="4" customFormat="1" ht="17.25" customHeight="1">
      <c r="A257" s="74" t="s">
        <v>8</v>
      </c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 t="s">
        <v>23</v>
      </c>
      <c r="AL257" s="74"/>
      <c r="AM257" s="74"/>
      <c r="AN257" s="74"/>
      <c r="AO257" s="74"/>
      <c r="AP257" s="74"/>
      <c r="AQ257" s="74" t="s">
        <v>35</v>
      </c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 t="s">
        <v>147</v>
      </c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BP257" s="74"/>
      <c r="BQ257" s="74"/>
      <c r="BR257" s="74"/>
      <c r="BS257" s="74"/>
      <c r="BT257" s="74"/>
      <c r="BU257" s="74" t="s">
        <v>37</v>
      </c>
      <c r="BV257" s="74"/>
      <c r="BW257" s="74"/>
      <c r="BX257" s="74"/>
      <c r="BY257" s="74"/>
      <c r="BZ257" s="74"/>
      <c r="CA257" s="74"/>
      <c r="CB257" s="74"/>
      <c r="CC257" s="74"/>
      <c r="CD257" s="74"/>
      <c r="CE257" s="74"/>
      <c r="CF257" s="74"/>
      <c r="CG257" s="74"/>
      <c r="CH257" s="74" t="s">
        <v>24</v>
      </c>
      <c r="CI257" s="74"/>
      <c r="CJ257" s="74"/>
      <c r="CK257" s="74"/>
      <c r="CL257" s="74"/>
      <c r="CM257" s="74"/>
      <c r="CN257" s="74"/>
      <c r="CO257" s="74"/>
      <c r="CP257" s="74"/>
      <c r="CQ257" s="74"/>
      <c r="CR257" s="74"/>
      <c r="CS257" s="74"/>
      <c r="CT257" s="74"/>
      <c r="CU257" s="74"/>
      <c r="CV257" s="74"/>
      <c r="CW257" s="74"/>
      <c r="CX257" s="74"/>
      <c r="CY257" s="74"/>
      <c r="CZ257" s="74"/>
      <c r="DA257" s="74"/>
      <c r="DB257" s="74"/>
      <c r="DC257" s="74"/>
      <c r="DD257" s="74"/>
      <c r="DE257" s="74"/>
      <c r="DF257" s="74"/>
      <c r="DG257" s="74"/>
      <c r="DH257" s="74"/>
      <c r="DI257" s="74"/>
      <c r="DJ257" s="74"/>
      <c r="DK257" s="74"/>
      <c r="DL257" s="74"/>
      <c r="DM257" s="74"/>
      <c r="DN257" s="74"/>
      <c r="DO257" s="74"/>
      <c r="DP257" s="74"/>
      <c r="DQ257" s="74"/>
      <c r="DR257" s="74"/>
      <c r="DS257" s="74"/>
      <c r="DT257" s="74"/>
      <c r="DU257" s="74"/>
      <c r="DV257" s="74"/>
      <c r="DW257" s="74"/>
      <c r="DX257" s="74"/>
      <c r="DY257" s="74"/>
      <c r="DZ257" s="74"/>
      <c r="EA257" s="74"/>
      <c r="EB257" s="74"/>
      <c r="EC257" s="74"/>
      <c r="ED257" s="74"/>
      <c r="EE257" s="74"/>
      <c r="EF257" s="74"/>
      <c r="EG257" s="74"/>
      <c r="EH257" s="74"/>
      <c r="EI257" s="74"/>
      <c r="EJ257" s="74"/>
      <c r="EK257" s="80" t="s">
        <v>29</v>
      </c>
      <c r="EL257" s="81"/>
      <c r="EM257" s="81"/>
      <c r="EN257" s="81"/>
      <c r="EO257" s="81"/>
      <c r="EP257" s="81"/>
      <c r="EQ257" s="81"/>
      <c r="ER257" s="81"/>
      <c r="ES257" s="81"/>
      <c r="ET257" s="81"/>
      <c r="EU257" s="81"/>
      <c r="EV257" s="81"/>
      <c r="EW257" s="81"/>
      <c r="EX257" s="81"/>
      <c r="EY257" s="81"/>
      <c r="EZ257" s="81"/>
      <c r="FA257" s="81"/>
      <c r="FB257" s="81"/>
      <c r="FC257" s="81"/>
      <c r="FD257" s="81"/>
      <c r="FE257" s="81"/>
      <c r="FF257" s="81"/>
      <c r="FG257" s="81"/>
      <c r="FH257" s="81"/>
      <c r="FI257" s="81"/>
      <c r="FJ257" s="82"/>
    </row>
    <row r="258" spans="1:166" s="4" customFormat="1" ht="76.5" customHeight="1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74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74"/>
      <c r="BN258" s="74"/>
      <c r="BO258" s="74"/>
      <c r="BP258" s="74"/>
      <c r="BQ258" s="74"/>
      <c r="BR258" s="74"/>
      <c r="BS258" s="74"/>
      <c r="BT258" s="74"/>
      <c r="BU258" s="74"/>
      <c r="BV258" s="74"/>
      <c r="BW258" s="74"/>
      <c r="BX258" s="74"/>
      <c r="BY258" s="74"/>
      <c r="BZ258" s="74"/>
      <c r="CA258" s="74"/>
      <c r="CB258" s="74"/>
      <c r="CC258" s="74"/>
      <c r="CD258" s="74"/>
      <c r="CE258" s="74"/>
      <c r="CF258" s="74"/>
      <c r="CG258" s="74"/>
      <c r="CH258" s="74" t="s">
        <v>172</v>
      </c>
      <c r="CI258" s="74"/>
      <c r="CJ258" s="74"/>
      <c r="CK258" s="74"/>
      <c r="CL258" s="74"/>
      <c r="CM258" s="74"/>
      <c r="CN258" s="74"/>
      <c r="CO258" s="74"/>
      <c r="CP258" s="74"/>
      <c r="CQ258" s="74"/>
      <c r="CR258" s="74"/>
      <c r="CS258" s="74"/>
      <c r="CT258" s="74"/>
      <c r="CU258" s="74"/>
      <c r="CV258" s="74"/>
      <c r="CW258" s="74"/>
      <c r="CX258" s="74" t="s">
        <v>25</v>
      </c>
      <c r="CY258" s="74"/>
      <c r="CZ258" s="74"/>
      <c r="DA258" s="74"/>
      <c r="DB258" s="74"/>
      <c r="DC258" s="74"/>
      <c r="DD258" s="74"/>
      <c r="DE258" s="74"/>
      <c r="DF258" s="74"/>
      <c r="DG258" s="74"/>
      <c r="DH258" s="74"/>
      <c r="DI258" s="74"/>
      <c r="DJ258" s="74"/>
      <c r="DK258" s="74" t="s">
        <v>26</v>
      </c>
      <c r="DL258" s="74"/>
      <c r="DM258" s="74"/>
      <c r="DN258" s="74"/>
      <c r="DO258" s="74"/>
      <c r="DP258" s="74"/>
      <c r="DQ258" s="74"/>
      <c r="DR258" s="74"/>
      <c r="DS258" s="74"/>
      <c r="DT258" s="74"/>
      <c r="DU258" s="74"/>
      <c r="DV258" s="74"/>
      <c r="DW258" s="74"/>
      <c r="DX258" s="74" t="s">
        <v>27</v>
      </c>
      <c r="DY258" s="74"/>
      <c r="DZ258" s="74"/>
      <c r="EA258" s="74"/>
      <c r="EB258" s="74"/>
      <c r="EC258" s="74"/>
      <c r="ED258" s="74"/>
      <c r="EE258" s="74"/>
      <c r="EF258" s="74"/>
      <c r="EG258" s="74"/>
      <c r="EH258" s="74"/>
      <c r="EI258" s="74"/>
      <c r="EJ258" s="74"/>
      <c r="EK258" s="74" t="s">
        <v>38</v>
      </c>
      <c r="EL258" s="74"/>
      <c r="EM258" s="74"/>
      <c r="EN258" s="74"/>
      <c r="EO258" s="74"/>
      <c r="EP258" s="74"/>
      <c r="EQ258" s="74"/>
      <c r="ER258" s="74"/>
      <c r="ES258" s="74"/>
      <c r="ET258" s="74"/>
      <c r="EU258" s="74"/>
      <c r="EV258" s="74"/>
      <c r="EW258" s="74"/>
      <c r="EX258" s="80" t="s">
        <v>48</v>
      </c>
      <c r="EY258" s="81"/>
      <c r="EZ258" s="81"/>
      <c r="FA258" s="81"/>
      <c r="FB258" s="81"/>
      <c r="FC258" s="81"/>
      <c r="FD258" s="81"/>
      <c r="FE258" s="81"/>
      <c r="FF258" s="81"/>
      <c r="FG258" s="81"/>
      <c r="FH258" s="81"/>
      <c r="FI258" s="81"/>
      <c r="FJ258" s="82"/>
    </row>
    <row r="259" spans="1:166" s="4" customFormat="1" ht="15" customHeight="1">
      <c r="A259" s="47">
        <v>1</v>
      </c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>
        <v>2</v>
      </c>
      <c r="AL259" s="47"/>
      <c r="AM259" s="47"/>
      <c r="AN259" s="47"/>
      <c r="AO259" s="47"/>
      <c r="AP259" s="47"/>
      <c r="AQ259" s="47">
        <v>3</v>
      </c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>
        <v>4</v>
      </c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>
        <v>5</v>
      </c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>
        <v>6</v>
      </c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>
        <v>7</v>
      </c>
      <c r="CY259" s="47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>
        <v>8</v>
      </c>
      <c r="DL259" s="47"/>
      <c r="DM259" s="47"/>
      <c r="DN259" s="47"/>
      <c r="DO259" s="47"/>
      <c r="DP259" s="47"/>
      <c r="DQ259" s="47"/>
      <c r="DR259" s="47"/>
      <c r="DS259" s="47"/>
      <c r="DT259" s="47"/>
      <c r="DU259" s="47"/>
      <c r="DV259" s="47"/>
      <c r="DW259" s="47"/>
      <c r="DX259" s="47">
        <v>9</v>
      </c>
      <c r="DY259" s="47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7"/>
      <c r="EK259" s="47">
        <v>10</v>
      </c>
      <c r="EL259" s="47"/>
      <c r="EM259" s="47"/>
      <c r="EN259" s="47"/>
      <c r="EO259" s="47"/>
      <c r="EP259" s="47"/>
      <c r="EQ259" s="47"/>
      <c r="ER259" s="47"/>
      <c r="ES259" s="47"/>
      <c r="ET259" s="47"/>
      <c r="EU259" s="47"/>
      <c r="EV259" s="47"/>
      <c r="EW259" s="47"/>
      <c r="EX259" s="90">
        <v>11</v>
      </c>
      <c r="EY259" s="91"/>
      <c r="EZ259" s="91"/>
      <c r="FA259" s="91"/>
      <c r="FB259" s="91"/>
      <c r="FC259" s="91"/>
      <c r="FD259" s="91"/>
      <c r="FE259" s="91"/>
      <c r="FF259" s="91"/>
      <c r="FG259" s="91"/>
      <c r="FH259" s="91"/>
      <c r="FI259" s="91"/>
      <c r="FJ259" s="92"/>
    </row>
    <row r="260" spans="1:166" s="4" customFormat="1" ht="18.75" customHeight="1">
      <c r="A260" s="167" t="s">
        <v>32</v>
      </c>
      <c r="B260" s="167"/>
      <c r="C260" s="167"/>
      <c r="D260" s="167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46" t="s">
        <v>33</v>
      </c>
      <c r="AL260" s="146"/>
      <c r="AM260" s="146"/>
      <c r="AN260" s="146"/>
      <c r="AO260" s="146"/>
      <c r="AP260" s="146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51">
        <f>BC263+BC273</f>
        <v>2045200</v>
      </c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>
        <f>BU263+BU273</f>
        <v>1594512.56</v>
      </c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>
        <f>CH263+CH273</f>
        <v>1594512.56</v>
      </c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  <c r="CW260" s="51"/>
      <c r="CX260" s="51"/>
      <c r="CY260" s="51"/>
      <c r="CZ260" s="51"/>
      <c r="DA260" s="51"/>
      <c r="DB260" s="51"/>
      <c r="DC260" s="51"/>
      <c r="DD260" s="51"/>
      <c r="DE260" s="51"/>
      <c r="DF260" s="51"/>
      <c r="DG260" s="51"/>
      <c r="DH260" s="51"/>
      <c r="DI260" s="51"/>
      <c r="DJ260" s="51"/>
      <c r="DK260" s="51"/>
      <c r="DL260" s="51"/>
      <c r="DM260" s="51"/>
      <c r="DN260" s="51"/>
      <c r="DO260" s="51"/>
      <c r="DP260" s="51"/>
      <c r="DQ260" s="51"/>
      <c r="DR260" s="51"/>
      <c r="DS260" s="51"/>
      <c r="DT260" s="51"/>
      <c r="DU260" s="51"/>
      <c r="DV260" s="51"/>
      <c r="DW260" s="51"/>
      <c r="DX260" s="51">
        <f>DX263+DX273</f>
        <v>1594512.56</v>
      </c>
      <c r="DY260" s="51"/>
      <c r="DZ260" s="51"/>
      <c r="EA260" s="51"/>
      <c r="EB260" s="51"/>
      <c r="EC260" s="51"/>
      <c r="ED260" s="51"/>
      <c r="EE260" s="51"/>
      <c r="EF260" s="51"/>
      <c r="EG260" s="51"/>
      <c r="EH260" s="51"/>
      <c r="EI260" s="51"/>
      <c r="EJ260" s="51"/>
      <c r="EK260" s="51">
        <f>EK263+EK273</f>
        <v>450687.43999999994</v>
      </c>
      <c r="EL260" s="51"/>
      <c r="EM260" s="51"/>
      <c r="EN260" s="51"/>
      <c r="EO260" s="51"/>
      <c r="EP260" s="51"/>
      <c r="EQ260" s="51"/>
      <c r="ER260" s="51"/>
      <c r="ES260" s="51"/>
      <c r="ET260" s="51"/>
      <c r="EU260" s="51"/>
      <c r="EV260" s="51"/>
      <c r="EW260" s="51"/>
      <c r="EX260" s="46">
        <f>BU260-CH260</f>
        <v>0</v>
      </c>
      <c r="EY260" s="39"/>
      <c r="EZ260" s="39"/>
      <c r="FA260" s="39"/>
      <c r="FB260" s="39"/>
      <c r="FC260" s="39"/>
      <c r="FD260" s="39"/>
      <c r="FE260" s="39"/>
      <c r="FF260" s="39"/>
      <c r="FG260" s="39"/>
      <c r="FH260" s="39"/>
      <c r="FI260" s="39"/>
      <c r="FJ260" s="40"/>
    </row>
    <row r="261" spans="1:166" s="4" customFormat="1" ht="15" customHeight="1">
      <c r="A261" s="128" t="s">
        <v>22</v>
      </c>
      <c r="B261" s="128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  <c r="AJ261" s="128"/>
      <c r="AK261" s="117" t="s">
        <v>34</v>
      </c>
      <c r="AL261" s="117"/>
      <c r="AM261" s="117"/>
      <c r="AN261" s="117"/>
      <c r="AO261" s="117"/>
      <c r="AP261" s="117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/>
      <c r="CM261" s="52"/>
      <c r="CN261" s="52"/>
      <c r="CO261" s="52"/>
      <c r="CP261" s="52"/>
      <c r="CQ261" s="52"/>
      <c r="CR261" s="52"/>
      <c r="CS261" s="52"/>
      <c r="CT261" s="52"/>
      <c r="CU261" s="52"/>
      <c r="CV261" s="52"/>
      <c r="CW261" s="52"/>
      <c r="CX261" s="52"/>
      <c r="CY261" s="52"/>
      <c r="CZ261" s="52"/>
      <c r="DA261" s="52"/>
      <c r="DB261" s="52"/>
      <c r="DC261" s="52"/>
      <c r="DD261" s="52"/>
      <c r="DE261" s="52"/>
      <c r="DF261" s="52"/>
      <c r="DG261" s="52"/>
      <c r="DH261" s="52"/>
      <c r="DI261" s="52"/>
      <c r="DJ261" s="52"/>
      <c r="DK261" s="52"/>
      <c r="DL261" s="52"/>
      <c r="DM261" s="52"/>
      <c r="DN261" s="52"/>
      <c r="DO261" s="52"/>
      <c r="DP261" s="52"/>
      <c r="DQ261" s="52"/>
      <c r="DR261" s="52"/>
      <c r="DS261" s="52"/>
      <c r="DT261" s="52"/>
      <c r="DU261" s="52"/>
      <c r="DV261" s="52"/>
      <c r="DW261" s="52"/>
      <c r="DX261" s="52"/>
      <c r="DY261" s="52"/>
      <c r="DZ261" s="52"/>
      <c r="EA261" s="52"/>
      <c r="EB261" s="52"/>
      <c r="EC261" s="52"/>
      <c r="ED261" s="52"/>
      <c r="EE261" s="52"/>
      <c r="EF261" s="52"/>
      <c r="EG261" s="52"/>
      <c r="EH261" s="52"/>
      <c r="EI261" s="52"/>
      <c r="EJ261" s="52"/>
      <c r="EK261" s="52"/>
      <c r="EL261" s="52"/>
      <c r="EM261" s="52"/>
      <c r="EN261" s="52"/>
      <c r="EO261" s="52"/>
      <c r="EP261" s="52"/>
      <c r="EQ261" s="52"/>
      <c r="ER261" s="52"/>
      <c r="ES261" s="52"/>
      <c r="ET261" s="52"/>
      <c r="EU261" s="52"/>
      <c r="EV261" s="52"/>
      <c r="EW261" s="52"/>
      <c r="EX261" s="70"/>
      <c r="EY261" s="71"/>
      <c r="EZ261" s="71"/>
      <c r="FA261" s="71"/>
      <c r="FB261" s="71"/>
      <c r="FC261" s="71"/>
      <c r="FD261" s="71"/>
      <c r="FE261" s="71"/>
      <c r="FF261" s="71"/>
      <c r="FG261" s="71"/>
      <c r="FH261" s="71"/>
      <c r="FI261" s="71"/>
      <c r="FJ261" s="72"/>
    </row>
    <row r="262" spans="1:166" s="4" customFormat="1" ht="90.75" customHeight="1">
      <c r="A262" s="48" t="s">
        <v>235</v>
      </c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/>
      <c r="CM262" s="52"/>
      <c r="CN262" s="52"/>
      <c r="CO262" s="52"/>
      <c r="CP262" s="52"/>
      <c r="CQ262" s="52"/>
      <c r="CR262" s="52"/>
      <c r="CS262" s="52"/>
      <c r="CT262" s="52"/>
      <c r="CU262" s="52"/>
      <c r="CV262" s="52"/>
      <c r="CW262" s="52"/>
      <c r="CX262" s="52"/>
      <c r="CY262" s="52"/>
      <c r="CZ262" s="52"/>
      <c r="DA262" s="52"/>
      <c r="DB262" s="52"/>
      <c r="DC262" s="52"/>
      <c r="DD262" s="52"/>
      <c r="DE262" s="52"/>
      <c r="DF262" s="52"/>
      <c r="DG262" s="52"/>
      <c r="DH262" s="52"/>
      <c r="DI262" s="52"/>
      <c r="DJ262" s="52"/>
      <c r="DK262" s="52"/>
      <c r="DL262" s="52"/>
      <c r="DM262" s="52"/>
      <c r="DN262" s="52"/>
      <c r="DO262" s="52"/>
      <c r="DP262" s="52"/>
      <c r="DQ262" s="52"/>
      <c r="DR262" s="52"/>
      <c r="DS262" s="52"/>
      <c r="DT262" s="52"/>
      <c r="DU262" s="52"/>
      <c r="DV262" s="52"/>
      <c r="DW262" s="52"/>
      <c r="DX262" s="52"/>
      <c r="DY262" s="52"/>
      <c r="DZ262" s="52"/>
      <c r="EA262" s="52"/>
      <c r="EB262" s="52"/>
      <c r="EC262" s="52"/>
      <c r="ED262" s="52"/>
      <c r="EE262" s="52"/>
      <c r="EF262" s="52"/>
      <c r="EG262" s="52"/>
      <c r="EH262" s="52"/>
      <c r="EI262" s="52"/>
      <c r="EJ262" s="52"/>
      <c r="EK262" s="52"/>
      <c r="EL262" s="52"/>
      <c r="EM262" s="52"/>
      <c r="EN262" s="52"/>
      <c r="EO262" s="52"/>
      <c r="EP262" s="52"/>
      <c r="EQ262" s="52"/>
      <c r="ER262" s="52"/>
      <c r="ES262" s="52"/>
      <c r="ET262" s="52"/>
      <c r="EU262" s="52"/>
      <c r="EV262" s="52"/>
      <c r="EW262" s="52"/>
      <c r="EX262" s="70"/>
      <c r="EY262" s="71"/>
      <c r="EZ262" s="71"/>
      <c r="FA262" s="71"/>
      <c r="FB262" s="71"/>
      <c r="FC262" s="71"/>
      <c r="FD262" s="71"/>
      <c r="FE262" s="71"/>
      <c r="FF262" s="71"/>
      <c r="FG262" s="71"/>
      <c r="FH262" s="71"/>
      <c r="FI262" s="71"/>
      <c r="FJ262" s="72"/>
    </row>
    <row r="263" spans="1:166" s="4" customFormat="1" ht="21.75" customHeight="1">
      <c r="A263" s="58" t="s">
        <v>248</v>
      </c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49" t="s">
        <v>237</v>
      </c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53">
        <f>BC264</f>
        <v>1831700</v>
      </c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3"/>
      <c r="BS263" s="53"/>
      <c r="BT263" s="53"/>
      <c r="BU263" s="53">
        <f>BU264</f>
        <v>1465112.56</v>
      </c>
      <c r="BV263" s="53"/>
      <c r="BW263" s="53"/>
      <c r="BX263" s="53"/>
      <c r="BY263" s="53"/>
      <c r="BZ263" s="53"/>
      <c r="CA263" s="53"/>
      <c r="CB263" s="53"/>
      <c r="CC263" s="53"/>
      <c r="CD263" s="53"/>
      <c r="CE263" s="53"/>
      <c r="CF263" s="53"/>
      <c r="CG263" s="53"/>
      <c r="CH263" s="53">
        <f>CH264</f>
        <v>1465112.56</v>
      </c>
      <c r="CI263" s="53"/>
      <c r="CJ263" s="53"/>
      <c r="CK263" s="53"/>
      <c r="CL263" s="53"/>
      <c r="CM263" s="53"/>
      <c r="CN263" s="53"/>
      <c r="CO263" s="53"/>
      <c r="CP263" s="53"/>
      <c r="CQ263" s="53"/>
      <c r="CR263" s="53"/>
      <c r="CS263" s="53"/>
      <c r="CT263" s="53"/>
      <c r="CU263" s="53"/>
      <c r="CV263" s="53"/>
      <c r="CW263" s="53"/>
      <c r="CX263" s="53"/>
      <c r="CY263" s="53"/>
      <c r="CZ263" s="53"/>
      <c r="DA263" s="53"/>
      <c r="DB263" s="53"/>
      <c r="DC263" s="53"/>
      <c r="DD263" s="53"/>
      <c r="DE263" s="53"/>
      <c r="DF263" s="53"/>
      <c r="DG263" s="53"/>
      <c r="DH263" s="53"/>
      <c r="DI263" s="53"/>
      <c r="DJ263" s="53"/>
      <c r="DK263" s="53"/>
      <c r="DL263" s="53"/>
      <c r="DM263" s="53"/>
      <c r="DN263" s="53"/>
      <c r="DO263" s="53"/>
      <c r="DP263" s="53"/>
      <c r="DQ263" s="53"/>
      <c r="DR263" s="53"/>
      <c r="DS263" s="53"/>
      <c r="DT263" s="53"/>
      <c r="DU263" s="53"/>
      <c r="DV263" s="53"/>
      <c r="DW263" s="53"/>
      <c r="DX263" s="53">
        <f>DX264</f>
        <v>1465112.56</v>
      </c>
      <c r="DY263" s="53"/>
      <c r="DZ263" s="53"/>
      <c r="EA263" s="53"/>
      <c r="EB263" s="53"/>
      <c r="EC263" s="53"/>
      <c r="ED263" s="53"/>
      <c r="EE263" s="53"/>
      <c r="EF263" s="53"/>
      <c r="EG263" s="53"/>
      <c r="EH263" s="53"/>
      <c r="EI263" s="53"/>
      <c r="EJ263" s="53"/>
      <c r="EK263" s="53">
        <f>SUM(EK264:EW264)</f>
        <v>366587.43999999994</v>
      </c>
      <c r="EL263" s="53"/>
      <c r="EM263" s="53"/>
      <c r="EN263" s="53"/>
      <c r="EO263" s="53"/>
      <c r="EP263" s="53"/>
      <c r="EQ263" s="53"/>
      <c r="ER263" s="53"/>
      <c r="ES263" s="53"/>
      <c r="ET263" s="53"/>
      <c r="EU263" s="53"/>
      <c r="EV263" s="53"/>
      <c r="EW263" s="53"/>
      <c r="EX263" s="135">
        <f>BU263-CH263</f>
        <v>0</v>
      </c>
      <c r="EY263" s="136"/>
      <c r="EZ263" s="136"/>
      <c r="FA263" s="136"/>
      <c r="FB263" s="136"/>
      <c r="FC263" s="136"/>
      <c r="FD263" s="136"/>
      <c r="FE263" s="136"/>
      <c r="FF263" s="136"/>
      <c r="FG263" s="136"/>
      <c r="FH263" s="136"/>
      <c r="FI263" s="136"/>
      <c r="FJ263" s="137"/>
    </row>
    <row r="264" spans="1:166" s="4" customFormat="1" ht="53.25" customHeight="1">
      <c r="A264" s="77" t="s">
        <v>236</v>
      </c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  <c r="AJ264" s="79"/>
      <c r="AK264" s="59" t="s">
        <v>189</v>
      </c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2">
        <f>BC265+BC266+BC267+BC268+BC269+BC270+BC271</f>
        <v>1831700</v>
      </c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76">
        <v>1465112.56</v>
      </c>
      <c r="BV264" s="76"/>
      <c r="BW264" s="76"/>
      <c r="BX264" s="76"/>
      <c r="BY264" s="76"/>
      <c r="BZ264" s="76"/>
      <c r="CA264" s="76"/>
      <c r="CB264" s="76"/>
      <c r="CC264" s="76"/>
      <c r="CD264" s="76"/>
      <c r="CE264" s="76"/>
      <c r="CF264" s="76"/>
      <c r="CG264" s="76"/>
      <c r="CH264" s="76">
        <v>1465112.56</v>
      </c>
      <c r="CI264" s="76"/>
      <c r="CJ264" s="76"/>
      <c r="CK264" s="76"/>
      <c r="CL264" s="76"/>
      <c r="CM264" s="76"/>
      <c r="CN264" s="76"/>
      <c r="CO264" s="76"/>
      <c r="CP264" s="76"/>
      <c r="CQ264" s="76"/>
      <c r="CR264" s="76"/>
      <c r="CS264" s="76"/>
      <c r="CT264" s="76"/>
      <c r="CU264" s="76"/>
      <c r="CV264" s="76"/>
      <c r="CW264" s="76"/>
      <c r="CX264" s="52"/>
      <c r="CY264" s="52"/>
      <c r="CZ264" s="52"/>
      <c r="DA264" s="52"/>
      <c r="DB264" s="52"/>
      <c r="DC264" s="52"/>
      <c r="DD264" s="52"/>
      <c r="DE264" s="52"/>
      <c r="DF264" s="52"/>
      <c r="DG264" s="52"/>
      <c r="DH264" s="52"/>
      <c r="DI264" s="52"/>
      <c r="DJ264" s="52"/>
      <c r="DK264" s="52"/>
      <c r="DL264" s="52"/>
      <c r="DM264" s="52"/>
      <c r="DN264" s="52"/>
      <c r="DO264" s="52"/>
      <c r="DP264" s="52"/>
      <c r="DQ264" s="52"/>
      <c r="DR264" s="52"/>
      <c r="DS264" s="52"/>
      <c r="DT264" s="52"/>
      <c r="DU264" s="52"/>
      <c r="DV264" s="52"/>
      <c r="DW264" s="52"/>
      <c r="DX264" s="52">
        <f>CH264</f>
        <v>1465112.56</v>
      </c>
      <c r="DY264" s="52"/>
      <c r="DZ264" s="52"/>
      <c r="EA264" s="52"/>
      <c r="EB264" s="52"/>
      <c r="EC264" s="52"/>
      <c r="ED264" s="52"/>
      <c r="EE264" s="52"/>
      <c r="EF264" s="52"/>
      <c r="EG264" s="52"/>
      <c r="EH264" s="52"/>
      <c r="EI264" s="52"/>
      <c r="EJ264" s="52"/>
      <c r="EK264" s="52">
        <f>BC264-BU264</f>
        <v>366587.43999999994</v>
      </c>
      <c r="EL264" s="52"/>
      <c r="EM264" s="52"/>
      <c r="EN264" s="52"/>
      <c r="EO264" s="52"/>
      <c r="EP264" s="52"/>
      <c r="EQ264" s="52"/>
      <c r="ER264" s="52"/>
      <c r="ES264" s="52"/>
      <c r="ET264" s="52"/>
      <c r="EU264" s="52"/>
      <c r="EV264" s="52"/>
      <c r="EW264" s="52"/>
      <c r="EX264" s="70">
        <f>BU264-CH264</f>
        <v>0</v>
      </c>
      <c r="EY264" s="71"/>
      <c r="EZ264" s="71"/>
      <c r="FA264" s="71"/>
      <c r="FB264" s="71"/>
      <c r="FC264" s="71"/>
      <c r="FD264" s="71"/>
      <c r="FE264" s="71"/>
      <c r="FF264" s="71"/>
      <c r="FG264" s="71"/>
      <c r="FH264" s="71"/>
      <c r="FI264" s="71"/>
      <c r="FJ264" s="72"/>
    </row>
    <row r="265" spans="1:166" s="4" customFormat="1" ht="18.75" customHeight="1">
      <c r="A265" s="77" t="s">
        <v>58</v>
      </c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  <c r="AJ265" s="79"/>
      <c r="AK265" s="59" t="s">
        <v>55</v>
      </c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2">
        <v>526700</v>
      </c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76"/>
      <c r="BV265" s="76"/>
      <c r="BW265" s="76"/>
      <c r="BX265" s="76"/>
      <c r="BY265" s="76"/>
      <c r="BZ265" s="76"/>
      <c r="CA265" s="76"/>
      <c r="CB265" s="76"/>
      <c r="CC265" s="76"/>
      <c r="CD265" s="76"/>
      <c r="CE265" s="76"/>
      <c r="CF265" s="76"/>
      <c r="CG265" s="76"/>
      <c r="CH265" s="76"/>
      <c r="CI265" s="76"/>
      <c r="CJ265" s="76"/>
      <c r="CK265" s="76"/>
      <c r="CL265" s="76"/>
      <c r="CM265" s="76"/>
      <c r="CN265" s="76"/>
      <c r="CO265" s="76"/>
      <c r="CP265" s="76"/>
      <c r="CQ265" s="76"/>
      <c r="CR265" s="76"/>
      <c r="CS265" s="76"/>
      <c r="CT265" s="76"/>
      <c r="CU265" s="76"/>
      <c r="CV265" s="76"/>
      <c r="CW265" s="76"/>
      <c r="CX265" s="52"/>
      <c r="CY265" s="52"/>
      <c r="CZ265" s="52"/>
      <c r="DA265" s="52"/>
      <c r="DB265" s="52"/>
      <c r="DC265" s="52"/>
      <c r="DD265" s="52"/>
      <c r="DE265" s="52"/>
      <c r="DF265" s="52"/>
      <c r="DG265" s="52"/>
      <c r="DH265" s="52"/>
      <c r="DI265" s="52"/>
      <c r="DJ265" s="52"/>
      <c r="DK265" s="52"/>
      <c r="DL265" s="52"/>
      <c r="DM265" s="52"/>
      <c r="DN265" s="52"/>
      <c r="DO265" s="52"/>
      <c r="DP265" s="52"/>
      <c r="DQ265" s="52"/>
      <c r="DR265" s="52"/>
      <c r="DS265" s="52"/>
      <c r="DT265" s="52"/>
      <c r="DU265" s="52"/>
      <c r="DV265" s="52"/>
      <c r="DW265" s="52"/>
      <c r="DX265" s="52"/>
      <c r="DY265" s="52"/>
      <c r="DZ265" s="52"/>
      <c r="EA265" s="52"/>
      <c r="EB265" s="52"/>
      <c r="EC265" s="52"/>
      <c r="ED265" s="52"/>
      <c r="EE265" s="52"/>
      <c r="EF265" s="52"/>
      <c r="EG265" s="52"/>
      <c r="EH265" s="52"/>
      <c r="EI265" s="52"/>
      <c r="EJ265" s="52"/>
      <c r="EK265" s="52"/>
      <c r="EL265" s="52"/>
      <c r="EM265" s="52"/>
      <c r="EN265" s="52"/>
      <c r="EO265" s="52"/>
      <c r="EP265" s="52"/>
      <c r="EQ265" s="52"/>
      <c r="ER265" s="52"/>
      <c r="ES265" s="52"/>
      <c r="ET265" s="52"/>
      <c r="EU265" s="52"/>
      <c r="EV265" s="52"/>
      <c r="EW265" s="52"/>
      <c r="EX265" s="70"/>
      <c r="EY265" s="71"/>
      <c r="EZ265" s="71"/>
      <c r="FA265" s="71"/>
      <c r="FB265" s="71"/>
      <c r="FC265" s="71"/>
      <c r="FD265" s="71"/>
      <c r="FE265" s="71"/>
      <c r="FF265" s="71"/>
      <c r="FG265" s="71"/>
      <c r="FH265" s="71"/>
      <c r="FI265" s="71"/>
      <c r="FJ265" s="72"/>
    </row>
    <row r="266" spans="1:166" s="4" customFormat="1" ht="18.75" customHeight="1">
      <c r="A266" s="77" t="s">
        <v>60</v>
      </c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79"/>
      <c r="AK266" s="59" t="s">
        <v>57</v>
      </c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2">
        <v>159100</v>
      </c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76"/>
      <c r="BV266" s="76"/>
      <c r="BW266" s="76"/>
      <c r="BX266" s="76"/>
      <c r="BY266" s="76"/>
      <c r="BZ266" s="76"/>
      <c r="CA266" s="76"/>
      <c r="CB266" s="76"/>
      <c r="CC266" s="76"/>
      <c r="CD266" s="76"/>
      <c r="CE266" s="76"/>
      <c r="CF266" s="76"/>
      <c r="CG266" s="76"/>
      <c r="CH266" s="76"/>
      <c r="CI266" s="76"/>
      <c r="CJ266" s="76"/>
      <c r="CK266" s="76"/>
      <c r="CL266" s="76"/>
      <c r="CM266" s="76"/>
      <c r="CN266" s="76"/>
      <c r="CO266" s="76"/>
      <c r="CP266" s="76"/>
      <c r="CQ266" s="76"/>
      <c r="CR266" s="76"/>
      <c r="CS266" s="76"/>
      <c r="CT266" s="76"/>
      <c r="CU266" s="76"/>
      <c r="CV266" s="76"/>
      <c r="CW266" s="76"/>
      <c r="CX266" s="52"/>
      <c r="CY266" s="52"/>
      <c r="CZ266" s="52"/>
      <c r="DA266" s="52"/>
      <c r="DB266" s="52"/>
      <c r="DC266" s="52"/>
      <c r="DD266" s="52"/>
      <c r="DE266" s="52"/>
      <c r="DF266" s="52"/>
      <c r="DG266" s="52"/>
      <c r="DH266" s="52"/>
      <c r="DI266" s="52"/>
      <c r="DJ266" s="52"/>
      <c r="DK266" s="52"/>
      <c r="DL266" s="52"/>
      <c r="DM266" s="52"/>
      <c r="DN266" s="52"/>
      <c r="DO266" s="52"/>
      <c r="DP266" s="52"/>
      <c r="DQ266" s="52"/>
      <c r="DR266" s="52"/>
      <c r="DS266" s="52"/>
      <c r="DT266" s="52"/>
      <c r="DU266" s="52"/>
      <c r="DV266" s="52"/>
      <c r="DW266" s="52"/>
      <c r="DX266" s="52"/>
      <c r="DY266" s="52"/>
      <c r="DZ266" s="52"/>
      <c r="EA266" s="52"/>
      <c r="EB266" s="52"/>
      <c r="EC266" s="52"/>
      <c r="ED266" s="52"/>
      <c r="EE266" s="52"/>
      <c r="EF266" s="52"/>
      <c r="EG266" s="52"/>
      <c r="EH266" s="52"/>
      <c r="EI266" s="52"/>
      <c r="EJ266" s="52"/>
      <c r="EK266" s="52"/>
      <c r="EL266" s="52"/>
      <c r="EM266" s="52"/>
      <c r="EN266" s="52"/>
      <c r="EO266" s="52"/>
      <c r="EP266" s="52"/>
      <c r="EQ266" s="52"/>
      <c r="ER266" s="52"/>
      <c r="ES266" s="52"/>
      <c r="ET266" s="52"/>
      <c r="EU266" s="52"/>
      <c r="EV266" s="52"/>
      <c r="EW266" s="52"/>
      <c r="EX266" s="70"/>
      <c r="EY266" s="71"/>
      <c r="EZ266" s="71"/>
      <c r="FA266" s="71"/>
      <c r="FB266" s="71"/>
      <c r="FC266" s="71"/>
      <c r="FD266" s="71"/>
      <c r="FE266" s="71"/>
      <c r="FF266" s="71"/>
      <c r="FG266" s="71"/>
      <c r="FH266" s="71"/>
      <c r="FI266" s="71"/>
      <c r="FJ266" s="72"/>
    </row>
    <row r="267" spans="1:166" s="4" customFormat="1" ht="18.75" customHeight="1">
      <c r="A267" s="77" t="s">
        <v>250</v>
      </c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  <c r="AJ267" s="79"/>
      <c r="AK267" s="59" t="s">
        <v>57</v>
      </c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2">
        <v>0</v>
      </c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76"/>
      <c r="BV267" s="76"/>
      <c r="BW267" s="76"/>
      <c r="BX267" s="76"/>
      <c r="BY267" s="76"/>
      <c r="BZ267" s="76"/>
      <c r="CA267" s="76"/>
      <c r="CB267" s="76"/>
      <c r="CC267" s="76"/>
      <c r="CD267" s="76"/>
      <c r="CE267" s="76"/>
      <c r="CF267" s="76"/>
      <c r="CG267" s="76"/>
      <c r="CH267" s="76"/>
      <c r="CI267" s="76"/>
      <c r="CJ267" s="76"/>
      <c r="CK267" s="76"/>
      <c r="CL267" s="76"/>
      <c r="CM267" s="76"/>
      <c r="CN267" s="76"/>
      <c r="CO267" s="76"/>
      <c r="CP267" s="76"/>
      <c r="CQ267" s="76"/>
      <c r="CR267" s="76"/>
      <c r="CS267" s="76"/>
      <c r="CT267" s="76"/>
      <c r="CU267" s="76"/>
      <c r="CV267" s="76"/>
      <c r="CW267" s="76"/>
      <c r="CX267" s="52"/>
      <c r="CY267" s="52"/>
      <c r="CZ267" s="52"/>
      <c r="DA267" s="52"/>
      <c r="DB267" s="52"/>
      <c r="DC267" s="52"/>
      <c r="DD267" s="52"/>
      <c r="DE267" s="52"/>
      <c r="DF267" s="52"/>
      <c r="DG267" s="52"/>
      <c r="DH267" s="52"/>
      <c r="DI267" s="52"/>
      <c r="DJ267" s="52"/>
      <c r="DK267" s="52"/>
      <c r="DL267" s="52"/>
      <c r="DM267" s="52"/>
      <c r="DN267" s="52"/>
      <c r="DO267" s="52"/>
      <c r="DP267" s="52"/>
      <c r="DQ267" s="52"/>
      <c r="DR267" s="52"/>
      <c r="DS267" s="52"/>
      <c r="DT267" s="52"/>
      <c r="DU267" s="52"/>
      <c r="DV267" s="52"/>
      <c r="DW267" s="52"/>
      <c r="DX267" s="52"/>
      <c r="DY267" s="52"/>
      <c r="DZ267" s="52"/>
      <c r="EA267" s="52"/>
      <c r="EB267" s="52"/>
      <c r="EC267" s="52"/>
      <c r="ED267" s="52"/>
      <c r="EE267" s="52"/>
      <c r="EF267" s="52"/>
      <c r="EG267" s="52"/>
      <c r="EH267" s="52"/>
      <c r="EI267" s="52"/>
      <c r="EJ267" s="52"/>
      <c r="EK267" s="52"/>
      <c r="EL267" s="52"/>
      <c r="EM267" s="52"/>
      <c r="EN267" s="52"/>
      <c r="EO267" s="52"/>
      <c r="EP267" s="52"/>
      <c r="EQ267" s="52"/>
      <c r="ER267" s="52"/>
      <c r="ES267" s="52"/>
      <c r="ET267" s="52"/>
      <c r="EU267" s="52"/>
      <c r="EV267" s="52"/>
      <c r="EW267" s="52"/>
      <c r="EX267" s="70"/>
      <c r="EY267" s="71"/>
      <c r="EZ267" s="71"/>
      <c r="FA267" s="71"/>
      <c r="FB267" s="71"/>
      <c r="FC267" s="71"/>
      <c r="FD267" s="71"/>
      <c r="FE267" s="71"/>
      <c r="FF267" s="71"/>
      <c r="FG267" s="71"/>
      <c r="FH267" s="71"/>
      <c r="FI267" s="71"/>
      <c r="FJ267" s="72"/>
    </row>
    <row r="268" spans="1:166" s="4" customFormat="1" ht="18.75" customHeight="1">
      <c r="A268" s="77" t="s">
        <v>79</v>
      </c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  <c r="AJ268" s="79"/>
      <c r="AK268" s="59" t="s">
        <v>80</v>
      </c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2">
        <v>376900</v>
      </c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76"/>
      <c r="BV268" s="76"/>
      <c r="BW268" s="76"/>
      <c r="BX268" s="76"/>
      <c r="BY268" s="76"/>
      <c r="BZ268" s="76"/>
      <c r="CA268" s="76"/>
      <c r="CB268" s="76"/>
      <c r="CC268" s="76"/>
      <c r="CD268" s="76"/>
      <c r="CE268" s="76"/>
      <c r="CF268" s="76"/>
      <c r="CG268" s="76"/>
      <c r="CH268" s="76"/>
      <c r="CI268" s="76"/>
      <c r="CJ268" s="76"/>
      <c r="CK268" s="76"/>
      <c r="CL268" s="76"/>
      <c r="CM268" s="76"/>
      <c r="CN268" s="76"/>
      <c r="CO268" s="76"/>
      <c r="CP268" s="76"/>
      <c r="CQ268" s="76"/>
      <c r="CR268" s="76"/>
      <c r="CS268" s="76"/>
      <c r="CT268" s="76"/>
      <c r="CU268" s="76"/>
      <c r="CV268" s="76"/>
      <c r="CW268" s="76"/>
      <c r="CX268" s="52"/>
      <c r="CY268" s="52"/>
      <c r="CZ268" s="52"/>
      <c r="DA268" s="52"/>
      <c r="DB268" s="52"/>
      <c r="DC268" s="52"/>
      <c r="DD268" s="52"/>
      <c r="DE268" s="52"/>
      <c r="DF268" s="52"/>
      <c r="DG268" s="52"/>
      <c r="DH268" s="52"/>
      <c r="DI268" s="52"/>
      <c r="DJ268" s="52"/>
      <c r="DK268" s="52"/>
      <c r="DL268" s="52"/>
      <c r="DM268" s="52"/>
      <c r="DN268" s="52"/>
      <c r="DO268" s="52"/>
      <c r="DP268" s="52"/>
      <c r="DQ268" s="52"/>
      <c r="DR268" s="52"/>
      <c r="DS268" s="52"/>
      <c r="DT268" s="52"/>
      <c r="DU268" s="52"/>
      <c r="DV268" s="52"/>
      <c r="DW268" s="52"/>
      <c r="DX268" s="52"/>
      <c r="DY268" s="52"/>
      <c r="DZ268" s="52"/>
      <c r="EA268" s="52"/>
      <c r="EB268" s="52"/>
      <c r="EC268" s="52"/>
      <c r="ED268" s="52"/>
      <c r="EE268" s="52"/>
      <c r="EF268" s="52"/>
      <c r="EG268" s="52"/>
      <c r="EH268" s="52"/>
      <c r="EI268" s="52"/>
      <c r="EJ268" s="52"/>
      <c r="EK268" s="52"/>
      <c r="EL268" s="52"/>
      <c r="EM268" s="52"/>
      <c r="EN268" s="52"/>
      <c r="EO268" s="52"/>
      <c r="EP268" s="52"/>
      <c r="EQ268" s="52"/>
      <c r="ER268" s="52"/>
      <c r="ES268" s="52"/>
      <c r="ET268" s="52"/>
      <c r="EU268" s="52"/>
      <c r="EV268" s="52"/>
      <c r="EW268" s="52"/>
      <c r="EX268" s="70"/>
      <c r="EY268" s="71"/>
      <c r="EZ268" s="71"/>
      <c r="FA268" s="71"/>
      <c r="FB268" s="71"/>
      <c r="FC268" s="71"/>
      <c r="FD268" s="71"/>
      <c r="FE268" s="71"/>
      <c r="FF268" s="71"/>
      <c r="FG268" s="71"/>
      <c r="FH268" s="71"/>
      <c r="FI268" s="71"/>
      <c r="FJ268" s="72"/>
    </row>
    <row r="269" spans="1:166" s="4" customFormat="1" ht="18.75" customHeight="1">
      <c r="A269" s="77" t="s">
        <v>251</v>
      </c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  <c r="AJ269" s="79"/>
      <c r="AK269" s="59" t="s">
        <v>66</v>
      </c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2">
        <v>9500</v>
      </c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76"/>
      <c r="BV269" s="76"/>
      <c r="BW269" s="76"/>
      <c r="BX269" s="76"/>
      <c r="BY269" s="76"/>
      <c r="BZ269" s="76"/>
      <c r="CA269" s="76"/>
      <c r="CB269" s="76"/>
      <c r="CC269" s="76"/>
      <c r="CD269" s="76"/>
      <c r="CE269" s="76"/>
      <c r="CF269" s="76"/>
      <c r="CG269" s="76"/>
      <c r="CH269" s="76"/>
      <c r="CI269" s="76"/>
      <c r="CJ269" s="76"/>
      <c r="CK269" s="76"/>
      <c r="CL269" s="76"/>
      <c r="CM269" s="76"/>
      <c r="CN269" s="76"/>
      <c r="CO269" s="76"/>
      <c r="CP269" s="76"/>
      <c r="CQ269" s="76"/>
      <c r="CR269" s="76"/>
      <c r="CS269" s="76"/>
      <c r="CT269" s="76"/>
      <c r="CU269" s="76"/>
      <c r="CV269" s="76"/>
      <c r="CW269" s="76"/>
      <c r="CX269" s="52"/>
      <c r="CY269" s="52"/>
      <c r="CZ269" s="52"/>
      <c r="DA269" s="52"/>
      <c r="DB269" s="52"/>
      <c r="DC269" s="52"/>
      <c r="DD269" s="52"/>
      <c r="DE269" s="52"/>
      <c r="DF269" s="52"/>
      <c r="DG269" s="52"/>
      <c r="DH269" s="52"/>
      <c r="DI269" s="52"/>
      <c r="DJ269" s="52"/>
      <c r="DK269" s="52"/>
      <c r="DL269" s="52"/>
      <c r="DM269" s="52"/>
      <c r="DN269" s="52"/>
      <c r="DO269" s="52"/>
      <c r="DP269" s="52"/>
      <c r="DQ269" s="52"/>
      <c r="DR269" s="52"/>
      <c r="DS269" s="52"/>
      <c r="DT269" s="52"/>
      <c r="DU269" s="52"/>
      <c r="DV269" s="52"/>
      <c r="DW269" s="52"/>
      <c r="DX269" s="52"/>
      <c r="DY269" s="52"/>
      <c r="DZ269" s="52"/>
      <c r="EA269" s="52"/>
      <c r="EB269" s="52"/>
      <c r="EC269" s="52"/>
      <c r="ED269" s="52"/>
      <c r="EE269" s="52"/>
      <c r="EF269" s="52"/>
      <c r="EG269" s="52"/>
      <c r="EH269" s="52"/>
      <c r="EI269" s="52"/>
      <c r="EJ269" s="52"/>
      <c r="EK269" s="52"/>
      <c r="EL269" s="52"/>
      <c r="EM269" s="52"/>
      <c r="EN269" s="52"/>
      <c r="EO269" s="52"/>
      <c r="EP269" s="52"/>
      <c r="EQ269" s="52"/>
      <c r="ER269" s="52"/>
      <c r="ES269" s="52"/>
      <c r="ET269" s="52"/>
      <c r="EU269" s="52"/>
      <c r="EV269" s="52"/>
      <c r="EW269" s="52"/>
      <c r="EX269" s="70"/>
      <c r="EY269" s="71"/>
      <c r="EZ269" s="71"/>
      <c r="FA269" s="71"/>
      <c r="FB269" s="71"/>
      <c r="FC269" s="71"/>
      <c r="FD269" s="71"/>
      <c r="FE269" s="71"/>
      <c r="FF269" s="71"/>
      <c r="FG269" s="71"/>
      <c r="FH269" s="71"/>
      <c r="FI269" s="71"/>
      <c r="FJ269" s="72"/>
    </row>
    <row r="270" spans="1:166" s="4" customFormat="1" ht="18.75" customHeight="1">
      <c r="A270" s="77" t="s">
        <v>227</v>
      </c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  <c r="AJ270" s="79"/>
      <c r="AK270" s="59" t="s">
        <v>62</v>
      </c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2">
        <v>703500</v>
      </c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76"/>
      <c r="BV270" s="76"/>
      <c r="BW270" s="76"/>
      <c r="BX270" s="76"/>
      <c r="BY270" s="76"/>
      <c r="BZ270" s="76"/>
      <c r="CA270" s="76"/>
      <c r="CB270" s="76"/>
      <c r="CC270" s="76"/>
      <c r="CD270" s="76"/>
      <c r="CE270" s="76"/>
      <c r="CF270" s="76"/>
      <c r="CG270" s="76"/>
      <c r="CH270" s="76"/>
      <c r="CI270" s="76"/>
      <c r="CJ270" s="76"/>
      <c r="CK270" s="76"/>
      <c r="CL270" s="76"/>
      <c r="CM270" s="76"/>
      <c r="CN270" s="76"/>
      <c r="CO270" s="76"/>
      <c r="CP270" s="76"/>
      <c r="CQ270" s="76"/>
      <c r="CR270" s="76"/>
      <c r="CS270" s="76"/>
      <c r="CT270" s="76"/>
      <c r="CU270" s="76"/>
      <c r="CV270" s="76"/>
      <c r="CW270" s="76"/>
      <c r="CX270" s="52"/>
      <c r="CY270" s="52"/>
      <c r="CZ270" s="52"/>
      <c r="DA270" s="52"/>
      <c r="DB270" s="52"/>
      <c r="DC270" s="52"/>
      <c r="DD270" s="52"/>
      <c r="DE270" s="52"/>
      <c r="DF270" s="52"/>
      <c r="DG270" s="52"/>
      <c r="DH270" s="52"/>
      <c r="DI270" s="52"/>
      <c r="DJ270" s="52"/>
      <c r="DK270" s="52"/>
      <c r="DL270" s="52"/>
      <c r="DM270" s="52"/>
      <c r="DN270" s="52"/>
      <c r="DO270" s="52"/>
      <c r="DP270" s="52"/>
      <c r="DQ270" s="52"/>
      <c r="DR270" s="52"/>
      <c r="DS270" s="52"/>
      <c r="DT270" s="52"/>
      <c r="DU270" s="52"/>
      <c r="DV270" s="52"/>
      <c r="DW270" s="52"/>
      <c r="DX270" s="52"/>
      <c r="DY270" s="52"/>
      <c r="DZ270" s="52"/>
      <c r="EA270" s="52"/>
      <c r="EB270" s="52"/>
      <c r="EC270" s="52"/>
      <c r="ED270" s="52"/>
      <c r="EE270" s="52"/>
      <c r="EF270" s="52"/>
      <c r="EG270" s="52"/>
      <c r="EH270" s="52"/>
      <c r="EI270" s="52"/>
      <c r="EJ270" s="52"/>
      <c r="EK270" s="52"/>
      <c r="EL270" s="52"/>
      <c r="EM270" s="52"/>
      <c r="EN270" s="52"/>
      <c r="EO270" s="52"/>
      <c r="EP270" s="52"/>
      <c r="EQ270" s="52"/>
      <c r="ER270" s="52"/>
      <c r="ES270" s="52"/>
      <c r="ET270" s="52"/>
      <c r="EU270" s="52"/>
      <c r="EV270" s="52"/>
      <c r="EW270" s="52"/>
      <c r="EX270" s="70"/>
      <c r="EY270" s="71"/>
      <c r="EZ270" s="71"/>
      <c r="FA270" s="71"/>
      <c r="FB270" s="71"/>
      <c r="FC270" s="71"/>
      <c r="FD270" s="71"/>
      <c r="FE270" s="71"/>
      <c r="FF270" s="71"/>
      <c r="FG270" s="71"/>
      <c r="FH270" s="71"/>
      <c r="FI270" s="71"/>
      <c r="FJ270" s="72"/>
    </row>
    <row r="271" spans="1:166" s="4" customFormat="1" ht="18.75" customHeight="1">
      <c r="A271" s="77" t="s">
        <v>152</v>
      </c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9"/>
      <c r="AK271" s="59" t="s">
        <v>63</v>
      </c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2">
        <v>56000</v>
      </c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76"/>
      <c r="BV271" s="76"/>
      <c r="BW271" s="76"/>
      <c r="BX271" s="76"/>
      <c r="BY271" s="76"/>
      <c r="BZ271" s="76"/>
      <c r="CA271" s="76"/>
      <c r="CB271" s="76"/>
      <c r="CC271" s="76"/>
      <c r="CD271" s="76"/>
      <c r="CE271" s="76"/>
      <c r="CF271" s="76"/>
      <c r="CG271" s="76"/>
      <c r="CH271" s="76"/>
      <c r="CI271" s="76"/>
      <c r="CJ271" s="76"/>
      <c r="CK271" s="76"/>
      <c r="CL271" s="76"/>
      <c r="CM271" s="76"/>
      <c r="CN271" s="76"/>
      <c r="CO271" s="76"/>
      <c r="CP271" s="76"/>
      <c r="CQ271" s="76"/>
      <c r="CR271" s="76"/>
      <c r="CS271" s="76"/>
      <c r="CT271" s="76"/>
      <c r="CU271" s="76"/>
      <c r="CV271" s="76"/>
      <c r="CW271" s="76"/>
      <c r="CX271" s="52"/>
      <c r="CY271" s="52"/>
      <c r="CZ271" s="52"/>
      <c r="DA271" s="52"/>
      <c r="DB271" s="52"/>
      <c r="DC271" s="52"/>
      <c r="DD271" s="52"/>
      <c r="DE271" s="52"/>
      <c r="DF271" s="52"/>
      <c r="DG271" s="52"/>
      <c r="DH271" s="52"/>
      <c r="DI271" s="52"/>
      <c r="DJ271" s="52"/>
      <c r="DK271" s="52"/>
      <c r="DL271" s="52"/>
      <c r="DM271" s="52"/>
      <c r="DN271" s="52"/>
      <c r="DO271" s="52"/>
      <c r="DP271" s="52"/>
      <c r="DQ271" s="52"/>
      <c r="DR271" s="52"/>
      <c r="DS271" s="52"/>
      <c r="DT271" s="52"/>
      <c r="DU271" s="52"/>
      <c r="DV271" s="52"/>
      <c r="DW271" s="52"/>
      <c r="DX271" s="52"/>
      <c r="DY271" s="52"/>
      <c r="DZ271" s="52"/>
      <c r="EA271" s="52"/>
      <c r="EB271" s="52"/>
      <c r="EC271" s="52"/>
      <c r="ED271" s="52"/>
      <c r="EE271" s="52"/>
      <c r="EF271" s="52"/>
      <c r="EG271" s="52"/>
      <c r="EH271" s="52"/>
      <c r="EI271" s="52"/>
      <c r="EJ271" s="52"/>
      <c r="EK271" s="52"/>
      <c r="EL271" s="52"/>
      <c r="EM271" s="52"/>
      <c r="EN271" s="52"/>
      <c r="EO271" s="52"/>
      <c r="EP271" s="52"/>
      <c r="EQ271" s="52"/>
      <c r="ER271" s="52"/>
      <c r="ES271" s="52"/>
      <c r="ET271" s="52"/>
      <c r="EU271" s="52"/>
      <c r="EV271" s="52"/>
      <c r="EW271" s="52"/>
      <c r="EX271" s="70"/>
      <c r="EY271" s="71"/>
      <c r="EZ271" s="71"/>
      <c r="FA271" s="71"/>
      <c r="FB271" s="71"/>
      <c r="FC271" s="71"/>
      <c r="FD271" s="71"/>
      <c r="FE271" s="71"/>
      <c r="FF271" s="71"/>
      <c r="FG271" s="71"/>
      <c r="FH271" s="71"/>
      <c r="FI271" s="71"/>
      <c r="FJ271" s="72"/>
    </row>
    <row r="272" spans="1:166" s="4" customFormat="1" ht="108" customHeight="1">
      <c r="A272" s="48" t="s">
        <v>235</v>
      </c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  <c r="CC272" s="52"/>
      <c r="CD272" s="52"/>
      <c r="CE272" s="52"/>
      <c r="CF272" s="52"/>
      <c r="CG272" s="52"/>
      <c r="CH272" s="52"/>
      <c r="CI272" s="52"/>
      <c r="CJ272" s="52"/>
      <c r="CK272" s="52"/>
      <c r="CL272" s="52"/>
      <c r="CM272" s="52"/>
      <c r="CN272" s="52"/>
      <c r="CO272" s="52"/>
      <c r="CP272" s="52"/>
      <c r="CQ272" s="52"/>
      <c r="CR272" s="52"/>
      <c r="CS272" s="52"/>
      <c r="CT272" s="52"/>
      <c r="CU272" s="52"/>
      <c r="CV272" s="52"/>
      <c r="CW272" s="52"/>
      <c r="CX272" s="52"/>
      <c r="CY272" s="52"/>
      <c r="CZ272" s="52"/>
      <c r="DA272" s="52"/>
      <c r="DB272" s="52"/>
      <c r="DC272" s="52"/>
      <c r="DD272" s="52"/>
      <c r="DE272" s="52"/>
      <c r="DF272" s="52"/>
      <c r="DG272" s="52"/>
      <c r="DH272" s="52"/>
      <c r="DI272" s="52"/>
      <c r="DJ272" s="52"/>
      <c r="DK272" s="52"/>
      <c r="DL272" s="52"/>
      <c r="DM272" s="52"/>
      <c r="DN272" s="52"/>
      <c r="DO272" s="52"/>
      <c r="DP272" s="52"/>
      <c r="DQ272" s="52"/>
      <c r="DR272" s="52"/>
      <c r="DS272" s="52"/>
      <c r="DT272" s="52"/>
      <c r="DU272" s="52"/>
      <c r="DV272" s="52"/>
      <c r="DW272" s="52"/>
      <c r="DX272" s="52"/>
      <c r="DY272" s="52"/>
      <c r="DZ272" s="52"/>
      <c r="EA272" s="52"/>
      <c r="EB272" s="52"/>
      <c r="EC272" s="52"/>
      <c r="ED272" s="52"/>
      <c r="EE272" s="52"/>
      <c r="EF272" s="52"/>
      <c r="EG272" s="52"/>
      <c r="EH272" s="52"/>
      <c r="EI272" s="52"/>
      <c r="EJ272" s="52"/>
      <c r="EK272" s="52"/>
      <c r="EL272" s="52"/>
      <c r="EM272" s="52"/>
      <c r="EN272" s="52"/>
      <c r="EO272" s="52"/>
      <c r="EP272" s="52"/>
      <c r="EQ272" s="52"/>
      <c r="ER272" s="52"/>
      <c r="ES272" s="52"/>
      <c r="ET272" s="52"/>
      <c r="EU272" s="52"/>
      <c r="EV272" s="52"/>
      <c r="EW272" s="52"/>
      <c r="EX272" s="70"/>
      <c r="EY272" s="71"/>
      <c r="EZ272" s="71"/>
      <c r="FA272" s="71"/>
      <c r="FB272" s="71"/>
      <c r="FC272" s="71"/>
      <c r="FD272" s="71"/>
      <c r="FE272" s="71"/>
      <c r="FF272" s="71"/>
      <c r="FG272" s="71"/>
      <c r="FH272" s="71"/>
      <c r="FI272" s="71"/>
      <c r="FJ272" s="72"/>
    </row>
    <row r="273" spans="1:166" s="4" customFormat="1" ht="20.25" customHeight="1">
      <c r="A273" s="58" t="s">
        <v>249</v>
      </c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49" t="s">
        <v>237</v>
      </c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53">
        <f>BC274</f>
        <v>213500</v>
      </c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>
        <f>BU274</f>
        <v>129400</v>
      </c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>
        <f>CH274</f>
        <v>129400</v>
      </c>
      <c r="CI273" s="53"/>
      <c r="CJ273" s="53"/>
      <c r="CK273" s="53"/>
      <c r="CL273" s="53"/>
      <c r="CM273" s="53"/>
      <c r="CN273" s="53"/>
      <c r="CO273" s="53"/>
      <c r="CP273" s="53"/>
      <c r="CQ273" s="53"/>
      <c r="CR273" s="53"/>
      <c r="CS273" s="53"/>
      <c r="CT273" s="53"/>
      <c r="CU273" s="53"/>
      <c r="CV273" s="53"/>
      <c r="CW273" s="53"/>
      <c r="CX273" s="53"/>
      <c r="CY273" s="53"/>
      <c r="CZ273" s="53"/>
      <c r="DA273" s="53"/>
      <c r="DB273" s="53"/>
      <c r="DC273" s="53"/>
      <c r="DD273" s="53"/>
      <c r="DE273" s="53"/>
      <c r="DF273" s="53"/>
      <c r="DG273" s="53"/>
      <c r="DH273" s="53"/>
      <c r="DI273" s="53"/>
      <c r="DJ273" s="53"/>
      <c r="DK273" s="53"/>
      <c r="DL273" s="53"/>
      <c r="DM273" s="53"/>
      <c r="DN273" s="53"/>
      <c r="DO273" s="53"/>
      <c r="DP273" s="53"/>
      <c r="DQ273" s="53"/>
      <c r="DR273" s="53"/>
      <c r="DS273" s="53"/>
      <c r="DT273" s="53"/>
      <c r="DU273" s="53"/>
      <c r="DV273" s="53"/>
      <c r="DW273" s="53"/>
      <c r="DX273" s="53">
        <f>DX274</f>
        <v>129400</v>
      </c>
      <c r="DY273" s="53"/>
      <c r="DZ273" s="53"/>
      <c r="EA273" s="53"/>
      <c r="EB273" s="53"/>
      <c r="EC273" s="53"/>
      <c r="ED273" s="53"/>
      <c r="EE273" s="53"/>
      <c r="EF273" s="53"/>
      <c r="EG273" s="53"/>
      <c r="EH273" s="53"/>
      <c r="EI273" s="53"/>
      <c r="EJ273" s="53"/>
      <c r="EK273" s="53">
        <f>SUM(EK274:EW274)</f>
        <v>84100</v>
      </c>
      <c r="EL273" s="53"/>
      <c r="EM273" s="53"/>
      <c r="EN273" s="53"/>
      <c r="EO273" s="53"/>
      <c r="EP273" s="53"/>
      <c r="EQ273" s="53"/>
      <c r="ER273" s="53"/>
      <c r="ES273" s="53"/>
      <c r="ET273" s="53"/>
      <c r="EU273" s="53"/>
      <c r="EV273" s="53"/>
      <c r="EW273" s="53"/>
      <c r="EX273" s="135">
        <f>BU273-CH273</f>
        <v>0</v>
      </c>
      <c r="EY273" s="136"/>
      <c r="EZ273" s="136"/>
      <c r="FA273" s="136"/>
      <c r="FB273" s="136"/>
      <c r="FC273" s="136"/>
      <c r="FD273" s="136"/>
      <c r="FE273" s="136"/>
      <c r="FF273" s="136"/>
      <c r="FG273" s="136"/>
      <c r="FH273" s="136"/>
      <c r="FI273" s="136"/>
      <c r="FJ273" s="137"/>
    </row>
    <row r="274" spans="1:166" s="4" customFormat="1" ht="52.5" customHeight="1">
      <c r="A274" s="77" t="s">
        <v>236</v>
      </c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  <c r="AJ274" s="79"/>
      <c r="AK274" s="59" t="s">
        <v>189</v>
      </c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2">
        <f>BC275+BC276+BC277+BC278+BC279+BC280+BC281</f>
        <v>213500</v>
      </c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76">
        <v>129400</v>
      </c>
      <c r="BV274" s="76"/>
      <c r="BW274" s="76"/>
      <c r="BX274" s="76"/>
      <c r="BY274" s="76"/>
      <c r="BZ274" s="76"/>
      <c r="CA274" s="76"/>
      <c r="CB274" s="76"/>
      <c r="CC274" s="76"/>
      <c r="CD274" s="76"/>
      <c r="CE274" s="76"/>
      <c r="CF274" s="76"/>
      <c r="CG274" s="76"/>
      <c r="CH274" s="76">
        <v>129400</v>
      </c>
      <c r="CI274" s="76"/>
      <c r="CJ274" s="76"/>
      <c r="CK274" s="76"/>
      <c r="CL274" s="76"/>
      <c r="CM274" s="76"/>
      <c r="CN274" s="76"/>
      <c r="CO274" s="76"/>
      <c r="CP274" s="76"/>
      <c r="CQ274" s="76"/>
      <c r="CR274" s="76"/>
      <c r="CS274" s="76"/>
      <c r="CT274" s="76"/>
      <c r="CU274" s="76"/>
      <c r="CV274" s="76"/>
      <c r="CW274" s="76"/>
      <c r="CX274" s="52"/>
      <c r="CY274" s="52"/>
      <c r="CZ274" s="52"/>
      <c r="DA274" s="52"/>
      <c r="DB274" s="52"/>
      <c r="DC274" s="52"/>
      <c r="DD274" s="52"/>
      <c r="DE274" s="52"/>
      <c r="DF274" s="52"/>
      <c r="DG274" s="52"/>
      <c r="DH274" s="52"/>
      <c r="DI274" s="52"/>
      <c r="DJ274" s="52"/>
      <c r="DK274" s="52"/>
      <c r="DL274" s="52"/>
      <c r="DM274" s="52"/>
      <c r="DN274" s="52"/>
      <c r="DO274" s="52"/>
      <c r="DP274" s="52"/>
      <c r="DQ274" s="52"/>
      <c r="DR274" s="52"/>
      <c r="DS274" s="52"/>
      <c r="DT274" s="52"/>
      <c r="DU274" s="52"/>
      <c r="DV274" s="52"/>
      <c r="DW274" s="52"/>
      <c r="DX274" s="52">
        <f>CH274</f>
        <v>129400</v>
      </c>
      <c r="DY274" s="52"/>
      <c r="DZ274" s="52"/>
      <c r="EA274" s="52"/>
      <c r="EB274" s="52"/>
      <c r="EC274" s="52"/>
      <c r="ED274" s="52"/>
      <c r="EE274" s="52"/>
      <c r="EF274" s="52"/>
      <c r="EG274" s="52"/>
      <c r="EH274" s="52"/>
      <c r="EI274" s="52"/>
      <c r="EJ274" s="52"/>
      <c r="EK274" s="52">
        <f>BC274-BU274</f>
        <v>84100</v>
      </c>
      <c r="EL274" s="52"/>
      <c r="EM274" s="52"/>
      <c r="EN274" s="52"/>
      <c r="EO274" s="52"/>
      <c r="EP274" s="52"/>
      <c r="EQ274" s="52"/>
      <c r="ER274" s="52"/>
      <c r="ES274" s="52"/>
      <c r="ET274" s="52"/>
      <c r="EU274" s="52"/>
      <c r="EV274" s="52"/>
      <c r="EW274" s="52"/>
      <c r="EX274" s="70">
        <f>BU274-CH274</f>
        <v>0</v>
      </c>
      <c r="EY274" s="71"/>
      <c r="EZ274" s="71"/>
      <c r="FA274" s="71"/>
      <c r="FB274" s="71"/>
      <c r="FC274" s="71"/>
      <c r="FD274" s="71"/>
      <c r="FE274" s="71"/>
      <c r="FF274" s="71"/>
      <c r="FG274" s="71"/>
      <c r="FH274" s="71"/>
      <c r="FI274" s="71"/>
      <c r="FJ274" s="72"/>
    </row>
    <row r="275" spans="1:166" s="4" customFormat="1" ht="18.75" customHeight="1">
      <c r="A275" s="77" t="s">
        <v>58</v>
      </c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  <c r="AJ275" s="79"/>
      <c r="AK275" s="59" t="s">
        <v>55</v>
      </c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2">
        <v>135200</v>
      </c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76"/>
      <c r="BV275" s="76"/>
      <c r="BW275" s="76"/>
      <c r="BX275" s="76"/>
      <c r="BY275" s="76"/>
      <c r="BZ275" s="76"/>
      <c r="CA275" s="76"/>
      <c r="CB275" s="76"/>
      <c r="CC275" s="76"/>
      <c r="CD275" s="76"/>
      <c r="CE275" s="76"/>
      <c r="CF275" s="76"/>
      <c r="CG275" s="76"/>
      <c r="CH275" s="76"/>
      <c r="CI275" s="76"/>
      <c r="CJ275" s="76"/>
      <c r="CK275" s="76"/>
      <c r="CL275" s="76"/>
      <c r="CM275" s="76"/>
      <c r="CN275" s="76"/>
      <c r="CO275" s="76"/>
      <c r="CP275" s="76"/>
      <c r="CQ275" s="76"/>
      <c r="CR275" s="76"/>
      <c r="CS275" s="76"/>
      <c r="CT275" s="76"/>
      <c r="CU275" s="76"/>
      <c r="CV275" s="76"/>
      <c r="CW275" s="76"/>
      <c r="CX275" s="52"/>
      <c r="CY275" s="52"/>
      <c r="CZ275" s="52"/>
      <c r="DA275" s="52"/>
      <c r="DB275" s="52"/>
      <c r="DC275" s="52"/>
      <c r="DD275" s="52"/>
      <c r="DE275" s="52"/>
      <c r="DF275" s="52"/>
      <c r="DG275" s="52"/>
      <c r="DH275" s="52"/>
      <c r="DI275" s="52"/>
      <c r="DJ275" s="52"/>
      <c r="DK275" s="52"/>
      <c r="DL275" s="52"/>
      <c r="DM275" s="52"/>
      <c r="DN275" s="52"/>
      <c r="DO275" s="52"/>
      <c r="DP275" s="52"/>
      <c r="DQ275" s="52"/>
      <c r="DR275" s="52"/>
      <c r="DS275" s="52"/>
      <c r="DT275" s="52"/>
      <c r="DU275" s="52"/>
      <c r="DV275" s="52"/>
      <c r="DW275" s="52"/>
      <c r="DX275" s="52"/>
      <c r="DY275" s="52"/>
      <c r="DZ275" s="52"/>
      <c r="EA275" s="52"/>
      <c r="EB275" s="52"/>
      <c r="EC275" s="52"/>
      <c r="ED275" s="52"/>
      <c r="EE275" s="52"/>
      <c r="EF275" s="52"/>
      <c r="EG275" s="52"/>
      <c r="EH275" s="52"/>
      <c r="EI275" s="52"/>
      <c r="EJ275" s="52"/>
      <c r="EK275" s="52"/>
      <c r="EL275" s="52"/>
      <c r="EM275" s="52"/>
      <c r="EN275" s="52"/>
      <c r="EO275" s="52"/>
      <c r="EP275" s="52"/>
      <c r="EQ275" s="52"/>
      <c r="ER275" s="52"/>
      <c r="ES275" s="52"/>
      <c r="ET275" s="52"/>
      <c r="EU275" s="52"/>
      <c r="EV275" s="52"/>
      <c r="EW275" s="52"/>
      <c r="EX275" s="70"/>
      <c r="EY275" s="71"/>
      <c r="EZ275" s="71"/>
      <c r="FA275" s="71"/>
      <c r="FB275" s="71"/>
      <c r="FC275" s="71"/>
      <c r="FD275" s="71"/>
      <c r="FE275" s="71"/>
      <c r="FF275" s="71"/>
      <c r="FG275" s="71"/>
      <c r="FH275" s="71"/>
      <c r="FI275" s="71"/>
      <c r="FJ275" s="72"/>
    </row>
    <row r="276" spans="1:166" s="4" customFormat="1" ht="18.75" customHeight="1">
      <c r="A276" s="77" t="s">
        <v>60</v>
      </c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  <c r="AJ276" s="79"/>
      <c r="AK276" s="59" t="s">
        <v>57</v>
      </c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2">
        <v>40900</v>
      </c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76"/>
      <c r="BV276" s="76"/>
      <c r="BW276" s="76"/>
      <c r="BX276" s="76"/>
      <c r="BY276" s="76"/>
      <c r="BZ276" s="76"/>
      <c r="CA276" s="76"/>
      <c r="CB276" s="76"/>
      <c r="CC276" s="76"/>
      <c r="CD276" s="76"/>
      <c r="CE276" s="76"/>
      <c r="CF276" s="76"/>
      <c r="CG276" s="76"/>
      <c r="CH276" s="76"/>
      <c r="CI276" s="76"/>
      <c r="CJ276" s="76"/>
      <c r="CK276" s="76"/>
      <c r="CL276" s="76"/>
      <c r="CM276" s="76"/>
      <c r="CN276" s="76"/>
      <c r="CO276" s="76"/>
      <c r="CP276" s="76"/>
      <c r="CQ276" s="76"/>
      <c r="CR276" s="76"/>
      <c r="CS276" s="76"/>
      <c r="CT276" s="76"/>
      <c r="CU276" s="76"/>
      <c r="CV276" s="76"/>
      <c r="CW276" s="76"/>
      <c r="CX276" s="52"/>
      <c r="CY276" s="52"/>
      <c r="CZ276" s="52"/>
      <c r="DA276" s="52"/>
      <c r="DB276" s="52"/>
      <c r="DC276" s="52"/>
      <c r="DD276" s="52"/>
      <c r="DE276" s="52"/>
      <c r="DF276" s="52"/>
      <c r="DG276" s="52"/>
      <c r="DH276" s="52"/>
      <c r="DI276" s="52"/>
      <c r="DJ276" s="52"/>
      <c r="DK276" s="52"/>
      <c r="DL276" s="52"/>
      <c r="DM276" s="52"/>
      <c r="DN276" s="52"/>
      <c r="DO276" s="52"/>
      <c r="DP276" s="52"/>
      <c r="DQ276" s="52"/>
      <c r="DR276" s="52"/>
      <c r="DS276" s="52"/>
      <c r="DT276" s="52"/>
      <c r="DU276" s="52"/>
      <c r="DV276" s="52"/>
      <c r="DW276" s="52"/>
      <c r="DX276" s="52"/>
      <c r="DY276" s="52"/>
      <c r="DZ276" s="52"/>
      <c r="EA276" s="52"/>
      <c r="EB276" s="52"/>
      <c r="EC276" s="52"/>
      <c r="ED276" s="52"/>
      <c r="EE276" s="52"/>
      <c r="EF276" s="52"/>
      <c r="EG276" s="52"/>
      <c r="EH276" s="52"/>
      <c r="EI276" s="52"/>
      <c r="EJ276" s="52"/>
      <c r="EK276" s="52"/>
      <c r="EL276" s="52"/>
      <c r="EM276" s="52"/>
      <c r="EN276" s="52"/>
      <c r="EO276" s="52"/>
      <c r="EP276" s="52"/>
      <c r="EQ276" s="52"/>
      <c r="ER276" s="52"/>
      <c r="ES276" s="52"/>
      <c r="ET276" s="52"/>
      <c r="EU276" s="52"/>
      <c r="EV276" s="52"/>
      <c r="EW276" s="52"/>
      <c r="EX276" s="70"/>
      <c r="EY276" s="71"/>
      <c r="EZ276" s="71"/>
      <c r="FA276" s="71"/>
      <c r="FB276" s="71"/>
      <c r="FC276" s="71"/>
      <c r="FD276" s="71"/>
      <c r="FE276" s="71"/>
      <c r="FF276" s="71"/>
      <c r="FG276" s="71"/>
      <c r="FH276" s="71"/>
      <c r="FI276" s="71"/>
      <c r="FJ276" s="72"/>
    </row>
    <row r="277" spans="1:166" s="4" customFormat="1" ht="18.75" customHeight="1">
      <c r="A277" s="77" t="s">
        <v>81</v>
      </c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  <c r="AJ277" s="79"/>
      <c r="AK277" s="59" t="s">
        <v>82</v>
      </c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2">
        <v>11000</v>
      </c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76"/>
      <c r="BV277" s="76"/>
      <c r="BW277" s="76"/>
      <c r="BX277" s="76"/>
      <c r="BY277" s="76"/>
      <c r="BZ277" s="76"/>
      <c r="CA277" s="76"/>
      <c r="CB277" s="76"/>
      <c r="CC277" s="76"/>
      <c r="CD277" s="76"/>
      <c r="CE277" s="76"/>
      <c r="CF277" s="76"/>
      <c r="CG277" s="76"/>
      <c r="CH277" s="76"/>
      <c r="CI277" s="76"/>
      <c r="CJ277" s="76"/>
      <c r="CK277" s="76"/>
      <c r="CL277" s="76"/>
      <c r="CM277" s="76"/>
      <c r="CN277" s="76"/>
      <c r="CO277" s="76"/>
      <c r="CP277" s="76"/>
      <c r="CQ277" s="76"/>
      <c r="CR277" s="76"/>
      <c r="CS277" s="76"/>
      <c r="CT277" s="76"/>
      <c r="CU277" s="76"/>
      <c r="CV277" s="76"/>
      <c r="CW277" s="76"/>
      <c r="CX277" s="52"/>
      <c r="CY277" s="52"/>
      <c r="CZ277" s="52"/>
      <c r="DA277" s="52"/>
      <c r="DB277" s="52"/>
      <c r="DC277" s="52"/>
      <c r="DD277" s="52"/>
      <c r="DE277" s="52"/>
      <c r="DF277" s="52"/>
      <c r="DG277" s="52"/>
      <c r="DH277" s="52"/>
      <c r="DI277" s="52"/>
      <c r="DJ277" s="52"/>
      <c r="DK277" s="52"/>
      <c r="DL277" s="52"/>
      <c r="DM277" s="52"/>
      <c r="DN277" s="52"/>
      <c r="DO277" s="52"/>
      <c r="DP277" s="52"/>
      <c r="DQ277" s="52"/>
      <c r="DR277" s="52"/>
      <c r="DS277" s="52"/>
      <c r="DT277" s="52"/>
      <c r="DU277" s="52"/>
      <c r="DV277" s="52"/>
      <c r="DW277" s="52"/>
      <c r="DX277" s="52"/>
      <c r="DY277" s="52"/>
      <c r="DZ277" s="52"/>
      <c r="EA277" s="52"/>
      <c r="EB277" s="52"/>
      <c r="EC277" s="52"/>
      <c r="ED277" s="52"/>
      <c r="EE277" s="52"/>
      <c r="EF277" s="52"/>
      <c r="EG277" s="52"/>
      <c r="EH277" s="52"/>
      <c r="EI277" s="52"/>
      <c r="EJ277" s="52"/>
      <c r="EK277" s="52"/>
      <c r="EL277" s="52"/>
      <c r="EM277" s="52"/>
      <c r="EN277" s="52"/>
      <c r="EO277" s="52"/>
      <c r="EP277" s="52"/>
      <c r="EQ277" s="52"/>
      <c r="ER277" s="52"/>
      <c r="ES277" s="52"/>
      <c r="ET277" s="52"/>
      <c r="EU277" s="52"/>
      <c r="EV277" s="52"/>
      <c r="EW277" s="52"/>
      <c r="EX277" s="70"/>
      <c r="EY277" s="71"/>
      <c r="EZ277" s="71"/>
      <c r="FA277" s="71"/>
      <c r="FB277" s="71"/>
      <c r="FC277" s="71"/>
      <c r="FD277" s="71"/>
      <c r="FE277" s="71"/>
      <c r="FF277" s="71"/>
      <c r="FG277" s="71"/>
      <c r="FH277" s="71"/>
      <c r="FI277" s="71"/>
      <c r="FJ277" s="72"/>
    </row>
    <row r="278" spans="1:166" s="4" customFormat="1" ht="18.75" customHeight="1">
      <c r="A278" s="77" t="s">
        <v>251</v>
      </c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9"/>
      <c r="AK278" s="59" t="s">
        <v>66</v>
      </c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2">
        <v>1000</v>
      </c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76"/>
      <c r="BV278" s="76"/>
      <c r="BW278" s="76"/>
      <c r="BX278" s="76"/>
      <c r="BY278" s="76"/>
      <c r="BZ278" s="76"/>
      <c r="CA278" s="76"/>
      <c r="CB278" s="76"/>
      <c r="CC278" s="76"/>
      <c r="CD278" s="76"/>
      <c r="CE278" s="76"/>
      <c r="CF278" s="76"/>
      <c r="CG278" s="76"/>
      <c r="CH278" s="76"/>
      <c r="CI278" s="76"/>
      <c r="CJ278" s="76"/>
      <c r="CK278" s="76"/>
      <c r="CL278" s="76"/>
      <c r="CM278" s="76"/>
      <c r="CN278" s="76"/>
      <c r="CO278" s="76"/>
      <c r="CP278" s="76"/>
      <c r="CQ278" s="76"/>
      <c r="CR278" s="76"/>
      <c r="CS278" s="76"/>
      <c r="CT278" s="76"/>
      <c r="CU278" s="76"/>
      <c r="CV278" s="76"/>
      <c r="CW278" s="76"/>
      <c r="CX278" s="52"/>
      <c r="CY278" s="52"/>
      <c r="CZ278" s="52"/>
      <c r="DA278" s="52"/>
      <c r="DB278" s="52"/>
      <c r="DC278" s="52"/>
      <c r="DD278" s="52"/>
      <c r="DE278" s="52"/>
      <c r="DF278" s="52"/>
      <c r="DG278" s="52"/>
      <c r="DH278" s="52"/>
      <c r="DI278" s="52"/>
      <c r="DJ278" s="52"/>
      <c r="DK278" s="52"/>
      <c r="DL278" s="52"/>
      <c r="DM278" s="52"/>
      <c r="DN278" s="52"/>
      <c r="DO278" s="52"/>
      <c r="DP278" s="52"/>
      <c r="DQ278" s="52"/>
      <c r="DR278" s="52"/>
      <c r="DS278" s="52"/>
      <c r="DT278" s="52"/>
      <c r="DU278" s="52"/>
      <c r="DV278" s="52"/>
      <c r="DW278" s="52"/>
      <c r="DX278" s="52"/>
      <c r="DY278" s="52"/>
      <c r="DZ278" s="52"/>
      <c r="EA278" s="52"/>
      <c r="EB278" s="52"/>
      <c r="EC278" s="52"/>
      <c r="ED278" s="52"/>
      <c r="EE278" s="52"/>
      <c r="EF278" s="52"/>
      <c r="EG278" s="52"/>
      <c r="EH278" s="52"/>
      <c r="EI278" s="52"/>
      <c r="EJ278" s="52"/>
      <c r="EK278" s="52"/>
      <c r="EL278" s="52"/>
      <c r="EM278" s="52"/>
      <c r="EN278" s="52"/>
      <c r="EO278" s="52"/>
      <c r="EP278" s="52"/>
      <c r="EQ278" s="52"/>
      <c r="ER278" s="52"/>
      <c r="ES278" s="52"/>
      <c r="ET278" s="52"/>
      <c r="EU278" s="52"/>
      <c r="EV278" s="52"/>
      <c r="EW278" s="52"/>
      <c r="EX278" s="70"/>
      <c r="EY278" s="71"/>
      <c r="EZ278" s="71"/>
      <c r="FA278" s="71"/>
      <c r="FB278" s="71"/>
      <c r="FC278" s="71"/>
      <c r="FD278" s="71"/>
      <c r="FE278" s="71"/>
      <c r="FF278" s="71"/>
      <c r="FG278" s="71"/>
      <c r="FH278" s="71"/>
      <c r="FI278" s="71"/>
      <c r="FJ278" s="72"/>
    </row>
    <row r="279" spans="1:166" s="4" customFormat="1" ht="18.75" customHeight="1">
      <c r="A279" s="77" t="s">
        <v>227</v>
      </c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  <c r="AJ279" s="79"/>
      <c r="AK279" s="59" t="s">
        <v>62</v>
      </c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2">
        <v>6000</v>
      </c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76"/>
      <c r="BV279" s="76"/>
      <c r="BW279" s="76"/>
      <c r="BX279" s="76"/>
      <c r="BY279" s="76"/>
      <c r="BZ279" s="76"/>
      <c r="CA279" s="76"/>
      <c r="CB279" s="76"/>
      <c r="CC279" s="76"/>
      <c r="CD279" s="76"/>
      <c r="CE279" s="76"/>
      <c r="CF279" s="76"/>
      <c r="CG279" s="76"/>
      <c r="CH279" s="76"/>
      <c r="CI279" s="76"/>
      <c r="CJ279" s="76"/>
      <c r="CK279" s="76"/>
      <c r="CL279" s="76"/>
      <c r="CM279" s="76"/>
      <c r="CN279" s="76"/>
      <c r="CO279" s="76"/>
      <c r="CP279" s="76"/>
      <c r="CQ279" s="76"/>
      <c r="CR279" s="76"/>
      <c r="CS279" s="76"/>
      <c r="CT279" s="76"/>
      <c r="CU279" s="76"/>
      <c r="CV279" s="76"/>
      <c r="CW279" s="76"/>
      <c r="CX279" s="52"/>
      <c r="CY279" s="52"/>
      <c r="CZ279" s="52"/>
      <c r="DA279" s="52"/>
      <c r="DB279" s="52"/>
      <c r="DC279" s="52"/>
      <c r="DD279" s="52"/>
      <c r="DE279" s="52"/>
      <c r="DF279" s="52"/>
      <c r="DG279" s="52"/>
      <c r="DH279" s="52"/>
      <c r="DI279" s="52"/>
      <c r="DJ279" s="52"/>
      <c r="DK279" s="52"/>
      <c r="DL279" s="52"/>
      <c r="DM279" s="52"/>
      <c r="DN279" s="52"/>
      <c r="DO279" s="52"/>
      <c r="DP279" s="52"/>
      <c r="DQ279" s="52"/>
      <c r="DR279" s="52"/>
      <c r="DS279" s="52"/>
      <c r="DT279" s="52"/>
      <c r="DU279" s="52"/>
      <c r="DV279" s="52"/>
      <c r="DW279" s="52"/>
      <c r="DX279" s="52"/>
      <c r="DY279" s="52"/>
      <c r="DZ279" s="52"/>
      <c r="EA279" s="52"/>
      <c r="EB279" s="52"/>
      <c r="EC279" s="52"/>
      <c r="ED279" s="52"/>
      <c r="EE279" s="52"/>
      <c r="EF279" s="52"/>
      <c r="EG279" s="52"/>
      <c r="EH279" s="52"/>
      <c r="EI279" s="52"/>
      <c r="EJ279" s="52"/>
      <c r="EK279" s="52"/>
      <c r="EL279" s="52"/>
      <c r="EM279" s="52"/>
      <c r="EN279" s="52"/>
      <c r="EO279" s="52"/>
      <c r="EP279" s="52"/>
      <c r="EQ279" s="52"/>
      <c r="ER279" s="52"/>
      <c r="ES279" s="52"/>
      <c r="ET279" s="52"/>
      <c r="EU279" s="52"/>
      <c r="EV279" s="52"/>
      <c r="EW279" s="52"/>
      <c r="EX279" s="70"/>
      <c r="EY279" s="71"/>
      <c r="EZ279" s="71"/>
      <c r="FA279" s="71"/>
      <c r="FB279" s="71"/>
      <c r="FC279" s="71"/>
      <c r="FD279" s="71"/>
      <c r="FE279" s="71"/>
      <c r="FF279" s="71"/>
      <c r="FG279" s="71"/>
      <c r="FH279" s="71"/>
      <c r="FI279" s="71"/>
      <c r="FJ279" s="72"/>
    </row>
    <row r="280" spans="1:166" s="4" customFormat="1" ht="18.75" customHeight="1">
      <c r="A280" s="77" t="s">
        <v>126</v>
      </c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9"/>
      <c r="AK280" s="59" t="s">
        <v>65</v>
      </c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2">
        <v>13400</v>
      </c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76"/>
      <c r="BV280" s="76"/>
      <c r="BW280" s="76"/>
      <c r="BX280" s="76"/>
      <c r="BY280" s="76"/>
      <c r="BZ280" s="76"/>
      <c r="CA280" s="76"/>
      <c r="CB280" s="76"/>
      <c r="CC280" s="76"/>
      <c r="CD280" s="76"/>
      <c r="CE280" s="76"/>
      <c r="CF280" s="76"/>
      <c r="CG280" s="76"/>
      <c r="CH280" s="76"/>
      <c r="CI280" s="76"/>
      <c r="CJ280" s="76"/>
      <c r="CK280" s="76"/>
      <c r="CL280" s="76"/>
      <c r="CM280" s="76"/>
      <c r="CN280" s="76"/>
      <c r="CO280" s="76"/>
      <c r="CP280" s="76"/>
      <c r="CQ280" s="76"/>
      <c r="CR280" s="76"/>
      <c r="CS280" s="76"/>
      <c r="CT280" s="76"/>
      <c r="CU280" s="76"/>
      <c r="CV280" s="76"/>
      <c r="CW280" s="76"/>
      <c r="CX280" s="52"/>
      <c r="CY280" s="52"/>
      <c r="CZ280" s="52"/>
      <c r="DA280" s="52"/>
      <c r="DB280" s="52"/>
      <c r="DC280" s="52"/>
      <c r="DD280" s="52"/>
      <c r="DE280" s="52"/>
      <c r="DF280" s="52"/>
      <c r="DG280" s="52"/>
      <c r="DH280" s="52"/>
      <c r="DI280" s="52"/>
      <c r="DJ280" s="52"/>
      <c r="DK280" s="52"/>
      <c r="DL280" s="52"/>
      <c r="DM280" s="52"/>
      <c r="DN280" s="52"/>
      <c r="DO280" s="52"/>
      <c r="DP280" s="52"/>
      <c r="DQ280" s="52"/>
      <c r="DR280" s="52"/>
      <c r="DS280" s="52"/>
      <c r="DT280" s="52"/>
      <c r="DU280" s="52"/>
      <c r="DV280" s="52"/>
      <c r="DW280" s="52"/>
      <c r="DX280" s="52"/>
      <c r="DY280" s="52"/>
      <c r="DZ280" s="52"/>
      <c r="EA280" s="52"/>
      <c r="EB280" s="52"/>
      <c r="EC280" s="52"/>
      <c r="ED280" s="52"/>
      <c r="EE280" s="52"/>
      <c r="EF280" s="52"/>
      <c r="EG280" s="52"/>
      <c r="EH280" s="52"/>
      <c r="EI280" s="52"/>
      <c r="EJ280" s="52"/>
      <c r="EK280" s="52"/>
      <c r="EL280" s="52"/>
      <c r="EM280" s="52"/>
      <c r="EN280" s="52"/>
      <c r="EO280" s="52"/>
      <c r="EP280" s="52"/>
      <c r="EQ280" s="52"/>
      <c r="ER280" s="52"/>
      <c r="ES280" s="52"/>
      <c r="ET280" s="52"/>
      <c r="EU280" s="52"/>
      <c r="EV280" s="52"/>
      <c r="EW280" s="52"/>
      <c r="EX280" s="70"/>
      <c r="EY280" s="71"/>
      <c r="EZ280" s="71"/>
      <c r="FA280" s="71"/>
      <c r="FB280" s="71"/>
      <c r="FC280" s="71"/>
      <c r="FD280" s="71"/>
      <c r="FE280" s="71"/>
      <c r="FF280" s="71"/>
      <c r="FG280" s="71"/>
      <c r="FH280" s="71"/>
      <c r="FI280" s="71"/>
      <c r="FJ280" s="72"/>
    </row>
    <row r="281" spans="1:166" s="4" customFormat="1" ht="18.75" customHeight="1">
      <c r="A281" s="77" t="s">
        <v>152</v>
      </c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9"/>
      <c r="AK281" s="59" t="s">
        <v>63</v>
      </c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2">
        <v>6000</v>
      </c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76"/>
      <c r="BV281" s="76"/>
      <c r="BW281" s="76"/>
      <c r="BX281" s="76"/>
      <c r="BY281" s="76"/>
      <c r="BZ281" s="76"/>
      <c r="CA281" s="76"/>
      <c r="CB281" s="76"/>
      <c r="CC281" s="76"/>
      <c r="CD281" s="76"/>
      <c r="CE281" s="76"/>
      <c r="CF281" s="76"/>
      <c r="CG281" s="76"/>
      <c r="CH281" s="76"/>
      <c r="CI281" s="76"/>
      <c r="CJ281" s="76"/>
      <c r="CK281" s="76"/>
      <c r="CL281" s="76"/>
      <c r="CM281" s="76"/>
      <c r="CN281" s="76"/>
      <c r="CO281" s="76"/>
      <c r="CP281" s="76"/>
      <c r="CQ281" s="76"/>
      <c r="CR281" s="76"/>
      <c r="CS281" s="76"/>
      <c r="CT281" s="76"/>
      <c r="CU281" s="76"/>
      <c r="CV281" s="76"/>
      <c r="CW281" s="76"/>
      <c r="CX281" s="52"/>
      <c r="CY281" s="52"/>
      <c r="CZ281" s="52"/>
      <c r="DA281" s="52"/>
      <c r="DB281" s="52"/>
      <c r="DC281" s="52"/>
      <c r="DD281" s="52"/>
      <c r="DE281" s="52"/>
      <c r="DF281" s="52"/>
      <c r="DG281" s="52"/>
      <c r="DH281" s="52"/>
      <c r="DI281" s="52"/>
      <c r="DJ281" s="52"/>
      <c r="DK281" s="52"/>
      <c r="DL281" s="52"/>
      <c r="DM281" s="52"/>
      <c r="DN281" s="52"/>
      <c r="DO281" s="52"/>
      <c r="DP281" s="52"/>
      <c r="DQ281" s="52"/>
      <c r="DR281" s="52"/>
      <c r="DS281" s="52"/>
      <c r="DT281" s="52"/>
      <c r="DU281" s="52"/>
      <c r="DV281" s="52"/>
      <c r="DW281" s="52"/>
      <c r="DX281" s="52"/>
      <c r="DY281" s="52"/>
      <c r="DZ281" s="52"/>
      <c r="EA281" s="52"/>
      <c r="EB281" s="52"/>
      <c r="EC281" s="52"/>
      <c r="ED281" s="52"/>
      <c r="EE281" s="52"/>
      <c r="EF281" s="52"/>
      <c r="EG281" s="52"/>
      <c r="EH281" s="52"/>
      <c r="EI281" s="52"/>
      <c r="EJ281" s="52"/>
      <c r="EK281" s="52"/>
      <c r="EL281" s="52"/>
      <c r="EM281" s="52"/>
      <c r="EN281" s="52"/>
      <c r="EO281" s="52"/>
      <c r="EP281" s="52"/>
      <c r="EQ281" s="52"/>
      <c r="ER281" s="52"/>
      <c r="ES281" s="52"/>
      <c r="ET281" s="52"/>
      <c r="EU281" s="52"/>
      <c r="EV281" s="52"/>
      <c r="EW281" s="52"/>
      <c r="EX281" s="70"/>
      <c r="EY281" s="71"/>
      <c r="EZ281" s="71"/>
      <c r="FA281" s="71"/>
      <c r="FB281" s="71"/>
      <c r="FC281" s="71"/>
      <c r="FD281" s="71"/>
      <c r="FE281" s="71"/>
      <c r="FF281" s="71"/>
      <c r="FG281" s="71"/>
      <c r="FH281" s="71"/>
      <c r="FI281" s="71"/>
      <c r="FJ281" s="72"/>
    </row>
    <row r="282" spans="1:166" s="4" customFormat="1" ht="15" customHeight="1">
      <c r="A282" s="109"/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  <c r="AA282" s="110"/>
      <c r="AB282" s="110"/>
      <c r="AC282" s="110"/>
      <c r="AD282" s="110"/>
      <c r="AE282" s="110"/>
      <c r="AF282" s="110"/>
      <c r="AG282" s="110"/>
      <c r="AH282" s="110"/>
      <c r="AI282" s="110"/>
      <c r="AJ282" s="110"/>
      <c r="AK282" s="110"/>
      <c r="AL282" s="110"/>
      <c r="AM282" s="110"/>
      <c r="AN282" s="110"/>
      <c r="AO282" s="110"/>
      <c r="AP282" s="110"/>
      <c r="AQ282" s="110"/>
      <c r="AR282" s="110"/>
      <c r="AS282" s="110"/>
      <c r="AT282" s="110"/>
      <c r="AU282" s="110"/>
      <c r="AV282" s="110"/>
      <c r="AW282" s="110"/>
      <c r="AX282" s="110"/>
      <c r="AY282" s="110"/>
      <c r="AZ282" s="110"/>
      <c r="BA282" s="110"/>
      <c r="BB282" s="110"/>
      <c r="BC282" s="110"/>
      <c r="BD282" s="110"/>
      <c r="BE282" s="110"/>
      <c r="BF282" s="110"/>
      <c r="BG282" s="110"/>
      <c r="BH282" s="110"/>
      <c r="BI282" s="110"/>
      <c r="BJ282" s="110"/>
      <c r="BK282" s="110"/>
      <c r="BL282" s="110"/>
      <c r="BM282" s="110"/>
      <c r="BN282" s="110"/>
      <c r="BO282" s="110"/>
      <c r="BP282" s="110"/>
      <c r="BQ282" s="110"/>
      <c r="BR282" s="110"/>
      <c r="BS282" s="110"/>
      <c r="BT282" s="110"/>
      <c r="BU282" s="110"/>
      <c r="BV282" s="110"/>
      <c r="BW282" s="110"/>
      <c r="BX282" s="110"/>
      <c r="BY282" s="110"/>
      <c r="BZ282" s="110"/>
      <c r="CA282" s="110"/>
      <c r="CB282" s="110"/>
      <c r="CC282" s="110"/>
      <c r="CD282" s="110"/>
      <c r="CE282" s="110"/>
      <c r="CF282" s="110"/>
      <c r="CG282" s="110"/>
      <c r="CH282" s="110"/>
      <c r="CI282" s="110"/>
      <c r="CJ282" s="110"/>
      <c r="CK282" s="110"/>
      <c r="CL282" s="110"/>
      <c r="CM282" s="110"/>
      <c r="CN282" s="110"/>
      <c r="CO282" s="110"/>
      <c r="CP282" s="110"/>
      <c r="CQ282" s="110"/>
      <c r="CR282" s="110"/>
      <c r="CS282" s="110"/>
      <c r="CT282" s="110"/>
      <c r="CU282" s="110"/>
      <c r="CV282" s="110"/>
      <c r="CW282" s="110"/>
      <c r="CX282" s="110"/>
      <c r="CY282" s="110"/>
      <c r="CZ282" s="110"/>
      <c r="DA282" s="110"/>
      <c r="DB282" s="110"/>
      <c r="DC282" s="110"/>
      <c r="DD282" s="110"/>
      <c r="DE282" s="110"/>
      <c r="DF282" s="110"/>
      <c r="DG282" s="110"/>
      <c r="DH282" s="110"/>
      <c r="DI282" s="110"/>
      <c r="DJ282" s="110"/>
      <c r="DK282" s="110"/>
      <c r="DL282" s="110"/>
      <c r="DM282" s="110"/>
      <c r="DN282" s="110"/>
      <c r="DO282" s="110"/>
      <c r="DP282" s="110"/>
      <c r="DQ282" s="110"/>
      <c r="DR282" s="110"/>
      <c r="DS282" s="110"/>
      <c r="DT282" s="110"/>
      <c r="DU282" s="110"/>
      <c r="DV282" s="110"/>
      <c r="DW282" s="110"/>
      <c r="DX282" s="110"/>
      <c r="DY282" s="110"/>
      <c r="DZ282" s="110"/>
      <c r="EA282" s="110"/>
      <c r="EB282" s="110"/>
      <c r="EC282" s="110"/>
      <c r="ED282" s="110"/>
      <c r="EE282" s="110"/>
      <c r="EF282" s="110"/>
      <c r="EG282" s="110"/>
      <c r="EH282" s="110"/>
      <c r="EI282" s="110"/>
      <c r="EJ282" s="110"/>
      <c r="EK282" s="110"/>
      <c r="EL282" s="110"/>
      <c r="EM282" s="110"/>
      <c r="EN282" s="110"/>
      <c r="EO282" s="110"/>
      <c r="EP282" s="110"/>
      <c r="EQ282" s="110"/>
      <c r="ER282" s="110"/>
      <c r="ES282" s="110"/>
      <c r="ET282" s="110"/>
      <c r="EU282" s="110"/>
      <c r="EV282" s="110"/>
      <c r="EW282" s="110"/>
      <c r="EX282" s="110"/>
      <c r="EY282" s="110"/>
      <c r="EZ282" s="110"/>
      <c r="FA282" s="110"/>
      <c r="FB282" s="110"/>
      <c r="FC282" s="110"/>
      <c r="FD282" s="110"/>
      <c r="FE282" s="110"/>
      <c r="FF282" s="110"/>
      <c r="FG282" s="111"/>
      <c r="FH282" s="13"/>
      <c r="FI282" s="13"/>
      <c r="FJ282" s="18" t="s">
        <v>39</v>
      </c>
    </row>
    <row r="283" spans="1:166" s="4" customFormat="1" ht="16.5" customHeight="1">
      <c r="A283" s="109" t="s">
        <v>85</v>
      </c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  <c r="AA283" s="110"/>
      <c r="AB283" s="110"/>
      <c r="AC283" s="110"/>
      <c r="AD283" s="110"/>
      <c r="AE283" s="110"/>
      <c r="AF283" s="110"/>
      <c r="AG283" s="110"/>
      <c r="AH283" s="110"/>
      <c r="AI283" s="110"/>
      <c r="AJ283" s="110"/>
      <c r="AK283" s="110"/>
      <c r="AL283" s="110"/>
      <c r="AM283" s="110"/>
      <c r="AN283" s="110"/>
      <c r="AO283" s="110"/>
      <c r="AP283" s="110"/>
      <c r="AQ283" s="110"/>
      <c r="AR283" s="110"/>
      <c r="AS283" s="110"/>
      <c r="AT283" s="110"/>
      <c r="AU283" s="110"/>
      <c r="AV283" s="110"/>
      <c r="AW283" s="110"/>
      <c r="AX283" s="110"/>
      <c r="AY283" s="110"/>
      <c r="AZ283" s="110"/>
      <c r="BA283" s="110"/>
      <c r="BB283" s="110"/>
      <c r="BC283" s="110"/>
      <c r="BD283" s="110"/>
      <c r="BE283" s="110"/>
      <c r="BF283" s="110"/>
      <c r="BG283" s="110"/>
      <c r="BH283" s="110"/>
      <c r="BI283" s="110"/>
      <c r="BJ283" s="110"/>
      <c r="BK283" s="110"/>
      <c r="BL283" s="110"/>
      <c r="BM283" s="110"/>
      <c r="BN283" s="110"/>
      <c r="BO283" s="110"/>
      <c r="BP283" s="110"/>
      <c r="BQ283" s="110"/>
      <c r="BR283" s="110"/>
      <c r="BS283" s="110"/>
      <c r="BT283" s="110"/>
      <c r="BU283" s="110"/>
      <c r="BV283" s="110"/>
      <c r="BW283" s="110"/>
      <c r="BX283" s="110"/>
      <c r="BY283" s="110"/>
      <c r="BZ283" s="110"/>
      <c r="CA283" s="110"/>
      <c r="CB283" s="110"/>
      <c r="CC283" s="110"/>
      <c r="CD283" s="110"/>
      <c r="CE283" s="110"/>
      <c r="CF283" s="110"/>
      <c r="CG283" s="110"/>
      <c r="CH283" s="110"/>
      <c r="CI283" s="110"/>
      <c r="CJ283" s="110"/>
      <c r="CK283" s="110"/>
      <c r="CL283" s="110"/>
      <c r="CM283" s="110"/>
      <c r="CN283" s="110"/>
      <c r="CO283" s="110"/>
      <c r="CP283" s="110"/>
      <c r="CQ283" s="110"/>
      <c r="CR283" s="110"/>
      <c r="CS283" s="110"/>
      <c r="CT283" s="110"/>
      <c r="CU283" s="110"/>
      <c r="CV283" s="110"/>
      <c r="CW283" s="110"/>
      <c r="CX283" s="110"/>
      <c r="CY283" s="110"/>
      <c r="CZ283" s="110"/>
      <c r="DA283" s="110"/>
      <c r="DB283" s="110"/>
      <c r="DC283" s="110"/>
      <c r="DD283" s="110"/>
      <c r="DE283" s="110"/>
      <c r="DF283" s="110"/>
      <c r="DG283" s="110"/>
      <c r="DH283" s="110"/>
      <c r="DI283" s="110"/>
      <c r="DJ283" s="110"/>
      <c r="DK283" s="110"/>
      <c r="DL283" s="110"/>
      <c r="DM283" s="110"/>
      <c r="DN283" s="110"/>
      <c r="DO283" s="110"/>
      <c r="DP283" s="110"/>
      <c r="DQ283" s="110"/>
      <c r="DR283" s="110"/>
      <c r="DS283" s="110"/>
      <c r="DT283" s="110"/>
      <c r="DU283" s="110"/>
      <c r="DV283" s="110"/>
      <c r="DW283" s="110"/>
      <c r="DX283" s="110"/>
      <c r="DY283" s="110"/>
      <c r="DZ283" s="110"/>
      <c r="EA283" s="110"/>
      <c r="EB283" s="110"/>
      <c r="EC283" s="110"/>
      <c r="ED283" s="110"/>
      <c r="EE283" s="110"/>
      <c r="EF283" s="110"/>
      <c r="EG283" s="110"/>
      <c r="EH283" s="110"/>
      <c r="EI283" s="110"/>
      <c r="EJ283" s="110"/>
      <c r="EK283" s="110"/>
      <c r="EL283" s="110"/>
      <c r="EM283" s="110"/>
      <c r="EN283" s="110"/>
      <c r="EO283" s="110"/>
      <c r="EP283" s="110"/>
      <c r="EQ283" s="110"/>
      <c r="ER283" s="110"/>
      <c r="ES283" s="110"/>
      <c r="ET283" s="110"/>
      <c r="EU283" s="110"/>
      <c r="EV283" s="110"/>
      <c r="EW283" s="110"/>
      <c r="EX283" s="110"/>
      <c r="EY283" s="110"/>
      <c r="EZ283" s="110"/>
      <c r="FA283" s="110"/>
      <c r="FB283" s="110"/>
      <c r="FC283" s="110"/>
      <c r="FD283" s="110"/>
      <c r="FE283" s="110"/>
      <c r="FF283" s="110"/>
      <c r="FG283" s="110"/>
      <c r="FH283" s="110"/>
      <c r="FI283" s="110"/>
      <c r="FJ283" s="111"/>
    </row>
    <row r="284" spans="1:166" s="4" customFormat="1" ht="66" customHeight="1">
      <c r="A284" s="74" t="s">
        <v>8</v>
      </c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 t="s">
        <v>23</v>
      </c>
      <c r="AL284" s="74"/>
      <c r="AM284" s="74"/>
      <c r="AN284" s="74"/>
      <c r="AO284" s="74"/>
      <c r="AP284" s="74"/>
      <c r="AQ284" s="74" t="s">
        <v>35</v>
      </c>
      <c r="AR284" s="74"/>
      <c r="AS284" s="74"/>
      <c r="AT284" s="74"/>
      <c r="AU284" s="74"/>
      <c r="AV284" s="74"/>
      <c r="AW284" s="74"/>
      <c r="AX284" s="74"/>
      <c r="AY284" s="74"/>
      <c r="AZ284" s="74"/>
      <c r="BA284" s="74"/>
      <c r="BB284" s="74"/>
      <c r="BC284" s="74" t="s">
        <v>36</v>
      </c>
      <c r="BD284" s="74"/>
      <c r="BE284" s="74"/>
      <c r="BF284" s="74"/>
      <c r="BG284" s="74"/>
      <c r="BH284" s="74"/>
      <c r="BI284" s="74"/>
      <c r="BJ284" s="74"/>
      <c r="BK284" s="74"/>
      <c r="BL284" s="74"/>
      <c r="BM284" s="74"/>
      <c r="BN284" s="74"/>
      <c r="BO284" s="74"/>
      <c r="BP284" s="74"/>
      <c r="BQ284" s="74"/>
      <c r="BR284" s="74"/>
      <c r="BS284" s="74"/>
      <c r="BT284" s="74"/>
      <c r="BU284" s="74" t="s">
        <v>37</v>
      </c>
      <c r="BV284" s="74"/>
      <c r="BW284" s="74"/>
      <c r="BX284" s="74"/>
      <c r="BY284" s="74"/>
      <c r="BZ284" s="74"/>
      <c r="CA284" s="74"/>
      <c r="CB284" s="74"/>
      <c r="CC284" s="74"/>
      <c r="CD284" s="74"/>
      <c r="CE284" s="74"/>
      <c r="CF284" s="74"/>
      <c r="CG284" s="74"/>
      <c r="CH284" s="74" t="s">
        <v>24</v>
      </c>
      <c r="CI284" s="74"/>
      <c r="CJ284" s="74"/>
      <c r="CK284" s="74"/>
      <c r="CL284" s="74"/>
      <c r="CM284" s="74"/>
      <c r="CN284" s="74"/>
      <c r="CO284" s="74"/>
      <c r="CP284" s="74"/>
      <c r="CQ284" s="74"/>
      <c r="CR284" s="74"/>
      <c r="CS284" s="74"/>
      <c r="CT284" s="74"/>
      <c r="CU284" s="74"/>
      <c r="CV284" s="74"/>
      <c r="CW284" s="74"/>
      <c r="CX284" s="74"/>
      <c r="CY284" s="74"/>
      <c r="CZ284" s="74"/>
      <c r="DA284" s="74"/>
      <c r="DB284" s="74"/>
      <c r="DC284" s="74"/>
      <c r="DD284" s="74"/>
      <c r="DE284" s="74"/>
      <c r="DF284" s="74"/>
      <c r="DG284" s="74"/>
      <c r="DH284" s="74"/>
      <c r="DI284" s="74"/>
      <c r="DJ284" s="74"/>
      <c r="DK284" s="74"/>
      <c r="DL284" s="74"/>
      <c r="DM284" s="74"/>
      <c r="DN284" s="74"/>
      <c r="DO284" s="74"/>
      <c r="DP284" s="74"/>
      <c r="DQ284" s="74"/>
      <c r="DR284" s="74"/>
      <c r="DS284" s="74"/>
      <c r="DT284" s="74"/>
      <c r="DU284" s="74"/>
      <c r="DV284" s="74"/>
      <c r="DW284" s="74"/>
      <c r="DX284" s="74"/>
      <c r="DY284" s="74"/>
      <c r="DZ284" s="74"/>
      <c r="EA284" s="74"/>
      <c r="EB284" s="74"/>
      <c r="EC284" s="74"/>
      <c r="ED284" s="74"/>
      <c r="EE284" s="74"/>
      <c r="EF284" s="74"/>
      <c r="EG284" s="74"/>
      <c r="EH284" s="74"/>
      <c r="EI284" s="74"/>
      <c r="EJ284" s="74"/>
      <c r="EK284" s="80" t="s">
        <v>29</v>
      </c>
      <c r="EL284" s="81"/>
      <c r="EM284" s="81"/>
      <c r="EN284" s="81"/>
      <c r="EO284" s="81"/>
      <c r="EP284" s="81"/>
      <c r="EQ284" s="81"/>
      <c r="ER284" s="81"/>
      <c r="ES284" s="81"/>
      <c r="ET284" s="81"/>
      <c r="EU284" s="81"/>
      <c r="EV284" s="81"/>
      <c r="EW284" s="81"/>
      <c r="EX284" s="81"/>
      <c r="EY284" s="81"/>
      <c r="EZ284" s="81"/>
      <c r="FA284" s="81"/>
      <c r="FB284" s="81"/>
      <c r="FC284" s="81"/>
      <c r="FD284" s="81"/>
      <c r="FE284" s="81"/>
      <c r="FF284" s="81"/>
      <c r="FG284" s="81"/>
      <c r="FH284" s="81"/>
      <c r="FI284" s="81"/>
      <c r="FJ284" s="82"/>
    </row>
    <row r="285" spans="1:166" s="4" customFormat="1" ht="84.75" customHeight="1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  <c r="BX285" s="74"/>
      <c r="BY285" s="74"/>
      <c r="BZ285" s="74"/>
      <c r="CA285" s="74"/>
      <c r="CB285" s="74"/>
      <c r="CC285" s="74"/>
      <c r="CD285" s="74"/>
      <c r="CE285" s="74"/>
      <c r="CF285" s="74"/>
      <c r="CG285" s="74"/>
      <c r="CH285" s="74" t="s">
        <v>47</v>
      </c>
      <c r="CI285" s="74"/>
      <c r="CJ285" s="74"/>
      <c r="CK285" s="74"/>
      <c r="CL285" s="74"/>
      <c r="CM285" s="74"/>
      <c r="CN285" s="74"/>
      <c r="CO285" s="74"/>
      <c r="CP285" s="74"/>
      <c r="CQ285" s="74"/>
      <c r="CR285" s="74"/>
      <c r="CS285" s="74"/>
      <c r="CT285" s="74"/>
      <c r="CU285" s="74"/>
      <c r="CV285" s="74"/>
      <c r="CW285" s="74"/>
      <c r="CX285" s="74" t="s">
        <v>25</v>
      </c>
      <c r="CY285" s="74"/>
      <c r="CZ285" s="74"/>
      <c r="DA285" s="74"/>
      <c r="DB285" s="74"/>
      <c r="DC285" s="74"/>
      <c r="DD285" s="74"/>
      <c r="DE285" s="74"/>
      <c r="DF285" s="74"/>
      <c r="DG285" s="74"/>
      <c r="DH285" s="74"/>
      <c r="DI285" s="74"/>
      <c r="DJ285" s="74"/>
      <c r="DK285" s="74" t="s">
        <v>26</v>
      </c>
      <c r="DL285" s="74"/>
      <c r="DM285" s="74"/>
      <c r="DN285" s="74"/>
      <c r="DO285" s="74"/>
      <c r="DP285" s="74"/>
      <c r="DQ285" s="74"/>
      <c r="DR285" s="74"/>
      <c r="DS285" s="74"/>
      <c r="DT285" s="74"/>
      <c r="DU285" s="74"/>
      <c r="DV285" s="74"/>
      <c r="DW285" s="74"/>
      <c r="DX285" s="74" t="s">
        <v>27</v>
      </c>
      <c r="DY285" s="74"/>
      <c r="DZ285" s="74"/>
      <c r="EA285" s="74"/>
      <c r="EB285" s="74"/>
      <c r="EC285" s="74"/>
      <c r="ED285" s="74"/>
      <c r="EE285" s="74"/>
      <c r="EF285" s="74"/>
      <c r="EG285" s="74"/>
      <c r="EH285" s="74"/>
      <c r="EI285" s="74"/>
      <c r="EJ285" s="74"/>
      <c r="EK285" s="74" t="s">
        <v>38</v>
      </c>
      <c r="EL285" s="74"/>
      <c r="EM285" s="74"/>
      <c r="EN285" s="74"/>
      <c r="EO285" s="74"/>
      <c r="EP285" s="74"/>
      <c r="EQ285" s="74"/>
      <c r="ER285" s="74"/>
      <c r="ES285" s="74"/>
      <c r="ET285" s="74"/>
      <c r="EU285" s="74"/>
      <c r="EV285" s="74"/>
      <c r="EW285" s="74"/>
      <c r="EX285" s="80" t="s">
        <v>48</v>
      </c>
      <c r="EY285" s="81"/>
      <c r="EZ285" s="81"/>
      <c r="FA285" s="81"/>
      <c r="FB285" s="81"/>
      <c r="FC285" s="81"/>
      <c r="FD285" s="81"/>
      <c r="FE285" s="81"/>
      <c r="FF285" s="81"/>
      <c r="FG285" s="81"/>
      <c r="FH285" s="81"/>
      <c r="FI285" s="81"/>
      <c r="FJ285" s="82"/>
    </row>
    <row r="286" spans="1:166" s="4" customFormat="1" ht="15" customHeight="1">
      <c r="A286" s="47">
        <v>1</v>
      </c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>
        <v>2</v>
      </c>
      <c r="AL286" s="47"/>
      <c r="AM286" s="47"/>
      <c r="AN286" s="47"/>
      <c r="AO286" s="47"/>
      <c r="AP286" s="47"/>
      <c r="AQ286" s="47">
        <v>3</v>
      </c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>
        <v>4</v>
      </c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>
        <v>5</v>
      </c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  <c r="CH286" s="47">
        <v>6</v>
      </c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47"/>
      <c r="CX286" s="47">
        <v>7</v>
      </c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  <c r="DK286" s="47">
        <v>8</v>
      </c>
      <c r="DL286" s="47"/>
      <c r="DM286" s="47"/>
      <c r="DN286" s="47"/>
      <c r="DO286" s="47"/>
      <c r="DP286" s="47"/>
      <c r="DQ286" s="47"/>
      <c r="DR286" s="47"/>
      <c r="DS286" s="47"/>
      <c r="DT286" s="47"/>
      <c r="DU286" s="47"/>
      <c r="DV286" s="47"/>
      <c r="DW286" s="47"/>
      <c r="DX286" s="47">
        <v>9</v>
      </c>
      <c r="DY286" s="47"/>
      <c r="DZ286" s="47"/>
      <c r="EA286" s="47"/>
      <c r="EB286" s="47"/>
      <c r="EC286" s="47"/>
      <c r="ED286" s="47"/>
      <c r="EE286" s="47"/>
      <c r="EF286" s="47"/>
      <c r="EG286" s="47"/>
      <c r="EH286" s="47"/>
      <c r="EI286" s="47"/>
      <c r="EJ286" s="47"/>
      <c r="EK286" s="47">
        <v>10</v>
      </c>
      <c r="EL286" s="47"/>
      <c r="EM286" s="47"/>
      <c r="EN286" s="47"/>
      <c r="EO286" s="47"/>
      <c r="EP286" s="47"/>
      <c r="EQ286" s="47"/>
      <c r="ER286" s="47"/>
      <c r="ES286" s="47"/>
      <c r="ET286" s="47"/>
      <c r="EU286" s="47"/>
      <c r="EV286" s="47"/>
      <c r="EW286" s="47"/>
      <c r="EX286" s="90">
        <v>11</v>
      </c>
      <c r="EY286" s="91"/>
      <c r="EZ286" s="91"/>
      <c r="FA286" s="91"/>
      <c r="FB286" s="91"/>
      <c r="FC286" s="91"/>
      <c r="FD286" s="91"/>
      <c r="FE286" s="91"/>
      <c r="FF286" s="91"/>
      <c r="FG286" s="91"/>
      <c r="FH286" s="91"/>
      <c r="FI286" s="91"/>
      <c r="FJ286" s="92"/>
    </row>
    <row r="287" spans="1:166" s="4" customFormat="1" ht="21.75" customHeight="1">
      <c r="A287" s="167" t="s">
        <v>32</v>
      </c>
      <c r="B287" s="167"/>
      <c r="C287" s="167"/>
      <c r="D287" s="167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46" t="s">
        <v>33</v>
      </c>
      <c r="AL287" s="146"/>
      <c r="AM287" s="146"/>
      <c r="AN287" s="146"/>
      <c r="AO287" s="146"/>
      <c r="AP287" s="146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51">
        <f>BC290</f>
        <v>9500</v>
      </c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>
        <f>BU290</f>
        <v>0</v>
      </c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>
        <f>CH290</f>
        <v>0</v>
      </c>
      <c r="CI287" s="51"/>
      <c r="CJ287" s="51"/>
      <c r="CK287" s="51"/>
      <c r="CL287" s="51"/>
      <c r="CM287" s="51"/>
      <c r="CN287" s="51"/>
      <c r="CO287" s="51"/>
      <c r="CP287" s="51"/>
      <c r="CQ287" s="51"/>
      <c r="CR287" s="51"/>
      <c r="CS287" s="51"/>
      <c r="CT287" s="51"/>
      <c r="CU287" s="51"/>
      <c r="CV287" s="51"/>
      <c r="CW287" s="51"/>
      <c r="CX287" s="51"/>
      <c r="CY287" s="51"/>
      <c r="CZ287" s="51"/>
      <c r="DA287" s="51"/>
      <c r="DB287" s="51"/>
      <c r="DC287" s="51"/>
      <c r="DD287" s="51"/>
      <c r="DE287" s="51"/>
      <c r="DF287" s="51"/>
      <c r="DG287" s="51"/>
      <c r="DH287" s="51"/>
      <c r="DI287" s="51"/>
      <c r="DJ287" s="51"/>
      <c r="DK287" s="51"/>
      <c r="DL287" s="51"/>
      <c r="DM287" s="51"/>
      <c r="DN287" s="51"/>
      <c r="DO287" s="51"/>
      <c r="DP287" s="51"/>
      <c r="DQ287" s="51"/>
      <c r="DR287" s="51"/>
      <c r="DS287" s="51"/>
      <c r="DT287" s="51"/>
      <c r="DU287" s="51"/>
      <c r="DV287" s="51"/>
      <c r="DW287" s="51"/>
      <c r="DX287" s="51">
        <f>CH287</f>
        <v>0</v>
      </c>
      <c r="DY287" s="51"/>
      <c r="DZ287" s="51"/>
      <c r="EA287" s="51"/>
      <c r="EB287" s="51"/>
      <c r="EC287" s="51"/>
      <c r="ED287" s="51"/>
      <c r="EE287" s="51"/>
      <c r="EF287" s="51"/>
      <c r="EG287" s="51"/>
      <c r="EH287" s="51"/>
      <c r="EI287" s="51"/>
      <c r="EJ287" s="51"/>
      <c r="EK287" s="51">
        <f>EK290</f>
        <v>9500</v>
      </c>
      <c r="EL287" s="51"/>
      <c r="EM287" s="51"/>
      <c r="EN287" s="51"/>
      <c r="EO287" s="51"/>
      <c r="EP287" s="51"/>
      <c r="EQ287" s="51"/>
      <c r="ER287" s="51"/>
      <c r="ES287" s="51"/>
      <c r="ET287" s="51"/>
      <c r="EU287" s="51"/>
      <c r="EV287" s="51"/>
      <c r="EW287" s="51"/>
      <c r="EX287" s="46">
        <f>EX290</f>
        <v>0</v>
      </c>
      <c r="EY287" s="39"/>
      <c r="EZ287" s="39"/>
      <c r="FA287" s="39"/>
      <c r="FB287" s="39"/>
      <c r="FC287" s="39"/>
      <c r="FD287" s="39"/>
      <c r="FE287" s="39"/>
      <c r="FF287" s="39"/>
      <c r="FG287" s="39"/>
      <c r="FH287" s="39"/>
      <c r="FI287" s="39"/>
      <c r="FJ287" s="40"/>
    </row>
    <row r="288" spans="1:166" s="4" customFormat="1" ht="18" customHeight="1">
      <c r="A288" s="128" t="s">
        <v>22</v>
      </c>
      <c r="B288" s="128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  <c r="AH288" s="128"/>
      <c r="AI288" s="128"/>
      <c r="AJ288" s="128"/>
      <c r="AK288" s="117" t="s">
        <v>34</v>
      </c>
      <c r="AL288" s="117"/>
      <c r="AM288" s="117"/>
      <c r="AN288" s="117"/>
      <c r="AO288" s="117"/>
      <c r="AP288" s="117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  <c r="CA288" s="52"/>
      <c r="CB288" s="52"/>
      <c r="CC288" s="52"/>
      <c r="CD288" s="52"/>
      <c r="CE288" s="52"/>
      <c r="CF288" s="52"/>
      <c r="CG288" s="52"/>
      <c r="CH288" s="52"/>
      <c r="CI288" s="52"/>
      <c r="CJ288" s="52"/>
      <c r="CK288" s="52"/>
      <c r="CL288" s="52"/>
      <c r="CM288" s="52"/>
      <c r="CN288" s="52"/>
      <c r="CO288" s="52"/>
      <c r="CP288" s="52"/>
      <c r="CQ288" s="52"/>
      <c r="CR288" s="52"/>
      <c r="CS288" s="52"/>
      <c r="CT288" s="52"/>
      <c r="CU288" s="52"/>
      <c r="CV288" s="52"/>
      <c r="CW288" s="52"/>
      <c r="CX288" s="52"/>
      <c r="CY288" s="52"/>
      <c r="CZ288" s="52"/>
      <c r="DA288" s="52"/>
      <c r="DB288" s="52"/>
      <c r="DC288" s="52"/>
      <c r="DD288" s="52"/>
      <c r="DE288" s="52"/>
      <c r="DF288" s="52"/>
      <c r="DG288" s="52"/>
      <c r="DH288" s="52"/>
      <c r="DI288" s="52"/>
      <c r="DJ288" s="52"/>
      <c r="DK288" s="52"/>
      <c r="DL288" s="52"/>
      <c r="DM288" s="52"/>
      <c r="DN288" s="52"/>
      <c r="DO288" s="52"/>
      <c r="DP288" s="52"/>
      <c r="DQ288" s="52"/>
      <c r="DR288" s="52"/>
      <c r="DS288" s="52"/>
      <c r="DT288" s="52"/>
      <c r="DU288" s="52"/>
      <c r="DV288" s="52"/>
      <c r="DW288" s="52"/>
      <c r="DX288" s="52"/>
      <c r="DY288" s="52"/>
      <c r="DZ288" s="52"/>
      <c r="EA288" s="52"/>
      <c r="EB288" s="52"/>
      <c r="EC288" s="52"/>
      <c r="ED288" s="52"/>
      <c r="EE288" s="52"/>
      <c r="EF288" s="52"/>
      <c r="EG288" s="52"/>
      <c r="EH288" s="52"/>
      <c r="EI288" s="52"/>
      <c r="EJ288" s="52"/>
      <c r="EK288" s="52"/>
      <c r="EL288" s="52"/>
      <c r="EM288" s="52"/>
      <c r="EN288" s="52"/>
      <c r="EO288" s="52"/>
      <c r="EP288" s="52"/>
      <c r="EQ288" s="52"/>
      <c r="ER288" s="52"/>
      <c r="ES288" s="52"/>
      <c r="ET288" s="52"/>
      <c r="EU288" s="52"/>
      <c r="EV288" s="52"/>
      <c r="EW288" s="52"/>
      <c r="EX288" s="70"/>
      <c r="EY288" s="71"/>
      <c r="EZ288" s="71"/>
      <c r="FA288" s="71"/>
      <c r="FB288" s="71"/>
      <c r="FC288" s="71"/>
      <c r="FD288" s="71"/>
      <c r="FE288" s="71"/>
      <c r="FF288" s="71"/>
      <c r="FG288" s="71"/>
      <c r="FH288" s="71"/>
      <c r="FI288" s="71"/>
      <c r="FJ288" s="72"/>
    </row>
    <row r="289" spans="1:166" s="4" customFormat="1" ht="54.75" customHeight="1">
      <c r="A289" s="115" t="s">
        <v>238</v>
      </c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  <c r="AE289" s="115"/>
      <c r="AF289" s="115"/>
      <c r="AG289" s="115"/>
      <c r="AH289" s="115"/>
      <c r="AI289" s="115"/>
      <c r="AJ289" s="115"/>
      <c r="AK289" s="117"/>
      <c r="AL289" s="117"/>
      <c r="AM289" s="117"/>
      <c r="AN289" s="117"/>
      <c r="AO289" s="117"/>
      <c r="AP289" s="117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70"/>
      <c r="BD289" s="71"/>
      <c r="BE289" s="71"/>
      <c r="BF289" s="71"/>
      <c r="BG289" s="71"/>
      <c r="BH289" s="71"/>
      <c r="BI289" s="71"/>
      <c r="BJ289" s="71"/>
      <c r="BK289" s="71"/>
      <c r="BL289" s="71"/>
      <c r="BM289" s="71"/>
      <c r="BN289" s="71"/>
      <c r="BO289" s="71"/>
      <c r="BP289" s="71"/>
      <c r="BQ289" s="71"/>
      <c r="BR289" s="71"/>
      <c r="BS289" s="71"/>
      <c r="BT289" s="72"/>
      <c r="BU289" s="52"/>
      <c r="BV289" s="52"/>
      <c r="BW289" s="52"/>
      <c r="BX289" s="52"/>
      <c r="BY289" s="52"/>
      <c r="BZ289" s="52"/>
      <c r="CA289" s="52"/>
      <c r="CB289" s="52"/>
      <c r="CC289" s="52"/>
      <c r="CD289" s="52"/>
      <c r="CE289" s="52"/>
      <c r="CF289" s="52"/>
      <c r="CG289" s="52"/>
      <c r="CH289" s="52"/>
      <c r="CI289" s="52"/>
      <c r="CJ289" s="52"/>
      <c r="CK289" s="52"/>
      <c r="CL289" s="52"/>
      <c r="CM289" s="52"/>
      <c r="CN289" s="52"/>
      <c r="CO289" s="52"/>
      <c r="CP289" s="52"/>
      <c r="CQ289" s="52"/>
      <c r="CR289" s="52"/>
      <c r="CS289" s="52"/>
      <c r="CT289" s="52"/>
      <c r="CU289" s="52"/>
      <c r="CV289" s="52"/>
      <c r="CW289" s="52"/>
      <c r="CX289" s="52"/>
      <c r="CY289" s="52"/>
      <c r="CZ289" s="52"/>
      <c r="DA289" s="52"/>
      <c r="DB289" s="52"/>
      <c r="DC289" s="52"/>
      <c r="DD289" s="52"/>
      <c r="DE289" s="52"/>
      <c r="DF289" s="52"/>
      <c r="DG289" s="52"/>
      <c r="DH289" s="52"/>
      <c r="DI289" s="52"/>
      <c r="DJ289" s="52"/>
      <c r="DK289" s="52"/>
      <c r="DL289" s="52"/>
      <c r="DM289" s="52"/>
      <c r="DN289" s="52"/>
      <c r="DO289" s="52"/>
      <c r="DP289" s="52"/>
      <c r="DQ289" s="52"/>
      <c r="DR289" s="52"/>
      <c r="DS289" s="52"/>
      <c r="DT289" s="52"/>
      <c r="DU289" s="52"/>
      <c r="DV289" s="52"/>
      <c r="DW289" s="52"/>
      <c r="DX289" s="52"/>
      <c r="DY289" s="52"/>
      <c r="DZ289" s="52"/>
      <c r="EA289" s="52"/>
      <c r="EB289" s="52"/>
      <c r="EC289" s="52"/>
      <c r="ED289" s="52"/>
      <c r="EE289" s="52"/>
      <c r="EF289" s="52"/>
      <c r="EG289" s="52"/>
      <c r="EH289" s="52"/>
      <c r="EI289" s="52"/>
      <c r="EJ289" s="52"/>
      <c r="EK289" s="52"/>
      <c r="EL289" s="52"/>
      <c r="EM289" s="52"/>
      <c r="EN289" s="52"/>
      <c r="EO289" s="52"/>
      <c r="EP289" s="52"/>
      <c r="EQ289" s="52"/>
      <c r="ER289" s="52"/>
      <c r="ES289" s="52"/>
      <c r="ET289" s="52"/>
      <c r="EU289" s="52"/>
      <c r="EV289" s="52"/>
      <c r="EW289" s="52"/>
      <c r="EX289" s="52"/>
      <c r="EY289" s="52"/>
      <c r="EZ289" s="52"/>
      <c r="FA289" s="52"/>
      <c r="FB289" s="52"/>
      <c r="FC289" s="52"/>
      <c r="FD289" s="52"/>
      <c r="FE289" s="52"/>
      <c r="FF289" s="52"/>
      <c r="FG289" s="52"/>
      <c r="FH289" s="15"/>
      <c r="FI289" s="15"/>
      <c r="FJ289" s="15"/>
    </row>
    <row r="290" spans="1:166" s="4" customFormat="1" ht="22.5" customHeight="1">
      <c r="A290" s="87" t="s">
        <v>239</v>
      </c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1">
        <f>BC291</f>
        <v>9500</v>
      </c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>
        <f>BU291</f>
        <v>0</v>
      </c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>
        <v>0</v>
      </c>
      <c r="CI290" s="51"/>
      <c r="CJ290" s="51"/>
      <c r="CK290" s="51"/>
      <c r="CL290" s="51"/>
      <c r="CM290" s="51"/>
      <c r="CN290" s="51"/>
      <c r="CO290" s="51"/>
      <c r="CP290" s="51"/>
      <c r="CQ290" s="51"/>
      <c r="CR290" s="51"/>
      <c r="CS290" s="51"/>
      <c r="CT290" s="51"/>
      <c r="CU290" s="51"/>
      <c r="CV290" s="51"/>
      <c r="CW290" s="51"/>
      <c r="CX290" s="51"/>
      <c r="CY290" s="51"/>
      <c r="CZ290" s="51"/>
      <c r="DA290" s="51"/>
      <c r="DB290" s="51"/>
      <c r="DC290" s="51"/>
      <c r="DD290" s="51"/>
      <c r="DE290" s="51"/>
      <c r="DF290" s="51"/>
      <c r="DG290" s="51"/>
      <c r="DH290" s="51"/>
      <c r="DI290" s="51"/>
      <c r="DJ290" s="51"/>
      <c r="DK290" s="51"/>
      <c r="DL290" s="51"/>
      <c r="DM290" s="51"/>
      <c r="DN290" s="51"/>
      <c r="DO290" s="51"/>
      <c r="DP290" s="51"/>
      <c r="DQ290" s="51"/>
      <c r="DR290" s="51"/>
      <c r="DS290" s="51"/>
      <c r="DT290" s="51"/>
      <c r="DU290" s="51"/>
      <c r="DV290" s="51"/>
      <c r="DW290" s="51"/>
      <c r="DX290" s="51">
        <v>0</v>
      </c>
      <c r="DY290" s="51"/>
      <c r="DZ290" s="51"/>
      <c r="EA290" s="51"/>
      <c r="EB290" s="51"/>
      <c r="EC290" s="51"/>
      <c r="ED290" s="51"/>
      <c r="EE290" s="51"/>
      <c r="EF290" s="51"/>
      <c r="EG290" s="51"/>
      <c r="EH290" s="51"/>
      <c r="EI290" s="51"/>
      <c r="EJ290" s="51"/>
      <c r="EK290" s="51">
        <f>EK291</f>
        <v>9500</v>
      </c>
      <c r="EL290" s="51"/>
      <c r="EM290" s="51"/>
      <c r="EN290" s="51"/>
      <c r="EO290" s="51"/>
      <c r="EP290" s="51"/>
      <c r="EQ290" s="51"/>
      <c r="ER290" s="51"/>
      <c r="ES290" s="51"/>
      <c r="ET290" s="51"/>
      <c r="EU290" s="51"/>
      <c r="EV290" s="51"/>
      <c r="EW290" s="51"/>
      <c r="EX290" s="46">
        <v>0</v>
      </c>
      <c r="EY290" s="39"/>
      <c r="EZ290" s="39"/>
      <c r="FA290" s="39"/>
      <c r="FB290" s="39"/>
      <c r="FC290" s="39"/>
      <c r="FD290" s="39"/>
      <c r="FE290" s="39"/>
      <c r="FF290" s="39"/>
      <c r="FG290" s="39"/>
      <c r="FH290" s="39"/>
      <c r="FI290" s="39"/>
      <c r="FJ290" s="40"/>
    </row>
    <row r="291" spans="1:166" s="4" customFormat="1" ht="19.5" customHeight="1">
      <c r="A291" s="45" t="s">
        <v>126</v>
      </c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59" t="s">
        <v>65</v>
      </c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2">
        <v>9500</v>
      </c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>
        <v>0</v>
      </c>
      <c r="BV291" s="52"/>
      <c r="BW291" s="52"/>
      <c r="BX291" s="52"/>
      <c r="BY291" s="52"/>
      <c r="BZ291" s="52"/>
      <c r="CA291" s="52"/>
      <c r="CB291" s="52"/>
      <c r="CC291" s="52"/>
      <c r="CD291" s="52"/>
      <c r="CE291" s="52"/>
      <c r="CF291" s="52"/>
      <c r="CG291" s="52"/>
      <c r="CH291" s="52">
        <v>0</v>
      </c>
      <c r="CI291" s="52"/>
      <c r="CJ291" s="52"/>
      <c r="CK291" s="52"/>
      <c r="CL291" s="52"/>
      <c r="CM291" s="52"/>
      <c r="CN291" s="52"/>
      <c r="CO291" s="52"/>
      <c r="CP291" s="52"/>
      <c r="CQ291" s="52"/>
      <c r="CR291" s="52"/>
      <c r="CS291" s="52"/>
      <c r="CT291" s="52"/>
      <c r="CU291" s="52"/>
      <c r="CV291" s="52"/>
      <c r="CW291" s="52"/>
      <c r="CX291" s="52"/>
      <c r="CY291" s="52"/>
      <c r="CZ291" s="52"/>
      <c r="DA291" s="52"/>
      <c r="DB291" s="52"/>
      <c r="DC291" s="52"/>
      <c r="DD291" s="52"/>
      <c r="DE291" s="52"/>
      <c r="DF291" s="52"/>
      <c r="DG291" s="52"/>
      <c r="DH291" s="52"/>
      <c r="DI291" s="52"/>
      <c r="DJ291" s="52"/>
      <c r="DK291" s="52"/>
      <c r="DL291" s="52"/>
      <c r="DM291" s="52"/>
      <c r="DN291" s="52"/>
      <c r="DO291" s="52"/>
      <c r="DP291" s="52"/>
      <c r="DQ291" s="52"/>
      <c r="DR291" s="52"/>
      <c r="DS291" s="52"/>
      <c r="DT291" s="52"/>
      <c r="DU291" s="52"/>
      <c r="DV291" s="52"/>
      <c r="DW291" s="52"/>
      <c r="DX291" s="52">
        <f>CH291</f>
        <v>0</v>
      </c>
      <c r="DY291" s="52"/>
      <c r="DZ291" s="52"/>
      <c r="EA291" s="52"/>
      <c r="EB291" s="52"/>
      <c r="EC291" s="52"/>
      <c r="ED291" s="52"/>
      <c r="EE291" s="52"/>
      <c r="EF291" s="52"/>
      <c r="EG291" s="52"/>
      <c r="EH291" s="52"/>
      <c r="EI291" s="52"/>
      <c r="EJ291" s="52"/>
      <c r="EK291" s="52">
        <f>BC291-BU291</f>
        <v>9500</v>
      </c>
      <c r="EL291" s="52"/>
      <c r="EM291" s="52"/>
      <c r="EN291" s="52"/>
      <c r="EO291" s="52"/>
      <c r="EP291" s="52"/>
      <c r="EQ291" s="52"/>
      <c r="ER291" s="52"/>
      <c r="ES291" s="52"/>
      <c r="ET291" s="52"/>
      <c r="EU291" s="52"/>
      <c r="EV291" s="52"/>
      <c r="EW291" s="52"/>
      <c r="EX291" s="70">
        <v>0</v>
      </c>
      <c r="EY291" s="71"/>
      <c r="EZ291" s="71"/>
      <c r="FA291" s="71"/>
      <c r="FB291" s="71"/>
      <c r="FC291" s="71"/>
      <c r="FD291" s="71"/>
      <c r="FE291" s="71"/>
      <c r="FF291" s="71"/>
      <c r="FG291" s="71"/>
      <c r="FH291" s="71"/>
      <c r="FI291" s="71"/>
      <c r="FJ291" s="72"/>
    </row>
    <row r="292" spans="1:166" s="4" customFormat="1" ht="18.75">
      <c r="A292" s="44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68"/>
      <c r="BZ292" s="68"/>
      <c r="CA292" s="68"/>
      <c r="CB292" s="68"/>
      <c r="CC292" s="68"/>
      <c r="CD292" s="68"/>
      <c r="CE292" s="68"/>
      <c r="CF292" s="68"/>
      <c r="CG292" s="68"/>
      <c r="CH292" s="68"/>
      <c r="CI292" s="68"/>
      <c r="CJ292" s="68"/>
      <c r="CK292" s="68"/>
      <c r="CL292" s="68"/>
      <c r="CM292" s="68"/>
      <c r="CN292" s="68"/>
      <c r="CO292" s="68"/>
      <c r="CP292" s="68"/>
      <c r="CQ292" s="68"/>
      <c r="CR292" s="68"/>
      <c r="CS292" s="68"/>
      <c r="CT292" s="68"/>
      <c r="CU292" s="68"/>
      <c r="CV292" s="68"/>
      <c r="CW292" s="68"/>
      <c r="CX292" s="68"/>
      <c r="CY292" s="68"/>
      <c r="CZ292" s="68"/>
      <c r="DA292" s="68"/>
      <c r="DB292" s="68"/>
      <c r="DC292" s="68"/>
      <c r="DD292" s="68"/>
      <c r="DE292" s="68"/>
      <c r="DF292" s="68"/>
      <c r="DG292" s="68"/>
      <c r="DH292" s="68"/>
      <c r="DI292" s="68"/>
      <c r="DJ292" s="68"/>
      <c r="DK292" s="68"/>
      <c r="DL292" s="68"/>
      <c r="DM292" s="68"/>
      <c r="DN292" s="68"/>
      <c r="DO292" s="68"/>
      <c r="DP292" s="68"/>
      <c r="DQ292" s="68"/>
      <c r="DR292" s="68"/>
      <c r="DS292" s="68"/>
      <c r="DT292" s="68"/>
      <c r="DU292" s="68"/>
      <c r="DV292" s="68"/>
      <c r="DW292" s="68"/>
      <c r="DX292" s="68"/>
      <c r="DY292" s="68"/>
      <c r="DZ292" s="68"/>
      <c r="EA292" s="68"/>
      <c r="EB292" s="68"/>
      <c r="EC292" s="68"/>
      <c r="ED292" s="68"/>
      <c r="EE292" s="68"/>
      <c r="EF292" s="68"/>
      <c r="EG292" s="68"/>
      <c r="EH292" s="68"/>
      <c r="EI292" s="68"/>
      <c r="EJ292" s="68"/>
      <c r="EK292" s="68"/>
      <c r="EL292" s="68"/>
      <c r="EM292" s="68"/>
      <c r="EN292" s="68"/>
      <c r="EO292" s="68"/>
      <c r="EP292" s="68"/>
      <c r="EQ292" s="68"/>
      <c r="ER292" s="68"/>
      <c r="ES292" s="68"/>
      <c r="ET292" s="68"/>
      <c r="EU292" s="68"/>
      <c r="EV292" s="68"/>
      <c r="EW292" s="68"/>
      <c r="EX292" s="68"/>
      <c r="EY292" s="68"/>
      <c r="EZ292" s="68"/>
      <c r="FA292" s="68"/>
      <c r="FB292" s="68"/>
      <c r="FC292" s="68"/>
      <c r="FD292" s="68"/>
      <c r="FE292" s="68"/>
      <c r="FF292" s="68"/>
      <c r="FG292" s="68"/>
      <c r="FH292" s="15"/>
      <c r="FI292" s="15"/>
      <c r="FJ292" s="15"/>
    </row>
    <row r="293" spans="1:166" s="12" customFormat="1" ht="31.5" customHeight="1">
      <c r="A293" s="87" t="s">
        <v>194</v>
      </c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51">
        <f>BC124+BC154+BC167+BC183+BC201+BC216+BC240+BC260+BC287+BC107+BC160+BC227</f>
        <v>6186000</v>
      </c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51">
        <f>+BU287+BU260+BU240+BU216+BU201+BU183+BU167+BU154+BU124+BU107+BU227</f>
        <v>3597654.0500000007</v>
      </c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51">
        <f>CH287+CH260+CH240+CH216+CH201+CH183+CH167+CH154+CH124+CH107+CH227</f>
        <v>3597654.0530000003</v>
      </c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  <c r="DS293" s="44"/>
      <c r="DT293" s="44"/>
      <c r="DU293" s="44"/>
      <c r="DV293" s="44"/>
      <c r="DW293" s="44"/>
      <c r="DX293" s="51">
        <f>CH293</f>
        <v>3597654.0530000003</v>
      </c>
      <c r="DY293" s="44"/>
      <c r="DZ293" s="44"/>
      <c r="EA293" s="44"/>
      <c r="EB293" s="44"/>
      <c r="EC293" s="44"/>
      <c r="ED293" s="44"/>
      <c r="EE293" s="44"/>
      <c r="EF293" s="44"/>
      <c r="EG293" s="44"/>
      <c r="EH293" s="44"/>
      <c r="EI293" s="44"/>
      <c r="EJ293" s="44"/>
      <c r="EK293" s="51">
        <f>BC293-BU293</f>
        <v>2588345.9499999993</v>
      </c>
      <c r="EL293" s="44"/>
      <c r="EM293" s="44"/>
      <c r="EN293" s="44"/>
      <c r="EO293" s="44"/>
      <c r="EP293" s="44"/>
      <c r="EQ293" s="44"/>
      <c r="ER293" s="44"/>
      <c r="ES293" s="44"/>
      <c r="ET293" s="44"/>
      <c r="EU293" s="44"/>
      <c r="EV293" s="44"/>
      <c r="EW293" s="44"/>
      <c r="EX293" s="46">
        <f>BU293-CH293</f>
        <v>-0.0029999995604157448</v>
      </c>
      <c r="EY293" s="39"/>
      <c r="EZ293" s="39"/>
      <c r="FA293" s="39"/>
      <c r="FB293" s="39"/>
      <c r="FC293" s="39"/>
      <c r="FD293" s="39"/>
      <c r="FE293" s="39"/>
      <c r="FF293" s="39"/>
      <c r="FG293" s="39"/>
      <c r="FH293" s="39"/>
      <c r="FI293" s="39"/>
      <c r="FJ293" s="40"/>
    </row>
    <row r="294" spans="1:166" s="4" customFormat="1" ht="19.5" customHeight="1">
      <c r="A294" s="90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2"/>
      <c r="BD294" s="8" t="s">
        <v>40</v>
      </c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8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90"/>
      <c r="CU294" s="91"/>
      <c r="CV294" s="91"/>
      <c r="CW294" s="91"/>
      <c r="CX294" s="91"/>
      <c r="CY294" s="91"/>
      <c r="CZ294" s="91"/>
      <c r="DA294" s="91"/>
      <c r="DB294" s="91"/>
      <c r="DC294" s="91"/>
      <c r="DD294" s="91"/>
      <c r="DE294" s="91"/>
      <c r="DF294" s="91"/>
      <c r="DG294" s="91"/>
      <c r="DH294" s="91"/>
      <c r="DI294" s="91"/>
      <c r="DJ294" s="91"/>
      <c r="DK294" s="91"/>
      <c r="DL294" s="91"/>
      <c r="DM294" s="91"/>
      <c r="DN294" s="91"/>
      <c r="DO294" s="91"/>
      <c r="DP294" s="91"/>
      <c r="DQ294" s="91"/>
      <c r="DR294" s="91"/>
      <c r="DS294" s="91"/>
      <c r="DT294" s="91"/>
      <c r="DU294" s="91"/>
      <c r="DV294" s="91"/>
      <c r="DW294" s="91"/>
      <c r="DX294" s="91"/>
      <c r="DY294" s="91"/>
      <c r="DZ294" s="91"/>
      <c r="EA294" s="91"/>
      <c r="EB294" s="91"/>
      <c r="EC294" s="91"/>
      <c r="ED294" s="91"/>
      <c r="EE294" s="91"/>
      <c r="EF294" s="91"/>
      <c r="EG294" s="91"/>
      <c r="EH294" s="91"/>
      <c r="EI294" s="91"/>
      <c r="EJ294" s="91"/>
      <c r="EK294" s="91"/>
      <c r="EL294" s="91"/>
      <c r="EM294" s="91"/>
      <c r="EN294" s="91"/>
      <c r="EO294" s="91"/>
      <c r="EP294" s="91"/>
      <c r="EQ294" s="91"/>
      <c r="ER294" s="91"/>
      <c r="ES294" s="91"/>
      <c r="ET294" s="91"/>
      <c r="EU294" s="91"/>
      <c r="EV294" s="91"/>
      <c r="EW294" s="91"/>
      <c r="EX294" s="91"/>
      <c r="EY294" s="91"/>
      <c r="EZ294" s="91"/>
      <c r="FA294" s="91"/>
      <c r="FB294" s="91"/>
      <c r="FC294" s="91"/>
      <c r="FD294" s="91"/>
      <c r="FE294" s="91"/>
      <c r="FF294" s="91"/>
      <c r="FG294" s="92"/>
      <c r="FH294" s="13"/>
      <c r="FI294" s="13"/>
      <c r="FJ294" s="18" t="s">
        <v>49</v>
      </c>
    </row>
    <row r="295" spans="1:166" s="4" customFormat="1" ht="18.75">
      <c r="A295" s="109"/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0"/>
      <c r="AD295" s="110"/>
      <c r="AE295" s="110"/>
      <c r="AF295" s="110"/>
      <c r="AG295" s="110"/>
      <c r="AH295" s="110"/>
      <c r="AI295" s="110"/>
      <c r="AJ295" s="110"/>
      <c r="AK295" s="110"/>
      <c r="AL295" s="110"/>
      <c r="AM295" s="110"/>
      <c r="AN295" s="110"/>
      <c r="AO295" s="110"/>
      <c r="AP295" s="110"/>
      <c r="AQ295" s="110"/>
      <c r="AR295" s="110"/>
      <c r="AS295" s="110"/>
      <c r="AT295" s="110"/>
      <c r="AU295" s="110"/>
      <c r="AV295" s="110"/>
      <c r="AW295" s="110"/>
      <c r="AX295" s="110"/>
      <c r="AY295" s="110"/>
      <c r="AZ295" s="110"/>
      <c r="BA295" s="110"/>
      <c r="BB295" s="110"/>
      <c r="BC295" s="110"/>
      <c r="BD295" s="110"/>
      <c r="BE295" s="110"/>
      <c r="BF295" s="110"/>
      <c r="BG295" s="110"/>
      <c r="BH295" s="110"/>
      <c r="BI295" s="110"/>
      <c r="BJ295" s="110"/>
      <c r="BK295" s="110"/>
      <c r="BL295" s="110"/>
      <c r="BM295" s="110"/>
      <c r="BN295" s="110"/>
      <c r="BO295" s="110"/>
      <c r="BP295" s="110"/>
      <c r="BQ295" s="110"/>
      <c r="BR295" s="110"/>
      <c r="BS295" s="110"/>
      <c r="BT295" s="110"/>
      <c r="BU295" s="110"/>
      <c r="BV295" s="110"/>
      <c r="BW295" s="110"/>
      <c r="BX295" s="110"/>
      <c r="BY295" s="110"/>
      <c r="BZ295" s="110"/>
      <c r="CA295" s="110"/>
      <c r="CB295" s="110"/>
      <c r="CC295" s="110"/>
      <c r="CD295" s="110"/>
      <c r="CE295" s="110"/>
      <c r="CF295" s="110"/>
      <c r="CG295" s="110"/>
      <c r="CH295" s="110"/>
      <c r="CI295" s="110"/>
      <c r="CJ295" s="110"/>
      <c r="CK295" s="110"/>
      <c r="CL295" s="110"/>
      <c r="CM295" s="110"/>
      <c r="CN295" s="110"/>
      <c r="CO295" s="110"/>
      <c r="CP295" s="110"/>
      <c r="CQ295" s="110"/>
      <c r="CR295" s="110"/>
      <c r="CS295" s="110"/>
      <c r="CT295" s="110"/>
      <c r="CU295" s="110"/>
      <c r="CV295" s="110"/>
      <c r="CW295" s="110"/>
      <c r="CX295" s="110"/>
      <c r="CY295" s="110"/>
      <c r="CZ295" s="110"/>
      <c r="DA295" s="110"/>
      <c r="DB295" s="110"/>
      <c r="DC295" s="110"/>
      <c r="DD295" s="110"/>
      <c r="DE295" s="110"/>
      <c r="DF295" s="110"/>
      <c r="DG295" s="110"/>
      <c r="DH295" s="110"/>
      <c r="DI295" s="110"/>
      <c r="DJ295" s="110"/>
      <c r="DK295" s="110"/>
      <c r="DL295" s="110"/>
      <c r="DM295" s="110"/>
      <c r="DN295" s="110"/>
      <c r="DO295" s="110"/>
      <c r="DP295" s="110"/>
      <c r="DQ295" s="110"/>
      <c r="DR295" s="110"/>
      <c r="DS295" s="110"/>
      <c r="DT295" s="110"/>
      <c r="DU295" s="110"/>
      <c r="DV295" s="110"/>
      <c r="DW295" s="110"/>
      <c r="DX295" s="110"/>
      <c r="DY295" s="110"/>
      <c r="DZ295" s="110"/>
      <c r="EA295" s="110"/>
      <c r="EB295" s="110"/>
      <c r="EC295" s="110"/>
      <c r="ED295" s="110"/>
      <c r="EE295" s="110"/>
      <c r="EF295" s="110"/>
      <c r="EG295" s="110"/>
      <c r="EH295" s="110"/>
      <c r="EI295" s="110"/>
      <c r="EJ295" s="110"/>
      <c r="EK295" s="110"/>
      <c r="EL295" s="110"/>
      <c r="EM295" s="110"/>
      <c r="EN295" s="110"/>
      <c r="EO295" s="110"/>
      <c r="EP295" s="110"/>
      <c r="EQ295" s="110"/>
      <c r="ER295" s="110"/>
      <c r="ES295" s="110"/>
      <c r="ET295" s="110"/>
      <c r="EU295" s="110"/>
      <c r="EV295" s="110"/>
      <c r="EW295" s="110"/>
      <c r="EX295" s="110"/>
      <c r="EY295" s="110"/>
      <c r="EZ295" s="110"/>
      <c r="FA295" s="110"/>
      <c r="FB295" s="110"/>
      <c r="FC295" s="110"/>
      <c r="FD295" s="110"/>
      <c r="FE295" s="110"/>
      <c r="FF295" s="110"/>
      <c r="FG295" s="110"/>
      <c r="FH295" s="110"/>
      <c r="FI295" s="110"/>
      <c r="FJ295" s="111"/>
    </row>
    <row r="296" spans="1:166" s="4" customFormat="1" ht="18.75" customHeight="1">
      <c r="A296" s="74" t="s">
        <v>8</v>
      </c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 t="s">
        <v>23</v>
      </c>
      <c r="AQ296" s="74"/>
      <c r="AR296" s="74"/>
      <c r="AS296" s="74"/>
      <c r="AT296" s="74"/>
      <c r="AU296" s="74"/>
      <c r="AV296" s="74" t="s">
        <v>41</v>
      </c>
      <c r="AW296" s="74"/>
      <c r="AX296" s="74"/>
      <c r="AY296" s="74"/>
      <c r="AZ296" s="74"/>
      <c r="BA296" s="74"/>
      <c r="BB296" s="74"/>
      <c r="BC296" s="74"/>
      <c r="BD296" s="74"/>
      <c r="BE296" s="74"/>
      <c r="BF296" s="74"/>
      <c r="BG296" s="74"/>
      <c r="BH296" s="74"/>
      <c r="BI296" s="74"/>
      <c r="BJ296" s="74"/>
      <c r="BK296" s="74"/>
      <c r="BL296" s="74" t="s">
        <v>50</v>
      </c>
      <c r="BM296" s="74"/>
      <c r="BN296" s="74"/>
      <c r="BO296" s="74"/>
      <c r="BP296" s="74"/>
      <c r="BQ296" s="74"/>
      <c r="BR296" s="74"/>
      <c r="BS296" s="74"/>
      <c r="BT296" s="74"/>
      <c r="BU296" s="74"/>
      <c r="BV296" s="74"/>
      <c r="BW296" s="74"/>
      <c r="BX296" s="74"/>
      <c r="BY296" s="74"/>
      <c r="BZ296" s="74"/>
      <c r="CA296" s="74"/>
      <c r="CB296" s="74"/>
      <c r="CC296" s="74"/>
      <c r="CD296" s="74"/>
      <c r="CE296" s="74"/>
      <c r="CF296" s="74" t="s">
        <v>24</v>
      </c>
      <c r="CG296" s="74"/>
      <c r="CH296" s="74"/>
      <c r="CI296" s="74"/>
      <c r="CJ296" s="74"/>
      <c r="CK296" s="74"/>
      <c r="CL296" s="74"/>
      <c r="CM296" s="74"/>
      <c r="CN296" s="74"/>
      <c r="CO296" s="74"/>
      <c r="CP296" s="74"/>
      <c r="CQ296" s="74"/>
      <c r="CR296" s="74"/>
      <c r="CS296" s="74"/>
      <c r="CT296" s="74"/>
      <c r="CU296" s="74"/>
      <c r="CV296" s="74"/>
      <c r="CW296" s="74"/>
      <c r="CX296" s="74"/>
      <c r="CY296" s="74"/>
      <c r="CZ296" s="74"/>
      <c r="DA296" s="74"/>
      <c r="DB296" s="74"/>
      <c r="DC296" s="74"/>
      <c r="DD296" s="74"/>
      <c r="DE296" s="74"/>
      <c r="DF296" s="74"/>
      <c r="DG296" s="74"/>
      <c r="DH296" s="74"/>
      <c r="DI296" s="74"/>
      <c r="DJ296" s="74"/>
      <c r="DK296" s="74"/>
      <c r="DL296" s="74"/>
      <c r="DM296" s="74"/>
      <c r="DN296" s="74"/>
      <c r="DO296" s="74"/>
      <c r="DP296" s="74"/>
      <c r="DQ296" s="74"/>
      <c r="DR296" s="74"/>
      <c r="DS296" s="74"/>
      <c r="DT296" s="74"/>
      <c r="DU296" s="74"/>
      <c r="DV296" s="74"/>
      <c r="DW296" s="74"/>
      <c r="DX296" s="74"/>
      <c r="DY296" s="74"/>
      <c r="DZ296" s="74"/>
      <c r="EA296" s="74"/>
      <c r="EB296" s="74"/>
      <c r="EC296" s="74"/>
      <c r="ED296" s="74"/>
      <c r="EE296" s="74"/>
      <c r="EF296" s="74"/>
      <c r="EG296" s="74"/>
      <c r="EH296" s="74"/>
      <c r="EI296" s="74"/>
      <c r="EJ296" s="74"/>
      <c r="EK296" s="74"/>
      <c r="EL296" s="74"/>
      <c r="EM296" s="74"/>
      <c r="EN296" s="74"/>
      <c r="EO296" s="74"/>
      <c r="EP296" s="74"/>
      <c r="EQ296" s="74"/>
      <c r="ER296" s="74"/>
      <c r="ES296" s="74"/>
      <c r="ET296" s="129" t="s">
        <v>29</v>
      </c>
      <c r="EU296" s="130"/>
      <c r="EV296" s="130"/>
      <c r="EW296" s="130"/>
      <c r="EX296" s="130"/>
      <c r="EY296" s="130"/>
      <c r="EZ296" s="130"/>
      <c r="FA296" s="130"/>
      <c r="FB296" s="130"/>
      <c r="FC296" s="130"/>
      <c r="FD296" s="130"/>
      <c r="FE296" s="130"/>
      <c r="FF296" s="130"/>
      <c r="FG296" s="130"/>
      <c r="FH296" s="130"/>
      <c r="FI296" s="130"/>
      <c r="FJ296" s="131"/>
    </row>
    <row r="297" spans="1:166" s="4" customFormat="1" ht="24" customHeight="1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4"/>
      <c r="BH297" s="74"/>
      <c r="BI297" s="74"/>
      <c r="BJ297" s="74"/>
      <c r="BK297" s="74"/>
      <c r="BL297" s="74"/>
      <c r="BM297" s="74"/>
      <c r="BN297" s="74"/>
      <c r="BO297" s="74"/>
      <c r="BP297" s="74"/>
      <c r="BQ297" s="74"/>
      <c r="BR297" s="74"/>
      <c r="BS297" s="74"/>
      <c r="BT297" s="74"/>
      <c r="BU297" s="74"/>
      <c r="BV297" s="74"/>
      <c r="BW297" s="74"/>
      <c r="BX297" s="74"/>
      <c r="BY297" s="74"/>
      <c r="BZ297" s="74"/>
      <c r="CA297" s="74"/>
      <c r="CB297" s="74"/>
      <c r="CC297" s="74"/>
      <c r="CD297" s="74"/>
      <c r="CE297" s="74"/>
      <c r="CF297" s="74" t="s">
        <v>42</v>
      </c>
      <c r="CG297" s="74"/>
      <c r="CH297" s="74"/>
      <c r="CI297" s="74"/>
      <c r="CJ297" s="74"/>
      <c r="CK297" s="74"/>
      <c r="CL297" s="74"/>
      <c r="CM297" s="74"/>
      <c r="CN297" s="74"/>
      <c r="CO297" s="74"/>
      <c r="CP297" s="74"/>
      <c r="CQ297" s="74"/>
      <c r="CR297" s="74"/>
      <c r="CS297" s="74"/>
      <c r="CT297" s="74"/>
      <c r="CU297" s="74"/>
      <c r="CV297" s="74"/>
      <c r="CW297" s="74" t="s">
        <v>25</v>
      </c>
      <c r="CX297" s="74"/>
      <c r="CY297" s="74"/>
      <c r="CZ297" s="74"/>
      <c r="DA297" s="74"/>
      <c r="DB297" s="74"/>
      <c r="DC297" s="74"/>
      <c r="DD297" s="74"/>
      <c r="DE297" s="74"/>
      <c r="DF297" s="74"/>
      <c r="DG297" s="74"/>
      <c r="DH297" s="74"/>
      <c r="DI297" s="74"/>
      <c r="DJ297" s="74"/>
      <c r="DK297" s="74"/>
      <c r="DL297" s="74"/>
      <c r="DM297" s="74"/>
      <c r="DN297" s="74" t="s">
        <v>26</v>
      </c>
      <c r="DO297" s="74"/>
      <c r="DP297" s="74"/>
      <c r="DQ297" s="74"/>
      <c r="DR297" s="74"/>
      <c r="DS297" s="74"/>
      <c r="DT297" s="74"/>
      <c r="DU297" s="74"/>
      <c r="DV297" s="74"/>
      <c r="DW297" s="74"/>
      <c r="DX297" s="74"/>
      <c r="DY297" s="74"/>
      <c r="DZ297" s="74"/>
      <c r="EA297" s="74"/>
      <c r="EB297" s="74"/>
      <c r="EC297" s="74"/>
      <c r="ED297" s="74"/>
      <c r="EE297" s="74" t="s">
        <v>27</v>
      </c>
      <c r="EF297" s="74"/>
      <c r="EG297" s="74"/>
      <c r="EH297" s="74"/>
      <c r="EI297" s="74"/>
      <c r="EJ297" s="74"/>
      <c r="EK297" s="74"/>
      <c r="EL297" s="74"/>
      <c r="EM297" s="74"/>
      <c r="EN297" s="74"/>
      <c r="EO297" s="74"/>
      <c r="EP297" s="74"/>
      <c r="EQ297" s="74"/>
      <c r="ER297" s="74"/>
      <c r="ES297" s="74"/>
      <c r="ET297" s="132"/>
      <c r="EU297" s="133"/>
      <c r="EV297" s="133"/>
      <c r="EW297" s="133"/>
      <c r="EX297" s="133"/>
      <c r="EY297" s="133"/>
      <c r="EZ297" s="133"/>
      <c r="FA297" s="133"/>
      <c r="FB297" s="133"/>
      <c r="FC297" s="133"/>
      <c r="FD297" s="133"/>
      <c r="FE297" s="133"/>
      <c r="FF297" s="133"/>
      <c r="FG297" s="133"/>
      <c r="FH297" s="133"/>
      <c r="FI297" s="133"/>
      <c r="FJ297" s="134"/>
    </row>
    <row r="298" spans="1:166" s="4" customFormat="1" ht="18.75">
      <c r="A298" s="47">
        <v>1</v>
      </c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>
        <v>2</v>
      </c>
      <c r="AQ298" s="47"/>
      <c r="AR298" s="47"/>
      <c r="AS298" s="47"/>
      <c r="AT298" s="47"/>
      <c r="AU298" s="47"/>
      <c r="AV298" s="47">
        <v>3</v>
      </c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>
        <v>4</v>
      </c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>
        <v>5</v>
      </c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>
        <v>6</v>
      </c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/>
      <c r="DL298" s="47"/>
      <c r="DM298" s="47"/>
      <c r="DN298" s="47">
        <v>7</v>
      </c>
      <c r="DO298" s="47"/>
      <c r="DP298" s="47"/>
      <c r="DQ298" s="47"/>
      <c r="DR298" s="47"/>
      <c r="DS298" s="47"/>
      <c r="DT298" s="47"/>
      <c r="DU298" s="47"/>
      <c r="DV298" s="47"/>
      <c r="DW298" s="47"/>
      <c r="DX298" s="47"/>
      <c r="DY298" s="47"/>
      <c r="DZ298" s="47"/>
      <c r="EA298" s="47"/>
      <c r="EB298" s="47"/>
      <c r="EC298" s="47"/>
      <c r="ED298" s="47"/>
      <c r="EE298" s="47">
        <v>8</v>
      </c>
      <c r="EF298" s="47"/>
      <c r="EG298" s="47"/>
      <c r="EH298" s="47"/>
      <c r="EI298" s="47"/>
      <c r="EJ298" s="47"/>
      <c r="EK298" s="47"/>
      <c r="EL298" s="47"/>
      <c r="EM298" s="47"/>
      <c r="EN298" s="47"/>
      <c r="EO298" s="47"/>
      <c r="EP298" s="47"/>
      <c r="EQ298" s="47"/>
      <c r="ER298" s="47"/>
      <c r="ES298" s="47"/>
      <c r="ET298" s="90">
        <v>9</v>
      </c>
      <c r="EU298" s="91"/>
      <c r="EV298" s="91"/>
      <c r="EW298" s="91"/>
      <c r="EX298" s="91"/>
      <c r="EY298" s="91"/>
      <c r="EZ298" s="91"/>
      <c r="FA298" s="91"/>
      <c r="FB298" s="91"/>
      <c r="FC298" s="91"/>
      <c r="FD298" s="91"/>
      <c r="FE298" s="91"/>
      <c r="FF298" s="91"/>
      <c r="FG298" s="91"/>
      <c r="FH298" s="91"/>
      <c r="FI298" s="91"/>
      <c r="FJ298" s="92"/>
    </row>
    <row r="299" spans="1:166" s="4" customFormat="1" ht="18.75">
      <c r="A299" s="119" t="s">
        <v>46</v>
      </c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7" t="s">
        <v>72</v>
      </c>
      <c r="AQ299" s="117"/>
      <c r="AR299" s="117"/>
      <c r="AS299" s="117"/>
      <c r="AT299" s="117"/>
      <c r="AU299" s="117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>
        <f>BL307+BL303</f>
        <v>0</v>
      </c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  <c r="CA299" s="52"/>
      <c r="CB299" s="52"/>
      <c r="CC299" s="52"/>
      <c r="CD299" s="52"/>
      <c r="CE299" s="52"/>
      <c r="CF299" s="52">
        <f>CF307+CF303</f>
        <v>-116950.00699999975</v>
      </c>
      <c r="CG299" s="52"/>
      <c r="CH299" s="52"/>
      <c r="CI299" s="52"/>
      <c r="CJ299" s="52"/>
      <c r="CK299" s="52"/>
      <c r="CL299" s="52"/>
      <c r="CM299" s="52"/>
      <c r="CN299" s="52"/>
      <c r="CO299" s="52"/>
      <c r="CP299" s="52"/>
      <c r="CQ299" s="52"/>
      <c r="CR299" s="52"/>
      <c r="CS299" s="52"/>
      <c r="CT299" s="52"/>
      <c r="CU299" s="52"/>
      <c r="CV299" s="52"/>
      <c r="CW299" s="52"/>
      <c r="CX299" s="52"/>
      <c r="CY299" s="52"/>
      <c r="CZ299" s="52"/>
      <c r="DA299" s="52"/>
      <c r="DB299" s="52"/>
      <c r="DC299" s="52"/>
      <c r="DD299" s="52"/>
      <c r="DE299" s="52"/>
      <c r="DF299" s="52"/>
      <c r="DG299" s="52"/>
      <c r="DH299" s="52"/>
      <c r="DI299" s="52"/>
      <c r="DJ299" s="52"/>
      <c r="DK299" s="52"/>
      <c r="DL299" s="52"/>
      <c r="DM299" s="52"/>
      <c r="DN299" s="52"/>
      <c r="DO299" s="52"/>
      <c r="DP299" s="52"/>
      <c r="DQ299" s="52"/>
      <c r="DR299" s="52"/>
      <c r="DS299" s="52"/>
      <c r="DT299" s="52"/>
      <c r="DU299" s="52"/>
      <c r="DV299" s="52"/>
      <c r="DW299" s="52"/>
      <c r="DX299" s="52"/>
      <c r="DY299" s="52"/>
      <c r="DZ299" s="52"/>
      <c r="EA299" s="52"/>
      <c r="EB299" s="52"/>
      <c r="EC299" s="52"/>
      <c r="ED299" s="52"/>
      <c r="EE299" s="52">
        <f>CF299</f>
        <v>-116950.00699999975</v>
      </c>
      <c r="EF299" s="52"/>
      <c r="EG299" s="52"/>
      <c r="EH299" s="52"/>
      <c r="EI299" s="52"/>
      <c r="EJ299" s="52"/>
      <c r="EK299" s="52"/>
      <c r="EL299" s="52"/>
      <c r="EM299" s="52"/>
      <c r="EN299" s="52"/>
      <c r="EO299" s="52"/>
      <c r="EP299" s="52"/>
      <c r="EQ299" s="52"/>
      <c r="ER299" s="52"/>
      <c r="ES299" s="52"/>
      <c r="ET299" s="70">
        <f>ET307+ET301</f>
        <v>116950.00699999975</v>
      </c>
      <c r="EU299" s="71"/>
      <c r="EV299" s="71"/>
      <c r="EW299" s="71"/>
      <c r="EX299" s="71"/>
      <c r="EY299" s="71"/>
      <c r="EZ299" s="71"/>
      <c r="FA299" s="71"/>
      <c r="FB299" s="71"/>
      <c r="FC299" s="71"/>
      <c r="FD299" s="71"/>
      <c r="FE299" s="71"/>
      <c r="FF299" s="71"/>
      <c r="FG299" s="71"/>
      <c r="FH299" s="71"/>
      <c r="FI299" s="71"/>
      <c r="FJ299" s="72"/>
    </row>
    <row r="300" spans="1:166" s="4" customFormat="1" ht="18.75">
      <c r="A300" s="128" t="s">
        <v>22</v>
      </c>
      <c r="B300" s="128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  <c r="W300" s="128"/>
      <c r="X300" s="128"/>
      <c r="Y300" s="128"/>
      <c r="Z300" s="128"/>
      <c r="AA300" s="128"/>
      <c r="AB300" s="128"/>
      <c r="AC300" s="128"/>
      <c r="AD300" s="128"/>
      <c r="AE300" s="128"/>
      <c r="AF300" s="128"/>
      <c r="AG300" s="128"/>
      <c r="AH300" s="128"/>
      <c r="AI300" s="128"/>
      <c r="AJ300" s="128"/>
      <c r="AK300" s="128"/>
      <c r="AL300" s="128"/>
      <c r="AM300" s="128"/>
      <c r="AN300" s="128"/>
      <c r="AO300" s="128"/>
      <c r="AP300" s="117" t="s">
        <v>71</v>
      </c>
      <c r="AQ300" s="117"/>
      <c r="AR300" s="117"/>
      <c r="AS300" s="117"/>
      <c r="AT300" s="117"/>
      <c r="AU300" s="117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  <c r="CA300" s="52"/>
      <c r="CB300" s="52"/>
      <c r="CC300" s="52"/>
      <c r="CD300" s="52"/>
      <c r="CE300" s="52"/>
      <c r="CF300" s="52"/>
      <c r="CG300" s="52"/>
      <c r="CH300" s="52"/>
      <c r="CI300" s="52"/>
      <c r="CJ300" s="52"/>
      <c r="CK300" s="52"/>
      <c r="CL300" s="52"/>
      <c r="CM300" s="52"/>
      <c r="CN300" s="52"/>
      <c r="CO300" s="52"/>
      <c r="CP300" s="52"/>
      <c r="CQ300" s="52"/>
      <c r="CR300" s="52"/>
      <c r="CS300" s="52"/>
      <c r="CT300" s="52"/>
      <c r="CU300" s="52"/>
      <c r="CV300" s="52"/>
      <c r="CW300" s="52"/>
      <c r="CX300" s="52"/>
      <c r="CY300" s="52"/>
      <c r="CZ300" s="52"/>
      <c r="DA300" s="52"/>
      <c r="DB300" s="52"/>
      <c r="DC300" s="52"/>
      <c r="DD300" s="52"/>
      <c r="DE300" s="52"/>
      <c r="DF300" s="52"/>
      <c r="DG300" s="52"/>
      <c r="DH300" s="52"/>
      <c r="DI300" s="52"/>
      <c r="DJ300" s="52"/>
      <c r="DK300" s="52"/>
      <c r="DL300" s="52"/>
      <c r="DM300" s="52"/>
      <c r="DN300" s="52"/>
      <c r="DO300" s="52"/>
      <c r="DP300" s="52"/>
      <c r="DQ300" s="52"/>
      <c r="DR300" s="52"/>
      <c r="DS300" s="52"/>
      <c r="DT300" s="52"/>
      <c r="DU300" s="52"/>
      <c r="DV300" s="52"/>
      <c r="DW300" s="52"/>
      <c r="DX300" s="52"/>
      <c r="DY300" s="52"/>
      <c r="DZ300" s="52"/>
      <c r="EA300" s="52"/>
      <c r="EB300" s="52"/>
      <c r="EC300" s="52"/>
      <c r="ED300" s="52"/>
      <c r="EE300" s="52"/>
      <c r="EF300" s="52"/>
      <c r="EG300" s="52"/>
      <c r="EH300" s="52"/>
      <c r="EI300" s="52"/>
      <c r="EJ300" s="52"/>
      <c r="EK300" s="52"/>
      <c r="EL300" s="52"/>
      <c r="EM300" s="52"/>
      <c r="EN300" s="52"/>
      <c r="EO300" s="52"/>
      <c r="EP300" s="52"/>
      <c r="EQ300" s="52"/>
      <c r="ER300" s="52"/>
      <c r="ES300" s="52"/>
      <c r="ET300" s="70"/>
      <c r="EU300" s="71"/>
      <c r="EV300" s="71"/>
      <c r="EW300" s="71"/>
      <c r="EX300" s="71"/>
      <c r="EY300" s="71"/>
      <c r="EZ300" s="71"/>
      <c r="FA300" s="71"/>
      <c r="FB300" s="71"/>
      <c r="FC300" s="71"/>
      <c r="FD300" s="71"/>
      <c r="FE300" s="71"/>
      <c r="FF300" s="71"/>
      <c r="FG300" s="71"/>
      <c r="FH300" s="71"/>
      <c r="FI300" s="71"/>
      <c r="FJ300" s="72"/>
    </row>
    <row r="301" spans="1:166" s="4" customFormat="1" ht="18.75">
      <c r="A301" s="101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1"/>
      <c r="AP301" s="59"/>
      <c r="AQ301" s="59"/>
      <c r="AR301" s="59"/>
      <c r="AS301" s="59"/>
      <c r="AT301" s="59"/>
      <c r="AU301" s="59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  <c r="BH301" s="52"/>
      <c r="BI301" s="52"/>
      <c r="BJ301" s="52"/>
      <c r="BK301" s="52"/>
      <c r="BL301" s="52"/>
      <c r="BM301" s="52"/>
      <c r="BN301" s="52"/>
      <c r="BO301" s="52"/>
      <c r="BP301" s="52"/>
      <c r="BQ301" s="52"/>
      <c r="BR301" s="52"/>
      <c r="BS301" s="52"/>
      <c r="BT301" s="52"/>
      <c r="BU301" s="52"/>
      <c r="BV301" s="52"/>
      <c r="BW301" s="52"/>
      <c r="BX301" s="52"/>
      <c r="BY301" s="52"/>
      <c r="BZ301" s="52"/>
      <c r="CA301" s="52"/>
      <c r="CB301" s="52"/>
      <c r="CC301" s="52"/>
      <c r="CD301" s="52"/>
      <c r="CE301" s="52"/>
      <c r="CF301" s="52"/>
      <c r="CG301" s="52"/>
      <c r="CH301" s="52"/>
      <c r="CI301" s="52"/>
      <c r="CJ301" s="52"/>
      <c r="CK301" s="52"/>
      <c r="CL301" s="52"/>
      <c r="CM301" s="52"/>
      <c r="CN301" s="52"/>
      <c r="CO301" s="52"/>
      <c r="CP301" s="52"/>
      <c r="CQ301" s="52"/>
      <c r="CR301" s="52"/>
      <c r="CS301" s="52"/>
      <c r="CT301" s="52"/>
      <c r="CU301" s="52"/>
      <c r="CV301" s="52"/>
      <c r="CW301" s="52"/>
      <c r="CX301" s="52"/>
      <c r="CY301" s="52"/>
      <c r="CZ301" s="52"/>
      <c r="DA301" s="52"/>
      <c r="DB301" s="52"/>
      <c r="DC301" s="52"/>
      <c r="DD301" s="52"/>
      <c r="DE301" s="52"/>
      <c r="DF301" s="52"/>
      <c r="DG301" s="52"/>
      <c r="DH301" s="52"/>
      <c r="DI301" s="52"/>
      <c r="DJ301" s="52"/>
      <c r="DK301" s="52"/>
      <c r="DL301" s="52"/>
      <c r="DM301" s="52"/>
      <c r="DN301" s="52"/>
      <c r="DO301" s="52"/>
      <c r="DP301" s="52"/>
      <c r="DQ301" s="52"/>
      <c r="DR301" s="52"/>
      <c r="DS301" s="52"/>
      <c r="DT301" s="52"/>
      <c r="DU301" s="52"/>
      <c r="DV301" s="52"/>
      <c r="DW301" s="52"/>
      <c r="DX301" s="52"/>
      <c r="DY301" s="52"/>
      <c r="DZ301" s="52"/>
      <c r="EA301" s="52"/>
      <c r="EB301" s="52"/>
      <c r="EC301" s="52"/>
      <c r="ED301" s="52"/>
      <c r="EE301" s="52"/>
      <c r="EF301" s="52"/>
      <c r="EG301" s="52"/>
      <c r="EH301" s="52"/>
      <c r="EI301" s="52"/>
      <c r="EJ301" s="52"/>
      <c r="EK301" s="52"/>
      <c r="EL301" s="52"/>
      <c r="EM301" s="52"/>
      <c r="EN301" s="52"/>
      <c r="EO301" s="52"/>
      <c r="EP301" s="52"/>
      <c r="EQ301" s="52"/>
      <c r="ER301" s="52"/>
      <c r="ES301" s="52"/>
      <c r="ET301" s="70"/>
      <c r="EU301" s="71"/>
      <c r="EV301" s="71"/>
      <c r="EW301" s="71"/>
      <c r="EX301" s="71"/>
      <c r="EY301" s="71"/>
      <c r="EZ301" s="71"/>
      <c r="FA301" s="71"/>
      <c r="FB301" s="71"/>
      <c r="FC301" s="71"/>
      <c r="FD301" s="71"/>
      <c r="FE301" s="71"/>
      <c r="FF301" s="71"/>
      <c r="FG301" s="71"/>
      <c r="FH301" s="71"/>
      <c r="FI301" s="71"/>
      <c r="FJ301" s="72"/>
    </row>
    <row r="302" spans="1:166" s="4" customFormat="1" ht="18.75">
      <c r="A302" s="101" t="s">
        <v>73</v>
      </c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  <c r="AD302" s="101"/>
      <c r="AE302" s="101"/>
      <c r="AF302" s="101"/>
      <c r="AG302" s="101"/>
      <c r="AH302" s="101"/>
      <c r="AI302" s="101"/>
      <c r="AJ302" s="101"/>
      <c r="AK302" s="101"/>
      <c r="AL302" s="101"/>
      <c r="AM302" s="101"/>
      <c r="AN302" s="101"/>
      <c r="AO302" s="101"/>
      <c r="AP302" s="59" t="s">
        <v>74</v>
      </c>
      <c r="AQ302" s="59"/>
      <c r="AR302" s="59"/>
      <c r="AS302" s="59"/>
      <c r="AT302" s="59"/>
      <c r="AU302" s="59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  <c r="BH302" s="52"/>
      <c r="BI302" s="52"/>
      <c r="BJ302" s="52"/>
      <c r="BK302" s="52"/>
      <c r="BL302" s="52"/>
      <c r="BM302" s="52"/>
      <c r="BN302" s="52"/>
      <c r="BO302" s="52"/>
      <c r="BP302" s="52"/>
      <c r="BQ302" s="52"/>
      <c r="BR302" s="52"/>
      <c r="BS302" s="52"/>
      <c r="BT302" s="52"/>
      <c r="BU302" s="52"/>
      <c r="BV302" s="52"/>
      <c r="BW302" s="52"/>
      <c r="BX302" s="52"/>
      <c r="BY302" s="52"/>
      <c r="BZ302" s="52"/>
      <c r="CA302" s="52"/>
      <c r="CB302" s="52"/>
      <c r="CC302" s="52"/>
      <c r="CD302" s="52"/>
      <c r="CE302" s="52"/>
      <c r="CF302" s="52"/>
      <c r="CG302" s="52"/>
      <c r="CH302" s="52"/>
      <c r="CI302" s="52"/>
      <c r="CJ302" s="52"/>
      <c r="CK302" s="52"/>
      <c r="CL302" s="52"/>
      <c r="CM302" s="52"/>
      <c r="CN302" s="52"/>
      <c r="CO302" s="52"/>
      <c r="CP302" s="52"/>
      <c r="CQ302" s="52"/>
      <c r="CR302" s="52"/>
      <c r="CS302" s="52"/>
      <c r="CT302" s="52"/>
      <c r="CU302" s="52"/>
      <c r="CV302" s="52"/>
      <c r="CW302" s="52"/>
      <c r="CX302" s="52"/>
      <c r="CY302" s="52"/>
      <c r="CZ302" s="52"/>
      <c r="DA302" s="52"/>
      <c r="DB302" s="52"/>
      <c r="DC302" s="52"/>
      <c r="DD302" s="52"/>
      <c r="DE302" s="52"/>
      <c r="DF302" s="52"/>
      <c r="DG302" s="52"/>
      <c r="DH302" s="52"/>
      <c r="DI302" s="52"/>
      <c r="DJ302" s="52"/>
      <c r="DK302" s="52"/>
      <c r="DL302" s="52"/>
      <c r="DM302" s="52"/>
      <c r="DN302" s="52"/>
      <c r="DO302" s="52"/>
      <c r="DP302" s="52"/>
      <c r="DQ302" s="52"/>
      <c r="DR302" s="52"/>
      <c r="DS302" s="52"/>
      <c r="DT302" s="52"/>
      <c r="DU302" s="52"/>
      <c r="DV302" s="52"/>
      <c r="DW302" s="52"/>
      <c r="DX302" s="52"/>
      <c r="DY302" s="52"/>
      <c r="DZ302" s="52"/>
      <c r="EA302" s="52"/>
      <c r="EB302" s="52"/>
      <c r="EC302" s="52"/>
      <c r="ED302" s="52"/>
      <c r="EE302" s="52"/>
      <c r="EF302" s="52"/>
      <c r="EG302" s="52"/>
      <c r="EH302" s="52"/>
      <c r="EI302" s="52"/>
      <c r="EJ302" s="52"/>
      <c r="EK302" s="52"/>
      <c r="EL302" s="52"/>
      <c r="EM302" s="52"/>
      <c r="EN302" s="52"/>
      <c r="EO302" s="52"/>
      <c r="EP302" s="52"/>
      <c r="EQ302" s="52"/>
      <c r="ER302" s="52"/>
      <c r="ES302" s="52"/>
      <c r="ET302" s="70"/>
      <c r="EU302" s="71"/>
      <c r="EV302" s="71"/>
      <c r="EW302" s="71"/>
      <c r="EX302" s="71"/>
      <c r="EY302" s="71"/>
      <c r="EZ302" s="71"/>
      <c r="FA302" s="71"/>
      <c r="FB302" s="71"/>
      <c r="FC302" s="71"/>
      <c r="FD302" s="71"/>
      <c r="FE302" s="71"/>
      <c r="FF302" s="71"/>
      <c r="FG302" s="71"/>
      <c r="FH302" s="71"/>
      <c r="FI302" s="71"/>
      <c r="FJ302" s="72"/>
    </row>
    <row r="303" spans="1:166" s="4" customFormat="1" ht="18.75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59"/>
      <c r="AQ303" s="59"/>
      <c r="AR303" s="59"/>
      <c r="AS303" s="59"/>
      <c r="AT303" s="59"/>
      <c r="AU303" s="59"/>
      <c r="AV303" s="127"/>
      <c r="AW303" s="127"/>
      <c r="AX303" s="127"/>
      <c r="AY303" s="127"/>
      <c r="AZ303" s="127"/>
      <c r="BA303" s="127"/>
      <c r="BB303" s="127"/>
      <c r="BC303" s="127"/>
      <c r="BD303" s="127"/>
      <c r="BE303" s="127"/>
      <c r="BF303" s="127"/>
      <c r="BG303" s="127"/>
      <c r="BH303" s="127"/>
      <c r="BI303" s="127"/>
      <c r="BJ303" s="127"/>
      <c r="BK303" s="127"/>
      <c r="BL303" s="52"/>
      <c r="BM303" s="52"/>
      <c r="BN303" s="52"/>
      <c r="BO303" s="52"/>
      <c r="BP303" s="52"/>
      <c r="BQ303" s="52"/>
      <c r="BR303" s="52"/>
      <c r="BS303" s="52"/>
      <c r="BT303" s="52"/>
      <c r="BU303" s="52"/>
      <c r="BV303" s="52"/>
      <c r="BW303" s="52"/>
      <c r="BX303" s="52"/>
      <c r="BY303" s="52"/>
      <c r="BZ303" s="52"/>
      <c r="CA303" s="52"/>
      <c r="CB303" s="52"/>
      <c r="CC303" s="52"/>
      <c r="CD303" s="52"/>
      <c r="CE303" s="52"/>
      <c r="CF303" s="52"/>
      <c r="CG303" s="52"/>
      <c r="CH303" s="52"/>
      <c r="CI303" s="52"/>
      <c r="CJ303" s="52"/>
      <c r="CK303" s="52"/>
      <c r="CL303" s="52"/>
      <c r="CM303" s="52"/>
      <c r="CN303" s="52"/>
      <c r="CO303" s="52"/>
      <c r="CP303" s="52"/>
      <c r="CQ303" s="52"/>
      <c r="CR303" s="52"/>
      <c r="CS303" s="52"/>
      <c r="CT303" s="52"/>
      <c r="CU303" s="52"/>
      <c r="CV303" s="52"/>
      <c r="CW303" s="52"/>
      <c r="CX303" s="52"/>
      <c r="CY303" s="52"/>
      <c r="CZ303" s="52"/>
      <c r="DA303" s="52"/>
      <c r="DB303" s="52"/>
      <c r="DC303" s="52"/>
      <c r="DD303" s="52"/>
      <c r="DE303" s="52"/>
      <c r="DF303" s="52"/>
      <c r="DG303" s="52"/>
      <c r="DH303" s="52"/>
      <c r="DI303" s="52"/>
      <c r="DJ303" s="52"/>
      <c r="DK303" s="52"/>
      <c r="DL303" s="52"/>
      <c r="DM303" s="52"/>
      <c r="DN303" s="52"/>
      <c r="DO303" s="52"/>
      <c r="DP303" s="52"/>
      <c r="DQ303" s="52"/>
      <c r="DR303" s="52"/>
      <c r="DS303" s="52"/>
      <c r="DT303" s="52"/>
      <c r="DU303" s="52"/>
      <c r="DV303" s="52"/>
      <c r="DW303" s="52"/>
      <c r="DX303" s="52"/>
      <c r="DY303" s="52"/>
      <c r="DZ303" s="52"/>
      <c r="EA303" s="52"/>
      <c r="EB303" s="52"/>
      <c r="EC303" s="52"/>
      <c r="ED303" s="52"/>
      <c r="EE303" s="52"/>
      <c r="EF303" s="52"/>
      <c r="EG303" s="52"/>
      <c r="EH303" s="52"/>
      <c r="EI303" s="52"/>
      <c r="EJ303" s="52"/>
      <c r="EK303" s="52"/>
      <c r="EL303" s="52"/>
      <c r="EM303" s="52"/>
      <c r="EN303" s="52"/>
      <c r="EO303" s="52"/>
      <c r="EP303" s="52"/>
      <c r="EQ303" s="52"/>
      <c r="ER303" s="52"/>
      <c r="ES303" s="52"/>
      <c r="ET303" s="70"/>
      <c r="EU303" s="71"/>
      <c r="EV303" s="71"/>
      <c r="EW303" s="71"/>
      <c r="EX303" s="71"/>
      <c r="EY303" s="71"/>
      <c r="EZ303" s="71"/>
      <c r="FA303" s="71"/>
      <c r="FB303" s="71"/>
      <c r="FC303" s="71"/>
      <c r="FD303" s="71"/>
      <c r="FE303" s="71"/>
      <c r="FF303" s="71"/>
      <c r="FG303" s="71"/>
      <c r="FH303" s="71"/>
      <c r="FI303" s="71"/>
      <c r="FJ303" s="72"/>
    </row>
    <row r="304" spans="1:166" s="4" customFormat="1" ht="18.75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59"/>
      <c r="AQ304" s="59"/>
      <c r="AR304" s="59"/>
      <c r="AS304" s="59"/>
      <c r="AT304" s="59"/>
      <c r="AU304" s="59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  <c r="BH304" s="52"/>
      <c r="BI304" s="52"/>
      <c r="BJ304" s="52"/>
      <c r="BK304" s="52"/>
      <c r="BL304" s="52"/>
      <c r="BM304" s="52"/>
      <c r="BN304" s="52"/>
      <c r="BO304" s="52"/>
      <c r="BP304" s="52"/>
      <c r="BQ304" s="52"/>
      <c r="BR304" s="52"/>
      <c r="BS304" s="52"/>
      <c r="BT304" s="52"/>
      <c r="BU304" s="52"/>
      <c r="BV304" s="52"/>
      <c r="BW304" s="52"/>
      <c r="BX304" s="52"/>
      <c r="BY304" s="52"/>
      <c r="BZ304" s="52"/>
      <c r="CA304" s="52"/>
      <c r="CB304" s="52"/>
      <c r="CC304" s="52"/>
      <c r="CD304" s="52"/>
      <c r="CE304" s="52"/>
      <c r="CF304" s="52"/>
      <c r="CG304" s="52"/>
      <c r="CH304" s="52"/>
      <c r="CI304" s="52"/>
      <c r="CJ304" s="52"/>
      <c r="CK304" s="52"/>
      <c r="CL304" s="52"/>
      <c r="CM304" s="52"/>
      <c r="CN304" s="52"/>
      <c r="CO304" s="52"/>
      <c r="CP304" s="52"/>
      <c r="CQ304" s="52"/>
      <c r="CR304" s="52"/>
      <c r="CS304" s="52"/>
      <c r="CT304" s="52"/>
      <c r="CU304" s="52"/>
      <c r="CV304" s="52"/>
      <c r="CW304" s="52"/>
      <c r="CX304" s="52"/>
      <c r="CY304" s="52"/>
      <c r="CZ304" s="52"/>
      <c r="DA304" s="52"/>
      <c r="DB304" s="52"/>
      <c r="DC304" s="52"/>
      <c r="DD304" s="52"/>
      <c r="DE304" s="52"/>
      <c r="DF304" s="52"/>
      <c r="DG304" s="52"/>
      <c r="DH304" s="52"/>
      <c r="DI304" s="52"/>
      <c r="DJ304" s="52"/>
      <c r="DK304" s="52"/>
      <c r="DL304" s="52"/>
      <c r="DM304" s="52"/>
      <c r="DN304" s="52"/>
      <c r="DO304" s="52"/>
      <c r="DP304" s="52"/>
      <c r="DQ304" s="52"/>
      <c r="DR304" s="52"/>
      <c r="DS304" s="52"/>
      <c r="DT304" s="52"/>
      <c r="DU304" s="52"/>
      <c r="DV304" s="52"/>
      <c r="DW304" s="52"/>
      <c r="DX304" s="52"/>
      <c r="DY304" s="52"/>
      <c r="DZ304" s="52"/>
      <c r="EA304" s="52"/>
      <c r="EB304" s="52"/>
      <c r="EC304" s="52"/>
      <c r="ED304" s="52"/>
      <c r="EE304" s="52"/>
      <c r="EF304" s="52"/>
      <c r="EG304" s="52"/>
      <c r="EH304" s="52"/>
      <c r="EI304" s="52"/>
      <c r="EJ304" s="52"/>
      <c r="EK304" s="52"/>
      <c r="EL304" s="52"/>
      <c r="EM304" s="52"/>
      <c r="EN304" s="52"/>
      <c r="EO304" s="52"/>
      <c r="EP304" s="52"/>
      <c r="EQ304" s="52"/>
      <c r="ER304" s="52"/>
      <c r="ES304" s="52"/>
      <c r="ET304" s="70"/>
      <c r="EU304" s="71"/>
      <c r="EV304" s="71"/>
      <c r="EW304" s="71"/>
      <c r="EX304" s="71"/>
      <c r="EY304" s="71"/>
      <c r="EZ304" s="71"/>
      <c r="FA304" s="71"/>
      <c r="FB304" s="71"/>
      <c r="FC304" s="71"/>
      <c r="FD304" s="71"/>
      <c r="FE304" s="71"/>
      <c r="FF304" s="71"/>
      <c r="FG304" s="71"/>
      <c r="FH304" s="71"/>
      <c r="FI304" s="71"/>
      <c r="FJ304" s="72"/>
    </row>
    <row r="305" spans="1:166" s="4" customFormat="1" ht="18.75">
      <c r="A305" s="101" t="s">
        <v>75</v>
      </c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1"/>
      <c r="AP305" s="59" t="s">
        <v>76</v>
      </c>
      <c r="AQ305" s="59"/>
      <c r="AR305" s="59"/>
      <c r="AS305" s="59"/>
      <c r="AT305" s="59"/>
      <c r="AU305" s="59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  <c r="BH305" s="52"/>
      <c r="BI305" s="52"/>
      <c r="BJ305" s="52"/>
      <c r="BK305" s="52"/>
      <c r="BL305" s="52"/>
      <c r="BM305" s="52"/>
      <c r="BN305" s="52"/>
      <c r="BO305" s="52"/>
      <c r="BP305" s="52"/>
      <c r="BQ305" s="52"/>
      <c r="BR305" s="52"/>
      <c r="BS305" s="52"/>
      <c r="BT305" s="52"/>
      <c r="BU305" s="52"/>
      <c r="BV305" s="52"/>
      <c r="BW305" s="52"/>
      <c r="BX305" s="52"/>
      <c r="BY305" s="52"/>
      <c r="BZ305" s="52"/>
      <c r="CA305" s="52"/>
      <c r="CB305" s="52"/>
      <c r="CC305" s="52"/>
      <c r="CD305" s="52"/>
      <c r="CE305" s="52"/>
      <c r="CF305" s="52"/>
      <c r="CG305" s="52"/>
      <c r="CH305" s="52"/>
      <c r="CI305" s="52"/>
      <c r="CJ305" s="52"/>
      <c r="CK305" s="52"/>
      <c r="CL305" s="52"/>
      <c r="CM305" s="52"/>
      <c r="CN305" s="52"/>
      <c r="CO305" s="52"/>
      <c r="CP305" s="52"/>
      <c r="CQ305" s="52"/>
      <c r="CR305" s="52"/>
      <c r="CS305" s="52"/>
      <c r="CT305" s="52"/>
      <c r="CU305" s="52"/>
      <c r="CV305" s="52"/>
      <c r="CW305" s="52"/>
      <c r="CX305" s="52"/>
      <c r="CY305" s="52"/>
      <c r="CZ305" s="52"/>
      <c r="DA305" s="52"/>
      <c r="DB305" s="52"/>
      <c r="DC305" s="52"/>
      <c r="DD305" s="52"/>
      <c r="DE305" s="52"/>
      <c r="DF305" s="52"/>
      <c r="DG305" s="52"/>
      <c r="DH305" s="52"/>
      <c r="DI305" s="52"/>
      <c r="DJ305" s="52"/>
      <c r="DK305" s="52"/>
      <c r="DL305" s="52"/>
      <c r="DM305" s="52"/>
      <c r="DN305" s="52"/>
      <c r="DO305" s="52"/>
      <c r="DP305" s="52"/>
      <c r="DQ305" s="52"/>
      <c r="DR305" s="52"/>
      <c r="DS305" s="52"/>
      <c r="DT305" s="52"/>
      <c r="DU305" s="52"/>
      <c r="DV305" s="52"/>
      <c r="DW305" s="52"/>
      <c r="DX305" s="52"/>
      <c r="DY305" s="52"/>
      <c r="DZ305" s="52"/>
      <c r="EA305" s="52"/>
      <c r="EB305" s="52"/>
      <c r="EC305" s="52"/>
      <c r="ED305" s="52"/>
      <c r="EE305" s="52"/>
      <c r="EF305" s="52"/>
      <c r="EG305" s="52"/>
      <c r="EH305" s="52"/>
      <c r="EI305" s="52"/>
      <c r="EJ305" s="52"/>
      <c r="EK305" s="52"/>
      <c r="EL305" s="52"/>
      <c r="EM305" s="52"/>
      <c r="EN305" s="52"/>
      <c r="EO305" s="52"/>
      <c r="EP305" s="52"/>
      <c r="EQ305" s="52"/>
      <c r="ER305" s="52"/>
      <c r="ES305" s="52"/>
      <c r="ET305" s="70"/>
      <c r="EU305" s="71"/>
      <c r="EV305" s="71"/>
      <c r="EW305" s="71"/>
      <c r="EX305" s="71"/>
      <c r="EY305" s="71"/>
      <c r="EZ305" s="71"/>
      <c r="FA305" s="71"/>
      <c r="FB305" s="71"/>
      <c r="FC305" s="71"/>
      <c r="FD305" s="71"/>
      <c r="FE305" s="71"/>
      <c r="FF305" s="71"/>
      <c r="FG305" s="71"/>
      <c r="FH305" s="71"/>
      <c r="FI305" s="71"/>
      <c r="FJ305" s="72"/>
    </row>
    <row r="306" spans="1:166" s="4" customFormat="1" ht="18.75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59"/>
      <c r="AQ306" s="59"/>
      <c r="AR306" s="59"/>
      <c r="AS306" s="59"/>
      <c r="AT306" s="59"/>
      <c r="AU306" s="59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  <c r="BH306" s="52"/>
      <c r="BI306" s="52"/>
      <c r="BJ306" s="52"/>
      <c r="BK306" s="52"/>
      <c r="BL306" s="52"/>
      <c r="BM306" s="52"/>
      <c r="BN306" s="52"/>
      <c r="BO306" s="52"/>
      <c r="BP306" s="52"/>
      <c r="BQ306" s="52"/>
      <c r="BR306" s="52"/>
      <c r="BS306" s="52"/>
      <c r="BT306" s="52"/>
      <c r="BU306" s="52"/>
      <c r="BV306" s="52"/>
      <c r="BW306" s="52"/>
      <c r="BX306" s="52"/>
      <c r="BY306" s="52"/>
      <c r="BZ306" s="52"/>
      <c r="CA306" s="52"/>
      <c r="CB306" s="52"/>
      <c r="CC306" s="52"/>
      <c r="CD306" s="52"/>
      <c r="CE306" s="52"/>
      <c r="CF306" s="52"/>
      <c r="CG306" s="52"/>
      <c r="CH306" s="52"/>
      <c r="CI306" s="52"/>
      <c r="CJ306" s="52"/>
      <c r="CK306" s="52"/>
      <c r="CL306" s="52"/>
      <c r="CM306" s="52"/>
      <c r="CN306" s="52"/>
      <c r="CO306" s="52"/>
      <c r="CP306" s="52"/>
      <c r="CQ306" s="52"/>
      <c r="CR306" s="52"/>
      <c r="CS306" s="52"/>
      <c r="CT306" s="52"/>
      <c r="CU306" s="52"/>
      <c r="CV306" s="52"/>
      <c r="CW306" s="52"/>
      <c r="CX306" s="52"/>
      <c r="CY306" s="52"/>
      <c r="CZ306" s="52"/>
      <c r="DA306" s="52"/>
      <c r="DB306" s="52"/>
      <c r="DC306" s="52"/>
      <c r="DD306" s="52"/>
      <c r="DE306" s="52"/>
      <c r="DF306" s="52"/>
      <c r="DG306" s="52"/>
      <c r="DH306" s="52"/>
      <c r="DI306" s="52"/>
      <c r="DJ306" s="52"/>
      <c r="DK306" s="52"/>
      <c r="DL306" s="52"/>
      <c r="DM306" s="52"/>
      <c r="DN306" s="52"/>
      <c r="DO306" s="52"/>
      <c r="DP306" s="52"/>
      <c r="DQ306" s="52"/>
      <c r="DR306" s="52"/>
      <c r="DS306" s="52"/>
      <c r="DT306" s="52"/>
      <c r="DU306" s="52"/>
      <c r="DV306" s="52"/>
      <c r="DW306" s="52"/>
      <c r="DX306" s="52"/>
      <c r="DY306" s="52"/>
      <c r="DZ306" s="52"/>
      <c r="EA306" s="52"/>
      <c r="EB306" s="52"/>
      <c r="EC306" s="52"/>
      <c r="ED306" s="52"/>
      <c r="EE306" s="52"/>
      <c r="EF306" s="52"/>
      <c r="EG306" s="52"/>
      <c r="EH306" s="52"/>
      <c r="EI306" s="52"/>
      <c r="EJ306" s="52"/>
      <c r="EK306" s="52"/>
      <c r="EL306" s="52"/>
      <c r="EM306" s="52"/>
      <c r="EN306" s="52"/>
      <c r="EO306" s="52"/>
      <c r="EP306" s="52"/>
      <c r="EQ306" s="52"/>
      <c r="ER306" s="52"/>
      <c r="ES306" s="52"/>
      <c r="ET306" s="70"/>
      <c r="EU306" s="71"/>
      <c r="EV306" s="71"/>
      <c r="EW306" s="71"/>
      <c r="EX306" s="71"/>
      <c r="EY306" s="71"/>
      <c r="EZ306" s="71"/>
      <c r="FA306" s="71"/>
      <c r="FB306" s="71"/>
      <c r="FC306" s="71"/>
      <c r="FD306" s="71"/>
      <c r="FE306" s="71"/>
      <c r="FF306" s="71"/>
      <c r="FG306" s="71"/>
      <c r="FH306" s="71"/>
      <c r="FI306" s="71"/>
      <c r="FJ306" s="72"/>
    </row>
    <row r="307" spans="1:166" s="4" customFormat="1" ht="18.75">
      <c r="A307" s="69" t="s">
        <v>77</v>
      </c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59" t="s">
        <v>78</v>
      </c>
      <c r="AQ307" s="59"/>
      <c r="AR307" s="59"/>
      <c r="AS307" s="59"/>
      <c r="AT307" s="59"/>
      <c r="AU307" s="59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  <c r="BH307" s="52"/>
      <c r="BI307" s="52"/>
      <c r="BJ307" s="52"/>
      <c r="BK307" s="52"/>
      <c r="BL307" s="52">
        <f>BL308+BL309</f>
        <v>0</v>
      </c>
      <c r="BM307" s="52"/>
      <c r="BN307" s="52"/>
      <c r="BO307" s="52"/>
      <c r="BP307" s="52"/>
      <c r="BQ307" s="52"/>
      <c r="BR307" s="52"/>
      <c r="BS307" s="52"/>
      <c r="BT307" s="52"/>
      <c r="BU307" s="52"/>
      <c r="BV307" s="52"/>
      <c r="BW307" s="52"/>
      <c r="BX307" s="52"/>
      <c r="BY307" s="52"/>
      <c r="BZ307" s="52"/>
      <c r="CA307" s="52"/>
      <c r="CB307" s="52"/>
      <c r="CC307" s="52"/>
      <c r="CD307" s="52"/>
      <c r="CE307" s="52"/>
      <c r="CF307" s="52">
        <f>CF308+CF309</f>
        <v>-116950.00699999975</v>
      </c>
      <c r="CG307" s="52"/>
      <c r="CH307" s="52"/>
      <c r="CI307" s="52"/>
      <c r="CJ307" s="52"/>
      <c r="CK307" s="52"/>
      <c r="CL307" s="52"/>
      <c r="CM307" s="52"/>
      <c r="CN307" s="52"/>
      <c r="CO307" s="52"/>
      <c r="CP307" s="52"/>
      <c r="CQ307" s="52"/>
      <c r="CR307" s="52"/>
      <c r="CS307" s="52"/>
      <c r="CT307" s="52"/>
      <c r="CU307" s="52"/>
      <c r="CV307" s="52"/>
      <c r="CW307" s="52"/>
      <c r="CX307" s="52"/>
      <c r="CY307" s="52"/>
      <c r="CZ307" s="52"/>
      <c r="DA307" s="52"/>
      <c r="DB307" s="52"/>
      <c r="DC307" s="52"/>
      <c r="DD307" s="52"/>
      <c r="DE307" s="52"/>
      <c r="DF307" s="52"/>
      <c r="DG307" s="52"/>
      <c r="DH307" s="52"/>
      <c r="DI307" s="52"/>
      <c r="DJ307" s="52"/>
      <c r="DK307" s="52"/>
      <c r="DL307" s="52"/>
      <c r="DM307" s="52"/>
      <c r="DN307" s="52"/>
      <c r="DO307" s="52"/>
      <c r="DP307" s="52"/>
      <c r="DQ307" s="52"/>
      <c r="DR307" s="52"/>
      <c r="DS307" s="52"/>
      <c r="DT307" s="52"/>
      <c r="DU307" s="52"/>
      <c r="DV307" s="52"/>
      <c r="DW307" s="52"/>
      <c r="DX307" s="52"/>
      <c r="DY307" s="52"/>
      <c r="DZ307" s="52"/>
      <c r="EA307" s="52"/>
      <c r="EB307" s="52"/>
      <c r="EC307" s="52"/>
      <c r="ED307" s="52"/>
      <c r="EE307" s="52">
        <f>CF307</f>
        <v>-116950.00699999975</v>
      </c>
      <c r="EF307" s="52"/>
      <c r="EG307" s="52"/>
      <c r="EH307" s="52"/>
      <c r="EI307" s="52"/>
      <c r="EJ307" s="52"/>
      <c r="EK307" s="52"/>
      <c r="EL307" s="52"/>
      <c r="EM307" s="52"/>
      <c r="EN307" s="52"/>
      <c r="EO307" s="52"/>
      <c r="EP307" s="52"/>
      <c r="EQ307" s="52"/>
      <c r="ER307" s="52"/>
      <c r="ES307" s="52"/>
      <c r="ET307" s="70">
        <f>ET309+ET308</f>
        <v>116950.00699999975</v>
      </c>
      <c r="EU307" s="71"/>
      <c r="EV307" s="71"/>
      <c r="EW307" s="71"/>
      <c r="EX307" s="71"/>
      <c r="EY307" s="71"/>
      <c r="EZ307" s="71"/>
      <c r="FA307" s="71"/>
      <c r="FB307" s="71"/>
      <c r="FC307" s="71"/>
      <c r="FD307" s="71"/>
      <c r="FE307" s="71"/>
      <c r="FF307" s="71"/>
      <c r="FG307" s="71"/>
      <c r="FH307" s="71"/>
      <c r="FI307" s="71"/>
      <c r="FJ307" s="72"/>
    </row>
    <row r="308" spans="1:166" s="4" customFormat="1" ht="18.75">
      <c r="A308" s="69" t="s">
        <v>86</v>
      </c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59"/>
      <c r="AQ308" s="59"/>
      <c r="AR308" s="59"/>
      <c r="AS308" s="59"/>
      <c r="AT308" s="59"/>
      <c r="AU308" s="59"/>
      <c r="AV308" s="52" t="s">
        <v>87</v>
      </c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52"/>
      <c r="BJ308" s="52"/>
      <c r="BK308" s="52"/>
      <c r="BL308" s="52">
        <f>-BJ13</f>
        <v>-6186000</v>
      </c>
      <c r="BM308" s="52"/>
      <c r="BN308" s="52"/>
      <c r="BO308" s="52"/>
      <c r="BP308" s="52"/>
      <c r="BQ308" s="52"/>
      <c r="BR308" s="52"/>
      <c r="BS308" s="52"/>
      <c r="BT308" s="52"/>
      <c r="BU308" s="52"/>
      <c r="BV308" s="52"/>
      <c r="BW308" s="52"/>
      <c r="BX308" s="52"/>
      <c r="BY308" s="52"/>
      <c r="BZ308" s="52"/>
      <c r="CA308" s="52"/>
      <c r="CB308" s="52"/>
      <c r="CC308" s="52"/>
      <c r="CD308" s="52"/>
      <c r="CE308" s="52"/>
      <c r="CF308" s="52">
        <f>-CF13</f>
        <v>-3714604.06</v>
      </c>
      <c r="CG308" s="52"/>
      <c r="CH308" s="52"/>
      <c r="CI308" s="52"/>
      <c r="CJ308" s="52"/>
      <c r="CK308" s="52"/>
      <c r="CL308" s="52"/>
      <c r="CM308" s="52"/>
      <c r="CN308" s="52"/>
      <c r="CO308" s="52"/>
      <c r="CP308" s="52"/>
      <c r="CQ308" s="52"/>
      <c r="CR308" s="52"/>
      <c r="CS308" s="52"/>
      <c r="CT308" s="52"/>
      <c r="CU308" s="52"/>
      <c r="CV308" s="52"/>
      <c r="CW308" s="52"/>
      <c r="CX308" s="52"/>
      <c r="CY308" s="52"/>
      <c r="CZ308" s="52"/>
      <c r="DA308" s="52"/>
      <c r="DB308" s="52"/>
      <c r="DC308" s="52"/>
      <c r="DD308" s="52"/>
      <c r="DE308" s="52"/>
      <c r="DF308" s="52"/>
      <c r="DG308" s="52"/>
      <c r="DH308" s="52"/>
      <c r="DI308" s="52"/>
      <c r="DJ308" s="52"/>
      <c r="DK308" s="52"/>
      <c r="DL308" s="52"/>
      <c r="DM308" s="52"/>
      <c r="DN308" s="52"/>
      <c r="DO308" s="52"/>
      <c r="DP308" s="52"/>
      <c r="DQ308" s="52"/>
      <c r="DR308" s="52"/>
      <c r="DS308" s="52"/>
      <c r="DT308" s="52"/>
      <c r="DU308" s="52"/>
      <c r="DV308" s="52"/>
      <c r="DW308" s="52"/>
      <c r="DX308" s="52"/>
      <c r="DY308" s="52"/>
      <c r="DZ308" s="52"/>
      <c r="EA308" s="52"/>
      <c r="EB308" s="52"/>
      <c r="EC308" s="52"/>
      <c r="ED308" s="52"/>
      <c r="EE308" s="52">
        <f>CF308</f>
        <v>-3714604.06</v>
      </c>
      <c r="EF308" s="52"/>
      <c r="EG308" s="52"/>
      <c r="EH308" s="52"/>
      <c r="EI308" s="52"/>
      <c r="EJ308" s="52"/>
      <c r="EK308" s="52"/>
      <c r="EL308" s="52"/>
      <c r="EM308" s="52"/>
      <c r="EN308" s="52"/>
      <c r="EO308" s="52"/>
      <c r="EP308" s="52"/>
      <c r="EQ308" s="52"/>
      <c r="ER308" s="52"/>
      <c r="ES308" s="52"/>
      <c r="ET308" s="70">
        <f>BL308-CF308</f>
        <v>-2471395.94</v>
      </c>
      <c r="EU308" s="71"/>
      <c r="EV308" s="71"/>
      <c r="EW308" s="71"/>
      <c r="EX308" s="71"/>
      <c r="EY308" s="71"/>
      <c r="EZ308" s="71"/>
      <c r="FA308" s="71"/>
      <c r="FB308" s="71"/>
      <c r="FC308" s="71"/>
      <c r="FD308" s="71"/>
      <c r="FE308" s="71"/>
      <c r="FF308" s="71"/>
      <c r="FG308" s="71"/>
      <c r="FH308" s="71"/>
      <c r="FI308" s="71"/>
      <c r="FJ308" s="72"/>
    </row>
    <row r="309" spans="1:166" s="4" customFormat="1" ht="18.75">
      <c r="A309" s="69" t="s">
        <v>88</v>
      </c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59"/>
      <c r="AQ309" s="59"/>
      <c r="AR309" s="59"/>
      <c r="AS309" s="59"/>
      <c r="AT309" s="59"/>
      <c r="AU309" s="59"/>
      <c r="AV309" s="52" t="s">
        <v>89</v>
      </c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2"/>
      <c r="BK309" s="52"/>
      <c r="BL309" s="52">
        <f>BC293</f>
        <v>6186000</v>
      </c>
      <c r="BM309" s="52"/>
      <c r="BN309" s="52"/>
      <c r="BO309" s="52"/>
      <c r="BP309" s="52"/>
      <c r="BQ309" s="52"/>
      <c r="BR309" s="52"/>
      <c r="BS309" s="52"/>
      <c r="BT309" s="52"/>
      <c r="BU309" s="52"/>
      <c r="BV309" s="52"/>
      <c r="BW309" s="52"/>
      <c r="BX309" s="52"/>
      <c r="BY309" s="52"/>
      <c r="BZ309" s="52"/>
      <c r="CA309" s="52"/>
      <c r="CB309" s="52"/>
      <c r="CC309" s="52"/>
      <c r="CD309" s="52"/>
      <c r="CE309" s="52"/>
      <c r="CF309" s="52">
        <f>CH293</f>
        <v>3597654.0530000003</v>
      </c>
      <c r="CG309" s="52"/>
      <c r="CH309" s="52"/>
      <c r="CI309" s="52"/>
      <c r="CJ309" s="52"/>
      <c r="CK309" s="52"/>
      <c r="CL309" s="52"/>
      <c r="CM309" s="52"/>
      <c r="CN309" s="52"/>
      <c r="CO309" s="52"/>
      <c r="CP309" s="52"/>
      <c r="CQ309" s="52"/>
      <c r="CR309" s="52"/>
      <c r="CS309" s="52"/>
      <c r="CT309" s="52"/>
      <c r="CU309" s="52"/>
      <c r="CV309" s="52"/>
      <c r="CW309" s="52"/>
      <c r="CX309" s="52"/>
      <c r="CY309" s="52"/>
      <c r="CZ309" s="52"/>
      <c r="DA309" s="52"/>
      <c r="DB309" s="52"/>
      <c r="DC309" s="52"/>
      <c r="DD309" s="52"/>
      <c r="DE309" s="52"/>
      <c r="DF309" s="52"/>
      <c r="DG309" s="52"/>
      <c r="DH309" s="52"/>
      <c r="DI309" s="52"/>
      <c r="DJ309" s="52"/>
      <c r="DK309" s="52"/>
      <c r="DL309" s="52"/>
      <c r="DM309" s="52"/>
      <c r="DN309" s="52"/>
      <c r="DO309" s="52"/>
      <c r="DP309" s="52"/>
      <c r="DQ309" s="52"/>
      <c r="DR309" s="52"/>
      <c r="DS309" s="52"/>
      <c r="DT309" s="52"/>
      <c r="DU309" s="52"/>
      <c r="DV309" s="52"/>
      <c r="DW309" s="52"/>
      <c r="DX309" s="52"/>
      <c r="DY309" s="52"/>
      <c r="DZ309" s="52"/>
      <c r="EA309" s="52"/>
      <c r="EB309" s="52"/>
      <c r="EC309" s="52"/>
      <c r="ED309" s="52"/>
      <c r="EE309" s="52">
        <f>CF309</f>
        <v>3597654.0530000003</v>
      </c>
      <c r="EF309" s="52"/>
      <c r="EG309" s="52"/>
      <c r="EH309" s="52"/>
      <c r="EI309" s="52"/>
      <c r="EJ309" s="52"/>
      <c r="EK309" s="52"/>
      <c r="EL309" s="52"/>
      <c r="EM309" s="52"/>
      <c r="EN309" s="52"/>
      <c r="EO309" s="52"/>
      <c r="EP309" s="52"/>
      <c r="EQ309" s="52"/>
      <c r="ER309" s="52"/>
      <c r="ES309" s="52"/>
      <c r="ET309" s="70">
        <f>+BL309-CF309</f>
        <v>2588345.9469999997</v>
      </c>
      <c r="EU309" s="71"/>
      <c r="EV309" s="71"/>
      <c r="EW309" s="71"/>
      <c r="EX309" s="71"/>
      <c r="EY309" s="71"/>
      <c r="EZ309" s="71"/>
      <c r="FA309" s="71"/>
      <c r="FB309" s="71"/>
      <c r="FC309" s="71"/>
      <c r="FD309" s="71"/>
      <c r="FE309" s="71"/>
      <c r="FF309" s="71"/>
      <c r="FG309" s="71"/>
      <c r="FH309" s="71"/>
      <c r="FI309" s="71"/>
      <c r="FJ309" s="72"/>
    </row>
    <row r="310" s="4" customFormat="1" ht="18.75"/>
    <row r="311" s="4" customFormat="1" ht="18.75"/>
    <row r="312" spans="1:84" s="4" customFormat="1" ht="18.75">
      <c r="A312" s="4" t="s">
        <v>9</v>
      </c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H312" s="118" t="s">
        <v>68</v>
      </c>
      <c r="AI312" s="118"/>
      <c r="AJ312" s="118"/>
      <c r="AK312" s="118"/>
      <c r="AL312" s="118"/>
      <c r="AM312" s="118"/>
      <c r="AN312" s="118"/>
      <c r="AO312" s="118"/>
      <c r="AP312" s="118"/>
      <c r="AQ312" s="118"/>
      <c r="AR312" s="118"/>
      <c r="AS312" s="118"/>
      <c r="AT312" s="118"/>
      <c r="AU312" s="118"/>
      <c r="AV312" s="118"/>
      <c r="AW312" s="118"/>
      <c r="AX312" s="118"/>
      <c r="AY312" s="118"/>
      <c r="AZ312" s="118"/>
      <c r="BA312" s="118"/>
      <c r="BB312" s="118"/>
      <c r="BC312" s="118"/>
      <c r="BD312" s="118"/>
      <c r="BE312" s="118"/>
      <c r="BF312" s="118"/>
      <c r="BG312" s="118"/>
      <c r="BH312" s="118"/>
      <c r="CF312" s="4" t="s">
        <v>43</v>
      </c>
    </row>
    <row r="313" spans="14:149" s="4" customFormat="1" ht="18.75">
      <c r="N313" s="122" t="s">
        <v>11</v>
      </c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  <c r="AA313" s="122"/>
      <c r="AB313" s="122"/>
      <c r="AC313" s="122"/>
      <c r="AD313" s="122"/>
      <c r="AE313" s="122"/>
      <c r="AH313" s="122" t="s">
        <v>12</v>
      </c>
      <c r="AI313" s="122"/>
      <c r="AJ313" s="122"/>
      <c r="AK313" s="122"/>
      <c r="AL313" s="122"/>
      <c r="AM313" s="122"/>
      <c r="AN313" s="122"/>
      <c r="AO313" s="122"/>
      <c r="AP313" s="122"/>
      <c r="AQ313" s="122"/>
      <c r="AR313" s="122"/>
      <c r="AS313" s="122"/>
      <c r="AT313" s="122"/>
      <c r="AU313" s="122"/>
      <c r="AV313" s="122"/>
      <c r="AW313" s="122"/>
      <c r="AX313" s="122"/>
      <c r="AY313" s="122"/>
      <c r="AZ313" s="122"/>
      <c r="BA313" s="122"/>
      <c r="BB313" s="122"/>
      <c r="BC313" s="122"/>
      <c r="BD313" s="122"/>
      <c r="BE313" s="122"/>
      <c r="BF313" s="122"/>
      <c r="BG313" s="122"/>
      <c r="BH313" s="122"/>
      <c r="CF313" s="4" t="s">
        <v>44</v>
      </c>
      <c r="DC313" s="118"/>
      <c r="DD313" s="118"/>
      <c r="DE313" s="118"/>
      <c r="DF313" s="118"/>
      <c r="DG313" s="118"/>
      <c r="DH313" s="118"/>
      <c r="DI313" s="118"/>
      <c r="DJ313" s="118"/>
      <c r="DK313" s="118"/>
      <c r="DL313" s="118"/>
      <c r="DM313" s="118"/>
      <c r="DN313" s="118"/>
      <c r="DO313" s="118"/>
      <c r="DP313" s="118"/>
      <c r="DS313" s="118" t="s">
        <v>190</v>
      </c>
      <c r="DT313" s="118"/>
      <c r="DU313" s="118"/>
      <c r="DV313" s="118"/>
      <c r="DW313" s="118"/>
      <c r="DX313" s="118"/>
      <c r="DY313" s="118"/>
      <c r="DZ313" s="118"/>
      <c r="EA313" s="118"/>
      <c r="EB313" s="118"/>
      <c r="EC313" s="118"/>
      <c r="ED313" s="118"/>
      <c r="EE313" s="118"/>
      <c r="EF313" s="118"/>
      <c r="EG313" s="118"/>
      <c r="EH313" s="118"/>
      <c r="EI313" s="118"/>
      <c r="EJ313" s="118"/>
      <c r="EK313" s="118"/>
      <c r="EL313" s="118"/>
      <c r="EM313" s="118"/>
      <c r="EN313" s="118"/>
      <c r="EO313" s="118"/>
      <c r="EP313" s="118"/>
      <c r="EQ313" s="118"/>
      <c r="ER313" s="118"/>
      <c r="ES313" s="118"/>
    </row>
    <row r="314" spans="1:149" s="4" customFormat="1" ht="18.75">
      <c r="A314" s="4" t="s">
        <v>10</v>
      </c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H314" s="118" t="s">
        <v>83</v>
      </c>
      <c r="AI314" s="118"/>
      <c r="AJ314" s="118"/>
      <c r="AK314" s="118"/>
      <c r="AL314" s="118"/>
      <c r="AM314" s="118"/>
      <c r="AN314" s="118"/>
      <c r="AO314" s="118"/>
      <c r="AP314" s="118"/>
      <c r="AQ314" s="118"/>
      <c r="AR314" s="118"/>
      <c r="AS314" s="118"/>
      <c r="AT314" s="118"/>
      <c r="AU314" s="118"/>
      <c r="AV314" s="118"/>
      <c r="AW314" s="118"/>
      <c r="AX314" s="118"/>
      <c r="AY314" s="118"/>
      <c r="AZ314" s="118"/>
      <c r="BA314" s="118"/>
      <c r="BB314" s="118"/>
      <c r="BC314" s="118"/>
      <c r="BD314" s="118"/>
      <c r="BE314" s="118"/>
      <c r="BF314" s="118"/>
      <c r="BG314" s="118"/>
      <c r="BH314" s="118"/>
      <c r="DC314" s="122" t="s">
        <v>11</v>
      </c>
      <c r="DD314" s="122"/>
      <c r="DE314" s="122"/>
      <c r="DF314" s="122"/>
      <c r="DG314" s="122"/>
      <c r="DH314" s="122"/>
      <c r="DI314" s="122"/>
      <c r="DJ314" s="122"/>
      <c r="DK314" s="122"/>
      <c r="DL314" s="122"/>
      <c r="DM314" s="122"/>
      <c r="DN314" s="122"/>
      <c r="DO314" s="122"/>
      <c r="DP314" s="122"/>
      <c r="DS314" s="122" t="s">
        <v>12</v>
      </c>
      <c r="DT314" s="122"/>
      <c r="DU314" s="122"/>
      <c r="DV314" s="122"/>
      <c r="DW314" s="122"/>
      <c r="DX314" s="122"/>
      <c r="DY314" s="122"/>
      <c r="DZ314" s="122"/>
      <c r="EA314" s="122"/>
      <c r="EB314" s="122"/>
      <c r="EC314" s="122"/>
      <c r="ED314" s="122"/>
      <c r="EE314" s="122"/>
      <c r="EF314" s="122"/>
      <c r="EG314" s="122"/>
      <c r="EH314" s="122"/>
      <c r="EI314" s="122"/>
      <c r="EJ314" s="122"/>
      <c r="EK314" s="122"/>
      <c r="EL314" s="122"/>
      <c r="EM314" s="122"/>
      <c r="EN314" s="122"/>
      <c r="EO314" s="122"/>
      <c r="EP314" s="122"/>
      <c r="EQ314" s="122"/>
      <c r="ER314" s="122"/>
      <c r="ES314" s="122"/>
    </row>
    <row r="315" spans="18:60" s="4" customFormat="1" ht="18.75">
      <c r="R315" s="122" t="s">
        <v>11</v>
      </c>
      <c r="S315" s="122"/>
      <c r="T315" s="122"/>
      <c r="U315" s="122"/>
      <c r="V315" s="122"/>
      <c r="W315" s="122"/>
      <c r="X315" s="122"/>
      <c r="Y315" s="122"/>
      <c r="Z315" s="122"/>
      <c r="AA315" s="122"/>
      <c r="AB315" s="122"/>
      <c r="AC315" s="122"/>
      <c r="AD315" s="122"/>
      <c r="AE315" s="122"/>
      <c r="AH315" s="122" t="s">
        <v>12</v>
      </c>
      <c r="AI315" s="122"/>
      <c r="AJ315" s="122"/>
      <c r="AK315" s="122"/>
      <c r="AL315" s="122"/>
      <c r="AM315" s="122"/>
      <c r="AN315" s="122"/>
      <c r="AO315" s="122"/>
      <c r="AP315" s="122"/>
      <c r="AQ315" s="122"/>
      <c r="AR315" s="122"/>
      <c r="AS315" s="122"/>
      <c r="AT315" s="122"/>
      <c r="AU315" s="122"/>
      <c r="AV315" s="122"/>
      <c r="AW315" s="122"/>
      <c r="AX315" s="122"/>
      <c r="AY315" s="122"/>
      <c r="AZ315" s="122"/>
      <c r="BA315" s="122"/>
      <c r="BB315" s="122"/>
      <c r="BC315" s="122"/>
      <c r="BD315" s="122"/>
      <c r="BE315" s="122"/>
      <c r="BF315" s="122"/>
      <c r="BG315" s="122"/>
      <c r="BH315" s="122"/>
    </row>
    <row r="316" spans="64:166" s="4" customFormat="1" ht="18.75">
      <c r="BL316" s="26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  <c r="FJ316" s="28"/>
    </row>
    <row r="317" spans="1:166" s="4" customFormat="1" ht="18.75">
      <c r="A317" s="125" t="s">
        <v>13</v>
      </c>
      <c r="B317" s="125"/>
      <c r="C317" s="123" t="s">
        <v>298</v>
      </c>
      <c r="D317" s="123"/>
      <c r="E317" s="123"/>
      <c r="F317" s="4" t="s">
        <v>13</v>
      </c>
      <c r="I317" s="118" t="s">
        <v>303</v>
      </c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25">
        <v>20</v>
      </c>
      <c r="Z317" s="125"/>
      <c r="AA317" s="125"/>
      <c r="AB317" s="125"/>
      <c r="AC317" s="125"/>
      <c r="AD317" s="126" t="s">
        <v>197</v>
      </c>
      <c r="AE317" s="126"/>
      <c r="AF317" s="126"/>
      <c r="BL317" s="29"/>
      <c r="BM317" s="5" t="s">
        <v>45</v>
      </c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30"/>
    </row>
    <row r="318" spans="64:166" s="4" customFormat="1" ht="18.75">
      <c r="BL318" s="29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118"/>
      <c r="BX318" s="118"/>
      <c r="BY318" s="118"/>
      <c r="BZ318" s="118"/>
      <c r="CA318" s="118"/>
      <c r="CB318" s="118"/>
      <c r="CC318" s="118"/>
      <c r="CD318" s="118"/>
      <c r="CE318" s="118"/>
      <c r="CF318" s="118"/>
      <c r="CG318" s="118"/>
      <c r="CH318" s="118"/>
      <c r="CI318" s="118"/>
      <c r="CJ318" s="118"/>
      <c r="CK318" s="5"/>
      <c r="CL318" s="5"/>
      <c r="CM318" s="118"/>
      <c r="CN318" s="118"/>
      <c r="CO318" s="118"/>
      <c r="CP318" s="118"/>
      <c r="CQ318" s="118"/>
      <c r="CR318" s="118"/>
      <c r="CS318" s="118"/>
      <c r="CT318" s="118"/>
      <c r="CU318" s="118"/>
      <c r="CV318" s="118"/>
      <c r="CW318" s="118"/>
      <c r="CX318" s="118"/>
      <c r="CY318" s="118"/>
      <c r="CZ318" s="118"/>
      <c r="DA318" s="118"/>
      <c r="DB318" s="118"/>
      <c r="DC318" s="118"/>
      <c r="DD318" s="118"/>
      <c r="DE318" s="118"/>
      <c r="DF318" s="118"/>
      <c r="DG318" s="118"/>
      <c r="DH318" s="118"/>
      <c r="DI318" s="118"/>
      <c r="DJ318" s="118"/>
      <c r="DK318" s="118"/>
      <c r="DL318" s="118"/>
      <c r="DM318" s="118"/>
      <c r="DN318" s="5"/>
      <c r="DO318" s="5"/>
      <c r="DP318" s="121" t="s">
        <v>13</v>
      </c>
      <c r="DQ318" s="121"/>
      <c r="DR318" s="123"/>
      <c r="DS318" s="123"/>
      <c r="DT318" s="123"/>
      <c r="DU318" s="5" t="s">
        <v>13</v>
      </c>
      <c r="DV318" s="5"/>
      <c r="DW318" s="5"/>
      <c r="DX318" s="118"/>
      <c r="DY318" s="118"/>
      <c r="DZ318" s="118"/>
      <c r="EA318" s="118"/>
      <c r="EB318" s="118"/>
      <c r="EC318" s="118"/>
      <c r="ED318" s="118"/>
      <c r="EE318" s="118"/>
      <c r="EF318" s="118"/>
      <c r="EG318" s="118"/>
      <c r="EH318" s="118"/>
      <c r="EI318" s="118"/>
      <c r="EJ318" s="118"/>
      <c r="EK318" s="118"/>
      <c r="EL318" s="118"/>
      <c r="EM318" s="118"/>
      <c r="EN318" s="121">
        <v>20</v>
      </c>
      <c r="EO318" s="121"/>
      <c r="EP318" s="121"/>
      <c r="EQ318" s="121"/>
      <c r="ER318" s="121"/>
      <c r="ES318" s="124"/>
      <c r="ET318" s="124"/>
      <c r="EU318" s="124"/>
      <c r="EV318" s="5" t="s">
        <v>4</v>
      </c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30"/>
    </row>
    <row r="319" spans="64:166" s="4" customFormat="1" ht="18.75">
      <c r="BL319" s="31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120" t="s">
        <v>11</v>
      </c>
      <c r="BX319" s="120"/>
      <c r="BY319" s="120"/>
      <c r="BZ319" s="120"/>
      <c r="CA319" s="120"/>
      <c r="CB319" s="120"/>
      <c r="CC319" s="120"/>
      <c r="CD319" s="120"/>
      <c r="CE319" s="120"/>
      <c r="CF319" s="120"/>
      <c r="CG319" s="120"/>
      <c r="CH319" s="120"/>
      <c r="CI319" s="120"/>
      <c r="CJ319" s="120"/>
      <c r="CK319" s="33"/>
      <c r="CL319" s="33"/>
      <c r="CM319" s="120" t="s">
        <v>12</v>
      </c>
      <c r="CN319" s="120"/>
      <c r="CO319" s="120"/>
      <c r="CP319" s="120"/>
      <c r="CQ319" s="120"/>
      <c r="CR319" s="120"/>
      <c r="CS319" s="120"/>
      <c r="CT319" s="120"/>
      <c r="CU319" s="120"/>
      <c r="CV319" s="120"/>
      <c r="CW319" s="120"/>
      <c r="CX319" s="120"/>
      <c r="CY319" s="120"/>
      <c r="CZ319" s="120"/>
      <c r="DA319" s="120"/>
      <c r="DB319" s="120"/>
      <c r="DC319" s="120"/>
      <c r="DD319" s="120"/>
      <c r="DE319" s="120"/>
      <c r="DF319" s="120"/>
      <c r="DG319" s="120"/>
      <c r="DH319" s="120"/>
      <c r="DI319" s="120"/>
      <c r="DJ319" s="120"/>
      <c r="DK319" s="120"/>
      <c r="DL319" s="120"/>
      <c r="DM319" s="120"/>
      <c r="DN319" s="32"/>
      <c r="DO319" s="32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  <c r="EK319" s="34"/>
      <c r="EL319" s="34"/>
      <c r="EM319" s="34"/>
      <c r="EN319" s="34"/>
      <c r="EO319" s="34"/>
      <c r="EP319" s="34"/>
      <c r="EQ319" s="34"/>
      <c r="ER319" s="34"/>
      <c r="ES319" s="34"/>
      <c r="ET319" s="34"/>
      <c r="EU319" s="34"/>
      <c r="EV319" s="34"/>
      <c r="EW319" s="34"/>
      <c r="EX319" s="32"/>
      <c r="EY319" s="32"/>
      <c r="EZ319" s="32"/>
      <c r="FA319" s="32"/>
      <c r="FB319" s="32"/>
      <c r="FC319" s="32"/>
      <c r="FD319" s="32"/>
      <c r="FE319" s="32"/>
      <c r="FF319" s="32"/>
      <c r="FG319" s="32"/>
      <c r="FH319" s="32"/>
      <c r="FI319" s="32"/>
      <c r="FJ319" s="35"/>
    </row>
    <row r="320" s="4" customFormat="1" ht="18.75"/>
    <row r="321" s="4" customFormat="1" ht="18.75"/>
    <row r="322" s="4" customFormat="1" ht="18.75"/>
    <row r="323" s="4" customFormat="1" ht="18.75"/>
    <row r="324" s="4" customFormat="1" ht="18.75"/>
    <row r="325" s="4" customFormat="1" ht="18.75"/>
    <row r="326" s="4" customFormat="1" ht="18.75"/>
    <row r="327" s="4" customFormat="1" ht="18.75"/>
    <row r="328" s="4" customFormat="1" ht="18.75"/>
    <row r="329" s="4" customFormat="1" ht="18.75"/>
    <row r="330" s="4" customFormat="1" ht="18.75"/>
    <row r="331" s="4" customFormat="1" ht="18.75"/>
    <row r="332" s="4" customFormat="1" ht="18.75"/>
    <row r="333" s="4" customFormat="1" ht="18.75"/>
    <row r="334" s="4" customFormat="1" ht="18.75"/>
    <row r="335" s="4" customFormat="1" ht="18.75"/>
    <row r="336" s="4" customFormat="1" ht="18.75"/>
    <row r="337" s="4" customFormat="1" ht="18.75"/>
    <row r="338" s="4" customFormat="1" ht="18.75"/>
    <row r="339" s="4" customFormat="1" ht="18.75"/>
    <row r="340" s="4" customFormat="1" ht="18.75"/>
    <row r="341" s="4" customFormat="1" ht="18.75"/>
    <row r="342" s="4" customFormat="1" ht="18.75"/>
    <row r="343" s="4" customFormat="1" ht="18.75"/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36" customFormat="1" ht="20.25"/>
    <row r="407" s="36" customFormat="1" ht="20.25"/>
    <row r="408" s="36" customFormat="1" ht="20.25"/>
    <row r="409" s="36" customFormat="1" ht="20.25"/>
    <row r="410" s="36" customFormat="1" ht="20.25"/>
    <row r="411" s="36" customFormat="1" ht="20.25"/>
    <row r="412" s="36" customFormat="1" ht="20.25"/>
    <row r="413" s="36" customFormat="1" ht="20.25"/>
    <row r="414" s="36" customFormat="1" ht="20.25"/>
    <row r="415" s="36" customFormat="1" ht="20.25"/>
    <row r="416" s="4" customFormat="1" ht="18.75"/>
    <row r="417" s="4" customFormat="1" ht="18.75"/>
    <row r="418" s="4" customFormat="1" ht="18.75"/>
    <row r="419" s="4" customFormat="1" ht="18.75"/>
    <row r="420" s="4" customFormat="1" ht="18.75"/>
    <row r="421" s="4" customFormat="1" ht="18.75"/>
    <row r="422" s="4" customFormat="1" ht="18.75"/>
    <row r="423" s="4" customFormat="1" ht="18.75"/>
    <row r="424" s="4" customFormat="1" ht="18.75"/>
    <row r="425" s="4" customFormat="1" ht="18.75"/>
    <row r="426" s="4" customFormat="1" ht="18.75"/>
    <row r="427" s="4" customFormat="1" ht="18.75"/>
    <row r="428" s="4" customFormat="1" ht="18.75"/>
    <row r="429" s="4" customFormat="1" ht="18.75"/>
    <row r="430" s="4" customFormat="1" ht="18.75"/>
    <row r="431" s="4" customFormat="1" ht="18.75"/>
    <row r="432" s="4" customFormat="1" ht="18.75"/>
    <row r="433" s="4" customFormat="1" ht="18.75"/>
    <row r="434" s="4" customFormat="1" ht="18.75"/>
    <row r="435" s="4" customFormat="1" ht="18.75"/>
    <row r="436" s="4" customFormat="1" ht="18.75"/>
    <row r="437" s="4" customFormat="1" ht="18.75"/>
    <row r="438" s="4" customFormat="1" ht="18.75"/>
    <row r="439" s="4" customFormat="1" ht="18.75"/>
    <row r="440" s="4" customFormat="1" ht="18.75"/>
    <row r="441" s="4" customFormat="1" ht="18.75"/>
    <row r="442" s="4" customFormat="1" ht="18.75"/>
    <row r="443" s="4" customFormat="1" ht="18.75"/>
  </sheetData>
  <sheetProtection/>
  <mergeCells count="2837">
    <mergeCell ref="ET58:FJ58"/>
    <mergeCell ref="CF58:CV58"/>
    <mergeCell ref="CW58:DM58"/>
    <mergeCell ref="DN58:ED58"/>
    <mergeCell ref="EE58:ES58"/>
    <mergeCell ref="A58:AM58"/>
    <mergeCell ref="AN58:AS58"/>
    <mergeCell ref="AT58:BI58"/>
    <mergeCell ref="BJ58:CE58"/>
    <mergeCell ref="DN43:ED43"/>
    <mergeCell ref="EE43:ES43"/>
    <mergeCell ref="A42:AM42"/>
    <mergeCell ref="AN42:AS42"/>
    <mergeCell ref="AT42:BI42"/>
    <mergeCell ref="BJ42:CE42"/>
    <mergeCell ref="CF42:CV42"/>
    <mergeCell ref="CW42:DM42"/>
    <mergeCell ref="DN42:ED42"/>
    <mergeCell ref="EE42:ES42"/>
    <mergeCell ref="AT43:BI43"/>
    <mergeCell ref="BJ43:CE43"/>
    <mergeCell ref="CF43:CV43"/>
    <mergeCell ref="CW43:DM43"/>
    <mergeCell ref="A32:AM32"/>
    <mergeCell ref="AN32:AS32"/>
    <mergeCell ref="AT32:BI32"/>
    <mergeCell ref="BJ32:CE32"/>
    <mergeCell ref="AT22:BI22"/>
    <mergeCell ref="BJ22:CE22"/>
    <mergeCell ref="CF22:CV22"/>
    <mergeCell ref="CW22:DM22"/>
    <mergeCell ref="CF21:CV21"/>
    <mergeCell ref="CW21:DM21"/>
    <mergeCell ref="DN21:ED21"/>
    <mergeCell ref="EE21:ES21"/>
    <mergeCell ref="EX255:FG255"/>
    <mergeCell ref="AQ255:BB255"/>
    <mergeCell ref="BC255:BR255"/>
    <mergeCell ref="BU255:CG255"/>
    <mergeCell ref="CH255:CW255"/>
    <mergeCell ref="DN37:ED37"/>
    <mergeCell ref="EE37:ES37"/>
    <mergeCell ref="ET37:FJ37"/>
    <mergeCell ref="AT37:BI37"/>
    <mergeCell ref="BJ37:CE37"/>
    <mergeCell ref="CF37:CV37"/>
    <mergeCell ref="CW37:DM37"/>
    <mergeCell ref="DN41:ED41"/>
    <mergeCell ref="EE41:ES41"/>
    <mergeCell ref="AN41:AS41"/>
    <mergeCell ref="AT41:BI41"/>
    <mergeCell ref="BJ41:CE41"/>
    <mergeCell ref="CF41:CV41"/>
    <mergeCell ref="A33:AM33"/>
    <mergeCell ref="AN33:AS33"/>
    <mergeCell ref="AT33:BI33"/>
    <mergeCell ref="BJ33:CE33"/>
    <mergeCell ref="A31:AM31"/>
    <mergeCell ref="AN31:AS31"/>
    <mergeCell ref="AT31:BI31"/>
    <mergeCell ref="BJ31:CE31"/>
    <mergeCell ref="ET82:FJ82"/>
    <mergeCell ref="ET80:FG80"/>
    <mergeCell ref="ET41:FJ41"/>
    <mergeCell ref="A40:AM40"/>
    <mergeCell ref="AN40:AS40"/>
    <mergeCell ref="AT40:BI40"/>
    <mergeCell ref="BJ40:CE40"/>
    <mergeCell ref="CF40:CV40"/>
    <mergeCell ref="CW40:DM40"/>
    <mergeCell ref="DN40:ED40"/>
    <mergeCell ref="ET75:FJ75"/>
    <mergeCell ref="ET74:FH74"/>
    <mergeCell ref="ET79:FG79"/>
    <mergeCell ref="ET77:FJ77"/>
    <mergeCell ref="ET76:FJ76"/>
    <mergeCell ref="EK104:FJ104"/>
    <mergeCell ref="A103:FJ103"/>
    <mergeCell ref="ET101:FJ101"/>
    <mergeCell ref="ET95:FJ95"/>
    <mergeCell ref="AT104:BB105"/>
    <mergeCell ref="AN100:AS100"/>
    <mergeCell ref="AT97:BI97"/>
    <mergeCell ref="AT101:BI101"/>
    <mergeCell ref="A100:AM100"/>
    <mergeCell ref="A104:AJ105"/>
    <mergeCell ref="EK115:EW115"/>
    <mergeCell ref="EK111:EW111"/>
    <mergeCell ref="EK112:EW112"/>
    <mergeCell ref="EX111:FJ111"/>
    <mergeCell ref="EK113:EW113"/>
    <mergeCell ref="EX115:FJ115"/>
    <mergeCell ref="EK114:EW114"/>
    <mergeCell ref="EX122:FJ122"/>
    <mergeCell ref="EK121:FJ121"/>
    <mergeCell ref="EX119:FJ119"/>
    <mergeCell ref="EX118:FJ118"/>
    <mergeCell ref="EK119:EW119"/>
    <mergeCell ref="EX129:FJ129"/>
    <mergeCell ref="EX128:FJ128"/>
    <mergeCell ref="EX127:FJ127"/>
    <mergeCell ref="EX123:FJ123"/>
    <mergeCell ref="EX125:FJ125"/>
    <mergeCell ref="EX126:FG126"/>
    <mergeCell ref="EX124:FJ124"/>
    <mergeCell ref="EX147:FG147"/>
    <mergeCell ref="EX139:FG139"/>
    <mergeCell ref="EX141:FG141"/>
    <mergeCell ref="EX146:FG146"/>
    <mergeCell ref="EX145:FG145"/>
    <mergeCell ref="EX144:FJ144"/>
    <mergeCell ref="EX134:FJ134"/>
    <mergeCell ref="EX136:FJ136"/>
    <mergeCell ref="EX135:FJ135"/>
    <mergeCell ref="EX143:FG143"/>
    <mergeCell ref="EX140:FE140"/>
    <mergeCell ref="EX142:FG142"/>
    <mergeCell ref="EX137:FJ137"/>
    <mergeCell ref="EX138:FG138"/>
    <mergeCell ref="EX152:FJ152"/>
    <mergeCell ref="EX175:FG175"/>
    <mergeCell ref="EX174:FG174"/>
    <mergeCell ref="EX173:FG173"/>
    <mergeCell ref="CY163:FG163"/>
    <mergeCell ref="DX166:EJ166"/>
    <mergeCell ref="DK172:DW172"/>
    <mergeCell ref="DX168:EJ168"/>
    <mergeCell ref="DX174:EJ174"/>
    <mergeCell ref="DX175:EJ175"/>
    <mergeCell ref="EX189:FJ189"/>
    <mergeCell ref="EX188:FJ188"/>
    <mergeCell ref="EX187:FJ187"/>
    <mergeCell ref="EX186:FJ186"/>
    <mergeCell ref="EX201:FJ201"/>
    <mergeCell ref="EX200:FJ200"/>
    <mergeCell ref="EX199:FJ199"/>
    <mergeCell ref="EX190:FJ190"/>
    <mergeCell ref="EX191:FG191"/>
    <mergeCell ref="EK198:FJ198"/>
    <mergeCell ref="EX196:FJ196"/>
    <mergeCell ref="EK195:EW195"/>
    <mergeCell ref="EX195:FJ195"/>
    <mergeCell ref="EK199:EW199"/>
    <mergeCell ref="EX205:FG205"/>
    <mergeCell ref="EX207:FJ207"/>
    <mergeCell ref="EX206:FG206"/>
    <mergeCell ref="EX202:FJ202"/>
    <mergeCell ref="EX203:FG203"/>
    <mergeCell ref="EX204:FJ204"/>
    <mergeCell ref="EK213:FJ213"/>
    <mergeCell ref="EX209:FG209"/>
    <mergeCell ref="CM212:FG212"/>
    <mergeCell ref="DK211:DW211"/>
    <mergeCell ref="DX211:EJ211"/>
    <mergeCell ref="DX210:EJ210"/>
    <mergeCell ref="EX210:FJ210"/>
    <mergeCell ref="EX211:FJ211"/>
    <mergeCell ref="EK211:EW211"/>
    <mergeCell ref="DX209:EJ209"/>
    <mergeCell ref="EX217:FJ217"/>
    <mergeCell ref="EX216:FJ216"/>
    <mergeCell ref="EX215:FJ215"/>
    <mergeCell ref="EX221:FG221"/>
    <mergeCell ref="EX218:FG218"/>
    <mergeCell ref="EX219:FG219"/>
    <mergeCell ref="EX263:FJ263"/>
    <mergeCell ref="EX262:FJ262"/>
    <mergeCell ref="EX261:FJ261"/>
    <mergeCell ref="EX260:FJ260"/>
    <mergeCell ref="EX267:FJ267"/>
    <mergeCell ref="EX266:FJ266"/>
    <mergeCell ref="EX265:FJ265"/>
    <mergeCell ref="EX264:FJ264"/>
    <mergeCell ref="EX271:FJ271"/>
    <mergeCell ref="EX270:FJ270"/>
    <mergeCell ref="EX269:FJ269"/>
    <mergeCell ref="EX268:FJ268"/>
    <mergeCell ref="EX274:FJ274"/>
    <mergeCell ref="EX273:FJ273"/>
    <mergeCell ref="EX277:FJ277"/>
    <mergeCell ref="EX272:FJ272"/>
    <mergeCell ref="EX280:FJ280"/>
    <mergeCell ref="EX279:FJ279"/>
    <mergeCell ref="EX276:FJ276"/>
    <mergeCell ref="EX275:FJ275"/>
    <mergeCell ref="EX278:FJ278"/>
    <mergeCell ref="EX287:FJ287"/>
    <mergeCell ref="EX286:FJ286"/>
    <mergeCell ref="EK284:FJ284"/>
    <mergeCell ref="EX281:FJ281"/>
    <mergeCell ref="A282:FG282"/>
    <mergeCell ref="AK287:AP287"/>
    <mergeCell ref="AK286:AP286"/>
    <mergeCell ref="AQ287:BB287"/>
    <mergeCell ref="AQ286:BB286"/>
    <mergeCell ref="A287:AJ287"/>
    <mergeCell ref="EX293:FJ293"/>
    <mergeCell ref="EK293:EW293"/>
    <mergeCell ref="EE300:ES300"/>
    <mergeCell ref="ET299:FJ299"/>
    <mergeCell ref="EE299:ES299"/>
    <mergeCell ref="EE39:ES39"/>
    <mergeCell ref="EE49:ES49"/>
    <mergeCell ref="ET305:FJ305"/>
    <mergeCell ref="ET304:FJ304"/>
    <mergeCell ref="ET303:FJ303"/>
    <mergeCell ref="ET302:FJ302"/>
    <mergeCell ref="ET301:FJ301"/>
    <mergeCell ref="ET300:FJ300"/>
    <mergeCell ref="EX291:FJ291"/>
    <mergeCell ref="EX290:FJ290"/>
    <mergeCell ref="AT39:BI39"/>
    <mergeCell ref="BJ39:CE39"/>
    <mergeCell ref="CF39:CV39"/>
    <mergeCell ref="DN39:ED39"/>
    <mergeCell ref="EE40:ES40"/>
    <mergeCell ref="ET52:FJ52"/>
    <mergeCell ref="EE52:ES52"/>
    <mergeCell ref="ET40:FJ40"/>
    <mergeCell ref="EE48:ES48"/>
    <mergeCell ref="ET51:FJ51"/>
    <mergeCell ref="EE46:ES46"/>
    <mergeCell ref="ET46:FG46"/>
    <mergeCell ref="ET43:FJ43"/>
    <mergeCell ref="ET42:FJ42"/>
    <mergeCell ref="AN37:AS37"/>
    <mergeCell ref="ET36:FJ36"/>
    <mergeCell ref="CW47:DM47"/>
    <mergeCell ref="DN47:ED47"/>
    <mergeCell ref="EE47:ES47"/>
    <mergeCell ref="ET47:FG47"/>
    <mergeCell ref="ET39:FJ39"/>
    <mergeCell ref="CW38:DM38"/>
    <mergeCell ref="DN38:ED38"/>
    <mergeCell ref="EE38:ES38"/>
    <mergeCell ref="AT25:BI25"/>
    <mergeCell ref="BJ25:CE25"/>
    <mergeCell ref="A47:AM47"/>
    <mergeCell ref="AN47:AS47"/>
    <mergeCell ref="AT47:BI47"/>
    <mergeCell ref="BJ47:CE47"/>
    <mergeCell ref="A38:AM38"/>
    <mergeCell ref="AN38:AS38"/>
    <mergeCell ref="A41:AM41"/>
    <mergeCell ref="A36:AM36"/>
    <mergeCell ref="BJ20:CE20"/>
    <mergeCell ref="A24:AM24"/>
    <mergeCell ref="AN24:AS24"/>
    <mergeCell ref="AT24:BI24"/>
    <mergeCell ref="BJ24:CE24"/>
    <mergeCell ref="A21:AM21"/>
    <mergeCell ref="AN21:AS21"/>
    <mergeCell ref="AT21:BI21"/>
    <mergeCell ref="BJ21:CE21"/>
    <mergeCell ref="A22:AM22"/>
    <mergeCell ref="CX232:DJ232"/>
    <mergeCell ref="DX232:EJ232"/>
    <mergeCell ref="CW20:DM20"/>
    <mergeCell ref="A23:AM23"/>
    <mergeCell ref="AN23:AS23"/>
    <mergeCell ref="AT23:BI23"/>
    <mergeCell ref="BJ23:CE23"/>
    <mergeCell ref="A20:AM20"/>
    <mergeCell ref="AN20:AS20"/>
    <mergeCell ref="AT20:BI20"/>
    <mergeCell ref="DX229:EJ229"/>
    <mergeCell ref="DX230:EJ230"/>
    <mergeCell ref="DK230:DW230"/>
    <mergeCell ref="AK232:AP232"/>
    <mergeCell ref="AQ232:BB232"/>
    <mergeCell ref="BC232:BT232"/>
    <mergeCell ref="BU232:CG232"/>
    <mergeCell ref="BC230:BT230"/>
    <mergeCell ref="BU230:CG230"/>
    <mergeCell ref="CH230:CW230"/>
    <mergeCell ref="CX250:DJ250"/>
    <mergeCell ref="BU248:CG248"/>
    <mergeCell ref="CH248:CW248"/>
    <mergeCell ref="CH249:CW249"/>
    <mergeCell ref="CX249:DJ249"/>
    <mergeCell ref="BU249:CG249"/>
    <mergeCell ref="CX248:DJ248"/>
    <mergeCell ref="CX247:DJ247"/>
    <mergeCell ref="BC247:BT247"/>
    <mergeCell ref="BC248:BT248"/>
    <mergeCell ref="BC249:BT249"/>
    <mergeCell ref="CF63:CV63"/>
    <mergeCell ref="BC250:BT250"/>
    <mergeCell ref="BU247:CG247"/>
    <mergeCell ref="CH247:CW247"/>
    <mergeCell ref="CH250:CW250"/>
    <mergeCell ref="BU250:CG250"/>
    <mergeCell ref="AN59:AS59"/>
    <mergeCell ref="AN60:AS60"/>
    <mergeCell ref="AN61:AS61"/>
    <mergeCell ref="AT63:BI63"/>
    <mergeCell ref="AT59:BI59"/>
    <mergeCell ref="AN63:AS63"/>
    <mergeCell ref="AT60:BI60"/>
    <mergeCell ref="AT61:BI61"/>
    <mergeCell ref="CH114:CW114"/>
    <mergeCell ref="BU198:CG199"/>
    <mergeCell ref="BU201:CG201"/>
    <mergeCell ref="CH185:CW185"/>
    <mergeCell ref="CH193:CW193"/>
    <mergeCell ref="CH199:CW199"/>
    <mergeCell ref="CH196:CW196"/>
    <mergeCell ref="CH194:CW194"/>
    <mergeCell ref="CH192:CW192"/>
    <mergeCell ref="BU192:CG192"/>
    <mergeCell ref="BU125:CG125"/>
    <mergeCell ref="BU126:CG126"/>
    <mergeCell ref="BJ67:CE67"/>
    <mergeCell ref="CF67:CV67"/>
    <mergeCell ref="BJ82:CE82"/>
    <mergeCell ref="BJ78:CE78"/>
    <mergeCell ref="CH117:CW117"/>
    <mergeCell ref="CH115:CW115"/>
    <mergeCell ref="CH112:CW112"/>
    <mergeCell ref="BU112:CG112"/>
    <mergeCell ref="BU159:CG159"/>
    <mergeCell ref="BU158:CG158"/>
    <mergeCell ref="CG163:CX163"/>
    <mergeCell ref="DX159:EJ159"/>
    <mergeCell ref="BU162:CG162"/>
    <mergeCell ref="CH158:CW158"/>
    <mergeCell ref="CX162:DJ162"/>
    <mergeCell ref="CX158:DJ158"/>
    <mergeCell ref="DK161:DW161"/>
    <mergeCell ref="AT36:BI36"/>
    <mergeCell ref="A53:AM53"/>
    <mergeCell ref="AT50:BI50"/>
    <mergeCell ref="AN44:AS44"/>
    <mergeCell ref="AT45:BI45"/>
    <mergeCell ref="AN50:AS50"/>
    <mergeCell ref="A52:AM52"/>
    <mergeCell ref="AN52:AS52"/>
    <mergeCell ref="AT52:BI52"/>
    <mergeCell ref="A37:AM37"/>
    <mergeCell ref="BJ36:CE36"/>
    <mergeCell ref="EE36:ES36"/>
    <mergeCell ref="DN33:ED33"/>
    <mergeCell ref="EE33:ES33"/>
    <mergeCell ref="CW33:DM33"/>
    <mergeCell ref="CF35:CV35"/>
    <mergeCell ref="EE27:ES27"/>
    <mergeCell ref="DN27:ED27"/>
    <mergeCell ref="EE29:ES29"/>
    <mergeCell ref="DN35:ED35"/>
    <mergeCell ref="EE34:ES34"/>
    <mergeCell ref="EE35:ES35"/>
    <mergeCell ref="DN31:ED31"/>
    <mergeCell ref="EE31:ES31"/>
    <mergeCell ref="DN32:ED32"/>
    <mergeCell ref="EE32:ES32"/>
    <mergeCell ref="BJ44:CE44"/>
    <mergeCell ref="EE45:ES45"/>
    <mergeCell ref="DN45:ED45"/>
    <mergeCell ref="BJ45:CE45"/>
    <mergeCell ref="DN44:ED44"/>
    <mergeCell ref="CF45:CV45"/>
    <mergeCell ref="EE44:ES44"/>
    <mergeCell ref="EE50:ES50"/>
    <mergeCell ref="CW48:DM48"/>
    <mergeCell ref="EE51:ES51"/>
    <mergeCell ref="CF73:CV73"/>
    <mergeCell ref="CW55:DM55"/>
    <mergeCell ref="CF72:CV72"/>
    <mergeCell ref="CW61:DM61"/>
    <mergeCell ref="CF56:CV56"/>
    <mergeCell ref="CF54:CV54"/>
    <mergeCell ref="CF51:CV51"/>
    <mergeCell ref="AT70:BI70"/>
    <mergeCell ref="BJ68:CE68"/>
    <mergeCell ref="CF70:CV70"/>
    <mergeCell ref="CF69:CV69"/>
    <mergeCell ref="BU129:CG129"/>
    <mergeCell ref="CH124:CW124"/>
    <mergeCell ref="BU134:CG134"/>
    <mergeCell ref="BU136:CG136"/>
    <mergeCell ref="CH134:CW134"/>
    <mergeCell ref="CH126:CW126"/>
    <mergeCell ref="CH128:CW128"/>
    <mergeCell ref="CH127:CW127"/>
    <mergeCell ref="BU127:CG127"/>
    <mergeCell ref="BU128:CG128"/>
    <mergeCell ref="EK216:EW216"/>
    <mergeCell ref="EK209:EW209"/>
    <mergeCell ref="EK210:EW210"/>
    <mergeCell ref="AT38:BI38"/>
    <mergeCell ref="BJ38:CE38"/>
    <mergeCell ref="CF38:CV38"/>
    <mergeCell ref="ET38:FJ38"/>
    <mergeCell ref="BJ75:CE75"/>
    <mergeCell ref="AT82:BI82"/>
    <mergeCell ref="AT83:BI83"/>
    <mergeCell ref="BC219:BR219"/>
    <mergeCell ref="BC220:BR220"/>
    <mergeCell ref="BU215:CG215"/>
    <mergeCell ref="CH213:EJ213"/>
    <mergeCell ref="BC217:BT217"/>
    <mergeCell ref="DX219:EJ219"/>
    <mergeCell ref="CX215:DJ215"/>
    <mergeCell ref="DK218:DW218"/>
    <mergeCell ref="BC216:BT216"/>
    <mergeCell ref="DK216:DW216"/>
    <mergeCell ref="EX214:FJ214"/>
    <mergeCell ref="DK214:DW214"/>
    <mergeCell ref="DX214:EJ214"/>
    <mergeCell ref="EK214:EW214"/>
    <mergeCell ref="BC240:BT240"/>
    <mergeCell ref="CX242:DJ242"/>
    <mergeCell ref="CH242:CW242"/>
    <mergeCell ref="AQ242:BB242"/>
    <mergeCell ref="BU242:CG242"/>
    <mergeCell ref="BU241:CG241"/>
    <mergeCell ref="CX241:DJ241"/>
    <mergeCell ref="BC241:BR241"/>
    <mergeCell ref="AQ239:BB239"/>
    <mergeCell ref="A234:AJ234"/>
    <mergeCell ref="A230:AJ230"/>
    <mergeCell ref="A231:AJ231"/>
    <mergeCell ref="AK233:AP233"/>
    <mergeCell ref="AQ233:BB233"/>
    <mergeCell ref="A239:AJ239"/>
    <mergeCell ref="AK237:AP238"/>
    <mergeCell ref="A237:AJ238"/>
    <mergeCell ref="AQ237:BB238"/>
    <mergeCell ref="AQ231:BB231"/>
    <mergeCell ref="A226:AJ226"/>
    <mergeCell ref="A229:AJ229"/>
    <mergeCell ref="AK229:AP229"/>
    <mergeCell ref="AQ229:BB229"/>
    <mergeCell ref="AK226:AP226"/>
    <mergeCell ref="AQ226:BB226"/>
    <mergeCell ref="AK228:AP228"/>
    <mergeCell ref="AK230:AP230"/>
    <mergeCell ref="AQ230:BB230"/>
    <mergeCell ref="AQ222:BB222"/>
    <mergeCell ref="BU220:CG220"/>
    <mergeCell ref="BC226:BT226"/>
    <mergeCell ref="BU226:CG226"/>
    <mergeCell ref="BU224:CG225"/>
    <mergeCell ref="A223:FJ223"/>
    <mergeCell ref="BU221:CG221"/>
    <mergeCell ref="BC221:BT221"/>
    <mergeCell ref="EX208:FJ208"/>
    <mergeCell ref="EK207:EW207"/>
    <mergeCell ref="CX209:DJ209"/>
    <mergeCell ref="DK209:DW209"/>
    <mergeCell ref="CX208:DJ208"/>
    <mergeCell ref="DK208:DW208"/>
    <mergeCell ref="EK208:EW208"/>
    <mergeCell ref="DX207:EJ207"/>
    <mergeCell ref="DX208:EJ208"/>
    <mergeCell ref="CX207:DJ207"/>
    <mergeCell ref="EK204:EW204"/>
    <mergeCell ref="EK206:EW206"/>
    <mergeCell ref="EK205:EW205"/>
    <mergeCell ref="DX204:EJ204"/>
    <mergeCell ref="DX206:EJ206"/>
    <mergeCell ref="A192:AJ192"/>
    <mergeCell ref="A196:AJ196"/>
    <mergeCell ref="AK203:AP203"/>
    <mergeCell ref="AK202:AP202"/>
    <mergeCell ref="A203:AJ203"/>
    <mergeCell ref="A193:AJ193"/>
    <mergeCell ref="AK196:AP196"/>
    <mergeCell ref="AK198:AP199"/>
    <mergeCell ref="AK192:AP192"/>
    <mergeCell ref="A186:AJ186"/>
    <mergeCell ref="A190:AJ190"/>
    <mergeCell ref="A191:AJ191"/>
    <mergeCell ref="AK186:AP186"/>
    <mergeCell ref="AK188:AP188"/>
    <mergeCell ref="A187:AJ187"/>
    <mergeCell ref="A188:AJ188"/>
    <mergeCell ref="A189:AJ189"/>
    <mergeCell ref="A205:AJ205"/>
    <mergeCell ref="A194:AJ194"/>
    <mergeCell ref="A204:AJ204"/>
    <mergeCell ref="A198:AJ199"/>
    <mergeCell ref="A195:AJ195"/>
    <mergeCell ref="A200:AJ200"/>
    <mergeCell ref="A202:AJ202"/>
    <mergeCell ref="A201:AJ201"/>
    <mergeCell ref="A197:FJ197"/>
    <mergeCell ref="EK202:EW202"/>
    <mergeCell ref="A220:AJ220"/>
    <mergeCell ref="A213:AJ214"/>
    <mergeCell ref="A211:AJ211"/>
    <mergeCell ref="A210:AJ210"/>
    <mergeCell ref="A215:AJ215"/>
    <mergeCell ref="A216:AJ216"/>
    <mergeCell ref="A212:BH212"/>
    <mergeCell ref="BC210:BT210"/>
    <mergeCell ref="AQ211:BB211"/>
    <mergeCell ref="AK210:AP210"/>
    <mergeCell ref="AK221:AP221"/>
    <mergeCell ref="AQ221:BB221"/>
    <mergeCell ref="AK220:AP220"/>
    <mergeCell ref="AQ220:BB220"/>
    <mergeCell ref="AQ219:BB219"/>
    <mergeCell ref="AK218:AP218"/>
    <mergeCell ref="A219:AJ219"/>
    <mergeCell ref="A218:AJ218"/>
    <mergeCell ref="AK219:AP219"/>
    <mergeCell ref="AQ218:BB218"/>
    <mergeCell ref="CX159:DJ159"/>
    <mergeCell ref="CH146:CW146"/>
    <mergeCell ref="CX174:DJ174"/>
    <mergeCell ref="CX173:DJ173"/>
    <mergeCell ref="CH155:CW155"/>
    <mergeCell ref="CX152:DJ152"/>
    <mergeCell ref="CX167:DJ167"/>
    <mergeCell ref="CX172:DJ172"/>
    <mergeCell ref="CX157:DJ157"/>
    <mergeCell ref="BU133:CG133"/>
    <mergeCell ref="CH147:CW147"/>
    <mergeCell ref="CX147:DJ147"/>
    <mergeCell ref="CX148:DJ148"/>
    <mergeCell ref="CH143:CW143"/>
    <mergeCell ref="CF61:CV61"/>
    <mergeCell ref="CH184:CW184"/>
    <mergeCell ref="BU113:CG113"/>
    <mergeCell ref="CH118:CW118"/>
    <mergeCell ref="CH119:CW119"/>
    <mergeCell ref="BU114:CG114"/>
    <mergeCell ref="BU124:CG124"/>
    <mergeCell ref="CH113:CW113"/>
    <mergeCell ref="BU174:CG174"/>
    <mergeCell ref="BU183:CG183"/>
    <mergeCell ref="CF55:CV55"/>
    <mergeCell ref="BC113:BT113"/>
    <mergeCell ref="BC112:BT112"/>
    <mergeCell ref="CW57:DM57"/>
    <mergeCell ref="CF57:CV57"/>
    <mergeCell ref="CW64:DM64"/>
    <mergeCell ref="BJ100:CE100"/>
    <mergeCell ref="BU107:CG107"/>
    <mergeCell ref="CF100:CV100"/>
    <mergeCell ref="AT90:BI90"/>
    <mergeCell ref="DN56:ED56"/>
    <mergeCell ref="DN51:ED51"/>
    <mergeCell ref="DN54:ED54"/>
    <mergeCell ref="CW56:DM56"/>
    <mergeCell ref="CW54:DM54"/>
    <mergeCell ref="CW52:DM52"/>
    <mergeCell ref="DN52:ED52"/>
    <mergeCell ref="CW49:DM49"/>
    <mergeCell ref="CW50:DM50"/>
    <mergeCell ref="DN49:ED49"/>
    <mergeCell ref="CW53:DM53"/>
    <mergeCell ref="CW51:DM51"/>
    <mergeCell ref="BC177:BR177"/>
    <mergeCell ref="BU177:CG177"/>
    <mergeCell ref="BC175:BR175"/>
    <mergeCell ref="BU176:CG176"/>
    <mergeCell ref="BC176:BR176"/>
    <mergeCell ref="DN48:ED48"/>
    <mergeCell ref="DN36:ED36"/>
    <mergeCell ref="DN64:ED64"/>
    <mergeCell ref="DN53:ED53"/>
    <mergeCell ref="DN55:ED55"/>
    <mergeCell ref="DN57:ED57"/>
    <mergeCell ref="DN61:ED61"/>
    <mergeCell ref="DN63:ED63"/>
    <mergeCell ref="DN59:ED59"/>
    <mergeCell ref="DN46:ED46"/>
    <mergeCell ref="A184:AJ184"/>
    <mergeCell ref="BC185:BT185"/>
    <mergeCell ref="A185:AJ185"/>
    <mergeCell ref="AK184:AP184"/>
    <mergeCell ref="BC184:BT184"/>
    <mergeCell ref="BC191:BR191"/>
    <mergeCell ref="BU191:CG191"/>
    <mergeCell ref="BU187:CG187"/>
    <mergeCell ref="AK183:AP183"/>
    <mergeCell ref="BC183:BT183"/>
    <mergeCell ref="BU186:CG186"/>
    <mergeCell ref="BU189:CG189"/>
    <mergeCell ref="BU190:CG190"/>
    <mergeCell ref="BC189:BT189"/>
    <mergeCell ref="BC187:BT187"/>
    <mergeCell ref="BC190:BT190"/>
    <mergeCell ref="A217:AJ217"/>
    <mergeCell ref="AK217:AP217"/>
    <mergeCell ref="AQ216:BB216"/>
    <mergeCell ref="BC192:BR192"/>
    <mergeCell ref="A206:AJ206"/>
    <mergeCell ref="A207:AJ207"/>
    <mergeCell ref="A209:AJ209"/>
    <mergeCell ref="A208:AJ208"/>
    <mergeCell ref="AK211:AP211"/>
    <mergeCell ref="AK206:AP206"/>
    <mergeCell ref="EK201:EW201"/>
    <mergeCell ref="DK200:DW200"/>
    <mergeCell ref="EK200:EW200"/>
    <mergeCell ref="AK200:AP200"/>
    <mergeCell ref="EK203:EW203"/>
    <mergeCell ref="BC200:BT200"/>
    <mergeCell ref="CH200:CW200"/>
    <mergeCell ref="DK205:DW205"/>
    <mergeCell ref="DX205:EJ205"/>
    <mergeCell ref="AK216:AP216"/>
    <mergeCell ref="BC204:BT204"/>
    <mergeCell ref="AK204:AP204"/>
    <mergeCell ref="AK201:AP201"/>
    <mergeCell ref="BC201:BT201"/>
    <mergeCell ref="AQ215:BB215"/>
    <mergeCell ref="AQ204:BB204"/>
    <mergeCell ref="AQ206:BB206"/>
    <mergeCell ref="BC203:BR203"/>
    <mergeCell ref="AK215:AP215"/>
    <mergeCell ref="AQ193:BB193"/>
    <mergeCell ref="AQ209:BB209"/>
    <mergeCell ref="AQ200:BB200"/>
    <mergeCell ref="AQ201:BB201"/>
    <mergeCell ref="AQ208:BB208"/>
    <mergeCell ref="AQ196:BB196"/>
    <mergeCell ref="AQ194:BB194"/>
    <mergeCell ref="AQ203:BB203"/>
    <mergeCell ref="BU185:CG185"/>
    <mergeCell ref="BC182:BT182"/>
    <mergeCell ref="A178:FG178"/>
    <mergeCell ref="AK177:AP177"/>
    <mergeCell ref="EX185:FJ185"/>
    <mergeCell ref="EX184:FJ184"/>
    <mergeCell ref="EX183:FJ183"/>
    <mergeCell ref="A177:AJ177"/>
    <mergeCell ref="CH181:CW181"/>
    <mergeCell ref="BU182:CG182"/>
    <mergeCell ref="BC135:BT135"/>
    <mergeCell ref="CX153:DJ153"/>
    <mergeCell ref="BU147:CG147"/>
    <mergeCell ref="CH149:CW149"/>
    <mergeCell ref="BU151:CG152"/>
    <mergeCell ref="BU148:CG148"/>
    <mergeCell ref="BU142:CG142"/>
    <mergeCell ref="BU140:CG140"/>
    <mergeCell ref="BU135:CG135"/>
    <mergeCell ref="BU146:CG146"/>
    <mergeCell ref="BC136:BT136"/>
    <mergeCell ref="BU141:CG141"/>
    <mergeCell ref="BC146:BR146"/>
    <mergeCell ref="BC149:BR149"/>
    <mergeCell ref="BC148:BR148"/>
    <mergeCell ref="BC138:BR138"/>
    <mergeCell ref="BC142:BR142"/>
    <mergeCell ref="BC143:BR143"/>
    <mergeCell ref="BC141:BR141"/>
    <mergeCell ref="BC147:BP147"/>
    <mergeCell ref="BU137:CG137"/>
    <mergeCell ref="BU144:CG144"/>
    <mergeCell ref="BU154:CG154"/>
    <mergeCell ref="BU153:CG153"/>
    <mergeCell ref="BU149:CG149"/>
    <mergeCell ref="BU138:CG138"/>
    <mergeCell ref="BU139:CG139"/>
    <mergeCell ref="CG150:CX150"/>
    <mergeCell ref="AK207:AP207"/>
    <mergeCell ref="AK205:AP205"/>
    <mergeCell ref="AK208:AP208"/>
    <mergeCell ref="BC137:BT137"/>
    <mergeCell ref="BC144:BT144"/>
    <mergeCell ref="BC139:BR139"/>
    <mergeCell ref="BC195:BT195"/>
    <mergeCell ref="BC196:BT196"/>
    <mergeCell ref="BC202:BT202"/>
    <mergeCell ref="AQ198:BB199"/>
    <mergeCell ref="AQ210:BB210"/>
    <mergeCell ref="AQ207:BB207"/>
    <mergeCell ref="AQ202:BB202"/>
    <mergeCell ref="AQ213:BB214"/>
    <mergeCell ref="AQ205:BB205"/>
    <mergeCell ref="BC244:BR244"/>
    <mergeCell ref="BC243:BR243"/>
    <mergeCell ref="BC234:BT234"/>
    <mergeCell ref="AQ227:BB227"/>
    <mergeCell ref="BC227:BT227"/>
    <mergeCell ref="AQ228:BB228"/>
    <mergeCell ref="BC228:BT228"/>
    <mergeCell ref="AQ234:BB234"/>
    <mergeCell ref="BC231:BT231"/>
    <mergeCell ref="BC229:BR229"/>
    <mergeCell ref="BC245:BT245"/>
    <mergeCell ref="AK187:AP187"/>
    <mergeCell ref="AK194:AP194"/>
    <mergeCell ref="AK190:AP190"/>
    <mergeCell ref="AK195:AP195"/>
    <mergeCell ref="AK193:AP193"/>
    <mergeCell ref="AK191:AP191"/>
    <mergeCell ref="AQ244:BB244"/>
    <mergeCell ref="AK213:AP214"/>
    <mergeCell ref="BC209:BT209"/>
    <mergeCell ref="AQ186:BB186"/>
    <mergeCell ref="AQ188:BB188"/>
    <mergeCell ref="AK185:AP185"/>
    <mergeCell ref="AQ187:BB187"/>
    <mergeCell ref="AQ185:BB185"/>
    <mergeCell ref="AQ192:BB192"/>
    <mergeCell ref="EK176:EW176"/>
    <mergeCell ref="AQ175:BB175"/>
    <mergeCell ref="AQ190:BB190"/>
    <mergeCell ref="AQ182:BB182"/>
    <mergeCell ref="AQ184:BB184"/>
    <mergeCell ref="BC188:BT188"/>
    <mergeCell ref="BU188:CG188"/>
    <mergeCell ref="BC186:BT186"/>
    <mergeCell ref="BU184:CG184"/>
    <mergeCell ref="DK174:DW174"/>
    <mergeCell ref="CH174:CW174"/>
    <mergeCell ref="CX175:DJ175"/>
    <mergeCell ref="DK175:DW175"/>
    <mergeCell ref="DX182:EJ182"/>
    <mergeCell ref="DX181:EJ181"/>
    <mergeCell ref="DK182:DW182"/>
    <mergeCell ref="A183:AJ183"/>
    <mergeCell ref="AK180:AP181"/>
    <mergeCell ref="AK182:AP182"/>
    <mergeCell ref="BC180:BT181"/>
    <mergeCell ref="A182:AJ182"/>
    <mergeCell ref="A180:AJ181"/>
    <mergeCell ref="DX183:EJ183"/>
    <mergeCell ref="CX194:DJ194"/>
    <mergeCell ref="CH195:CW195"/>
    <mergeCell ref="CX193:DJ193"/>
    <mergeCell ref="CH160:CW160"/>
    <mergeCell ref="CH173:CW173"/>
    <mergeCell ref="CH188:CW188"/>
    <mergeCell ref="CH165:CW165"/>
    <mergeCell ref="CH183:CW183"/>
    <mergeCell ref="CH177:CW177"/>
    <mergeCell ref="CH154:CW154"/>
    <mergeCell ref="CX154:DJ154"/>
    <mergeCell ref="A176:AJ176"/>
    <mergeCell ref="A148:AJ148"/>
    <mergeCell ref="A153:AJ153"/>
    <mergeCell ref="A156:AJ156"/>
    <mergeCell ref="CH159:CW159"/>
    <mergeCell ref="BU155:CG155"/>
    <mergeCell ref="BU157:CG157"/>
    <mergeCell ref="BU156:CG156"/>
    <mergeCell ref="A155:AJ155"/>
    <mergeCell ref="BC157:BT157"/>
    <mergeCell ref="BC156:BR156"/>
    <mergeCell ref="AQ156:BB156"/>
    <mergeCell ref="AQ157:BB157"/>
    <mergeCell ref="A157:AJ157"/>
    <mergeCell ref="AK127:AP127"/>
    <mergeCell ref="AK126:AP126"/>
    <mergeCell ref="AK131:AP131"/>
    <mergeCell ref="AK130:AP130"/>
    <mergeCell ref="AQ125:BB125"/>
    <mergeCell ref="AQ126:BB126"/>
    <mergeCell ref="BC124:BT124"/>
    <mergeCell ref="AQ121:BB122"/>
    <mergeCell ref="BC125:BT125"/>
    <mergeCell ref="BC126:BT126"/>
    <mergeCell ref="A123:AJ123"/>
    <mergeCell ref="A121:AJ122"/>
    <mergeCell ref="AQ124:BB124"/>
    <mergeCell ref="BC121:BT122"/>
    <mergeCell ref="A127:AJ127"/>
    <mergeCell ref="A124:AJ124"/>
    <mergeCell ref="A125:AJ125"/>
    <mergeCell ref="A126:AJ126"/>
    <mergeCell ref="A115:AJ115"/>
    <mergeCell ref="A120:CF120"/>
    <mergeCell ref="AQ119:BB119"/>
    <mergeCell ref="BC115:BT115"/>
    <mergeCell ref="A118:AJ118"/>
    <mergeCell ref="AK118:AP118"/>
    <mergeCell ref="BU118:CG118"/>
    <mergeCell ref="A116:AJ116"/>
    <mergeCell ref="A119:AJ119"/>
    <mergeCell ref="BU115:CG115"/>
    <mergeCell ref="AK123:AP123"/>
    <mergeCell ref="AK124:AP124"/>
    <mergeCell ref="AK119:AP119"/>
    <mergeCell ref="AK121:AP122"/>
    <mergeCell ref="A128:AJ128"/>
    <mergeCell ref="A135:AJ135"/>
    <mergeCell ref="AK135:AP135"/>
    <mergeCell ref="AK134:AP134"/>
    <mergeCell ref="A129:AJ129"/>
    <mergeCell ref="AK129:AP129"/>
    <mergeCell ref="A130:AJ130"/>
    <mergeCell ref="A131:AJ131"/>
    <mergeCell ref="AK128:AP128"/>
    <mergeCell ref="CF28:CV28"/>
    <mergeCell ref="CW44:DM44"/>
    <mergeCell ref="CF44:CV44"/>
    <mergeCell ref="CF36:CV36"/>
    <mergeCell ref="CF32:CV32"/>
    <mergeCell ref="CW32:DM32"/>
    <mergeCell ref="AT66:BI66"/>
    <mergeCell ref="AT74:BI74"/>
    <mergeCell ref="A74:AM74"/>
    <mergeCell ref="AN74:AS74"/>
    <mergeCell ref="AN66:AS66"/>
    <mergeCell ref="A67:AM67"/>
    <mergeCell ref="AN67:AS67"/>
    <mergeCell ref="A69:AM69"/>
    <mergeCell ref="A72:AM72"/>
    <mergeCell ref="AT68:BI68"/>
    <mergeCell ref="AT27:BI27"/>
    <mergeCell ref="BJ27:CE27"/>
    <mergeCell ref="AT29:BI29"/>
    <mergeCell ref="AT28:BI28"/>
    <mergeCell ref="BJ28:CE28"/>
    <mergeCell ref="BJ29:CE29"/>
    <mergeCell ref="CW27:DM27"/>
    <mergeCell ref="CW34:DM34"/>
    <mergeCell ref="CW41:DM41"/>
    <mergeCell ref="CW36:DM36"/>
    <mergeCell ref="CW39:DM39"/>
    <mergeCell ref="CW31:DM31"/>
    <mergeCell ref="CW29:DM29"/>
    <mergeCell ref="CW28:DM28"/>
    <mergeCell ref="AN73:AS73"/>
    <mergeCell ref="AN71:AS71"/>
    <mergeCell ref="A68:AM68"/>
    <mergeCell ref="A71:AM71"/>
    <mergeCell ref="A73:AM73"/>
    <mergeCell ref="CF47:CV47"/>
    <mergeCell ref="CF48:CV48"/>
    <mergeCell ref="CF53:CV53"/>
    <mergeCell ref="CF49:CV49"/>
    <mergeCell ref="CF50:CV50"/>
    <mergeCell ref="CF52:CV52"/>
    <mergeCell ref="CH107:CW107"/>
    <mergeCell ref="AQ107:BB107"/>
    <mergeCell ref="AK107:AP107"/>
    <mergeCell ref="AQ106:BB106"/>
    <mergeCell ref="BU106:CG106"/>
    <mergeCell ref="AT94:BI94"/>
    <mergeCell ref="AK108:AP108"/>
    <mergeCell ref="A97:AM97"/>
    <mergeCell ref="AQ108:BB108"/>
    <mergeCell ref="AK106:AP106"/>
    <mergeCell ref="BC106:BT106"/>
    <mergeCell ref="A96:AM96"/>
    <mergeCell ref="AT92:BI92"/>
    <mergeCell ref="A107:AJ107"/>
    <mergeCell ref="A106:AJ106"/>
    <mergeCell ref="AN96:AS96"/>
    <mergeCell ref="A92:AM92"/>
    <mergeCell ref="A94:AM94"/>
    <mergeCell ref="A95:AM95"/>
    <mergeCell ref="AN92:AS92"/>
    <mergeCell ref="AT95:BI95"/>
    <mergeCell ref="CW59:DM59"/>
    <mergeCell ref="CF76:CV76"/>
    <mergeCell ref="CF80:CV80"/>
    <mergeCell ref="CF60:CV60"/>
    <mergeCell ref="CW60:DM60"/>
    <mergeCell ref="CF77:CV77"/>
    <mergeCell ref="CW68:DM68"/>
    <mergeCell ref="CW76:DM76"/>
    <mergeCell ref="CW63:DM63"/>
    <mergeCell ref="CW79:DM79"/>
    <mergeCell ref="A90:AM90"/>
    <mergeCell ref="CF59:CV59"/>
    <mergeCell ref="AT77:BI77"/>
    <mergeCell ref="AN70:AS70"/>
    <mergeCell ref="A70:AM70"/>
    <mergeCell ref="BJ70:CE70"/>
    <mergeCell ref="AN68:AS68"/>
    <mergeCell ref="AN90:AS90"/>
    <mergeCell ref="A66:AM66"/>
    <mergeCell ref="AN84:AS84"/>
    <mergeCell ref="BJ51:CE51"/>
    <mergeCell ref="BJ57:CE57"/>
    <mergeCell ref="BJ59:CE59"/>
    <mergeCell ref="BJ55:CE55"/>
    <mergeCell ref="BJ56:CE56"/>
    <mergeCell ref="BJ54:CE54"/>
    <mergeCell ref="BJ52:CE52"/>
    <mergeCell ref="A112:AJ112"/>
    <mergeCell ref="A109:AJ109"/>
    <mergeCell ref="AK111:AP111"/>
    <mergeCell ref="A111:AJ111"/>
    <mergeCell ref="A110:AJ110"/>
    <mergeCell ref="AK110:AP110"/>
    <mergeCell ref="AK109:AP109"/>
    <mergeCell ref="AN97:AS97"/>
    <mergeCell ref="A108:AJ108"/>
    <mergeCell ref="A91:AM91"/>
    <mergeCell ref="AT93:BI93"/>
    <mergeCell ref="AN95:AS95"/>
    <mergeCell ref="AN93:AS93"/>
    <mergeCell ref="AN91:AS91"/>
    <mergeCell ref="AN94:AS94"/>
    <mergeCell ref="A93:AM93"/>
    <mergeCell ref="AT91:BI91"/>
    <mergeCell ref="A89:AM89"/>
    <mergeCell ref="A81:AM81"/>
    <mergeCell ref="A84:AM84"/>
    <mergeCell ref="A83:AM83"/>
    <mergeCell ref="A88:AM88"/>
    <mergeCell ref="A82:AM82"/>
    <mergeCell ref="AN81:AS81"/>
    <mergeCell ref="AN83:AS83"/>
    <mergeCell ref="A85:AM85"/>
    <mergeCell ref="A34:AM34"/>
    <mergeCell ref="A35:AM35"/>
    <mergeCell ref="A60:AM60"/>
    <mergeCell ref="A64:AM64"/>
    <mergeCell ref="A61:AM61"/>
    <mergeCell ref="A57:AM57"/>
    <mergeCell ref="A55:AM55"/>
    <mergeCell ref="A56:AM56"/>
    <mergeCell ref="A54:AM54"/>
    <mergeCell ref="AN35:AS35"/>
    <mergeCell ref="AN45:AS45"/>
    <mergeCell ref="A50:AM50"/>
    <mergeCell ref="A49:AM49"/>
    <mergeCell ref="AN48:AS48"/>
    <mergeCell ref="A45:AM45"/>
    <mergeCell ref="A44:AM44"/>
    <mergeCell ref="AN36:AS36"/>
    <mergeCell ref="A48:AM48"/>
    <mergeCell ref="AN49:AS49"/>
    <mergeCell ref="A39:AM39"/>
    <mergeCell ref="AN53:AS53"/>
    <mergeCell ref="A46:AM46"/>
    <mergeCell ref="AN46:AS46"/>
    <mergeCell ref="A51:AM51"/>
    <mergeCell ref="AN39:AS39"/>
    <mergeCell ref="A43:AM43"/>
    <mergeCell ref="AN43:AS43"/>
    <mergeCell ref="AT55:BI55"/>
    <mergeCell ref="AT54:BI54"/>
    <mergeCell ref="AN54:AS54"/>
    <mergeCell ref="AN55:AS55"/>
    <mergeCell ref="AN65:AS65"/>
    <mergeCell ref="CF64:CV64"/>
    <mergeCell ref="BJ64:CE64"/>
    <mergeCell ref="AT64:BI64"/>
    <mergeCell ref="BJ76:CE76"/>
    <mergeCell ref="DN65:ED65"/>
    <mergeCell ref="BJ65:CE65"/>
    <mergeCell ref="CW65:DM65"/>
    <mergeCell ref="DN66:ED66"/>
    <mergeCell ref="CW66:DM66"/>
    <mergeCell ref="BJ66:CE66"/>
    <mergeCell ref="CF66:CV66"/>
    <mergeCell ref="CF65:CV65"/>
    <mergeCell ref="CF68:CV68"/>
    <mergeCell ref="DN97:ED97"/>
    <mergeCell ref="BJ77:CE77"/>
    <mergeCell ref="ET100:FJ100"/>
    <mergeCell ref="EE101:ES101"/>
    <mergeCell ref="EE100:ES100"/>
    <mergeCell ref="ET97:FG97"/>
    <mergeCell ref="CF84:CV84"/>
    <mergeCell ref="CW82:DM82"/>
    <mergeCell ref="ET94:FJ94"/>
    <mergeCell ref="ET91:FJ91"/>
    <mergeCell ref="CF88:CV88"/>
    <mergeCell ref="CW91:DM91"/>
    <mergeCell ref="CF93:CV93"/>
    <mergeCell ref="CF94:CV94"/>
    <mergeCell ref="CF90:CV90"/>
    <mergeCell ref="CF89:CV89"/>
    <mergeCell ref="DX108:EJ108"/>
    <mergeCell ref="DK109:DW109"/>
    <mergeCell ref="DK115:DW115"/>
    <mergeCell ref="DK114:DW114"/>
    <mergeCell ref="DK111:DW111"/>
    <mergeCell ref="DX112:EJ112"/>
    <mergeCell ref="DX113:EJ113"/>
    <mergeCell ref="DX114:EJ114"/>
    <mergeCell ref="DX110:EJ110"/>
    <mergeCell ref="DK110:DW110"/>
    <mergeCell ref="DX109:EJ109"/>
    <mergeCell ref="CX111:DJ111"/>
    <mergeCell ref="CX113:DJ113"/>
    <mergeCell ref="DX122:EJ122"/>
    <mergeCell ref="CX118:DJ118"/>
    <mergeCell ref="DX118:EJ118"/>
    <mergeCell ref="DK117:DW117"/>
    <mergeCell ref="CX117:DJ117"/>
    <mergeCell ref="CX119:DJ119"/>
    <mergeCell ref="CX122:DJ122"/>
    <mergeCell ref="DK226:DW226"/>
    <mergeCell ref="DX231:EJ231"/>
    <mergeCell ref="CI140:CW140"/>
    <mergeCell ref="CX141:DJ141"/>
    <mergeCell ref="CX140:DR140"/>
    <mergeCell ref="DK142:DW142"/>
    <mergeCell ref="CH141:CW141"/>
    <mergeCell ref="DX149:EJ149"/>
    <mergeCell ref="DK149:DW149"/>
    <mergeCell ref="CX149:DJ149"/>
    <mergeCell ref="DK219:DW219"/>
    <mergeCell ref="DK238:DW238"/>
    <mergeCell ref="DK232:DW232"/>
    <mergeCell ref="DK194:DW194"/>
    <mergeCell ref="DK210:DW210"/>
    <mergeCell ref="DK228:DW228"/>
    <mergeCell ref="DK229:DW229"/>
    <mergeCell ref="DK195:DW195"/>
    <mergeCell ref="DK196:DW196"/>
    <mergeCell ref="DK206:DW206"/>
    <mergeCell ref="DX172:EJ172"/>
    <mergeCell ref="EK215:EW215"/>
    <mergeCell ref="DK166:DW166"/>
    <mergeCell ref="DK167:DW167"/>
    <mergeCell ref="DX193:EJ193"/>
    <mergeCell ref="DX203:EJ203"/>
    <mergeCell ref="DX194:EJ194"/>
    <mergeCell ref="DX200:EJ200"/>
    <mergeCell ref="CH198:EJ198"/>
    <mergeCell ref="CX199:DJ199"/>
    <mergeCell ref="CH122:CW122"/>
    <mergeCell ref="CX183:DJ183"/>
    <mergeCell ref="CX185:DJ185"/>
    <mergeCell ref="DK184:DW184"/>
    <mergeCell ref="DK139:DW139"/>
    <mergeCell ref="DK137:DW137"/>
    <mergeCell ref="CH139:CW139"/>
    <mergeCell ref="DK168:DW168"/>
    <mergeCell ref="CX145:DJ145"/>
    <mergeCell ref="CH125:CW125"/>
    <mergeCell ref="BU121:CG122"/>
    <mergeCell ref="BC119:BT119"/>
    <mergeCell ref="BU119:CG119"/>
    <mergeCell ref="AS117:BB117"/>
    <mergeCell ref="BU117:CG117"/>
    <mergeCell ref="CG120:CX120"/>
    <mergeCell ref="AK112:AP112"/>
    <mergeCell ref="AQ112:BB112"/>
    <mergeCell ref="BU116:CG116"/>
    <mergeCell ref="AQ118:BB118"/>
    <mergeCell ref="BC118:BT118"/>
    <mergeCell ref="BC114:BR114"/>
    <mergeCell ref="AK115:AP115"/>
    <mergeCell ref="CH116:CW116"/>
    <mergeCell ref="AQ113:BB113"/>
    <mergeCell ref="BC107:BT107"/>
    <mergeCell ref="BC110:BT110"/>
    <mergeCell ref="BC108:BT108"/>
    <mergeCell ref="BU108:CG108"/>
    <mergeCell ref="BC111:BT111"/>
    <mergeCell ref="BU111:CG111"/>
    <mergeCell ref="CH111:CW111"/>
    <mergeCell ref="AQ109:BB109"/>
    <mergeCell ref="DX116:EJ116"/>
    <mergeCell ref="CX116:DJ116"/>
    <mergeCell ref="DK116:DW116"/>
    <mergeCell ref="EK117:EW117"/>
    <mergeCell ref="DX117:EJ117"/>
    <mergeCell ref="EK116:EW116"/>
    <mergeCell ref="DK118:DW118"/>
    <mergeCell ref="A113:AJ113"/>
    <mergeCell ref="AK114:AP114"/>
    <mergeCell ref="AK113:AP113"/>
    <mergeCell ref="AS114:BB114"/>
    <mergeCell ref="AK116:AP116"/>
    <mergeCell ref="A117:AJ117"/>
    <mergeCell ref="BC116:BT116"/>
    <mergeCell ref="A114:AJ114"/>
    <mergeCell ref="AK117:AP117"/>
    <mergeCell ref="AK125:AP125"/>
    <mergeCell ref="DK113:DW113"/>
    <mergeCell ref="DK112:DW112"/>
    <mergeCell ref="AQ115:BB115"/>
    <mergeCell ref="DK122:DW122"/>
    <mergeCell ref="BC123:BT123"/>
    <mergeCell ref="CH121:EJ121"/>
    <mergeCell ref="BC117:BR117"/>
    <mergeCell ref="DK123:DW123"/>
    <mergeCell ref="CX123:DJ123"/>
    <mergeCell ref="DX111:EJ111"/>
    <mergeCell ref="CX112:DJ112"/>
    <mergeCell ref="CX115:DJ115"/>
    <mergeCell ref="DX115:EJ115"/>
    <mergeCell ref="CX114:DJ114"/>
    <mergeCell ref="EE79:ES79"/>
    <mergeCell ref="DK133:DW133"/>
    <mergeCell ref="EK122:EW122"/>
    <mergeCell ref="EK118:EW118"/>
    <mergeCell ref="DK128:DW128"/>
    <mergeCell ref="DK119:DW119"/>
    <mergeCell ref="DX119:EJ119"/>
    <mergeCell ref="EK123:EW123"/>
    <mergeCell ref="EK131:EW131"/>
    <mergeCell ref="DX107:EJ107"/>
    <mergeCell ref="EE60:ES60"/>
    <mergeCell ref="ET57:FJ57"/>
    <mergeCell ref="EE61:ES61"/>
    <mergeCell ref="ET72:FJ72"/>
    <mergeCell ref="ET71:FJ71"/>
    <mergeCell ref="ET62:FJ62"/>
    <mergeCell ref="EE66:ES66"/>
    <mergeCell ref="ET64:FH64"/>
    <mergeCell ref="EE64:ES64"/>
    <mergeCell ref="EE57:ES57"/>
    <mergeCell ref="ET53:FJ53"/>
    <mergeCell ref="ET54:FG54"/>
    <mergeCell ref="ET55:FJ55"/>
    <mergeCell ref="EE55:ES55"/>
    <mergeCell ref="EE53:ES53"/>
    <mergeCell ref="EE54:ES54"/>
    <mergeCell ref="ET84:FJ84"/>
    <mergeCell ref="EE56:ES56"/>
    <mergeCell ref="ET56:FJ56"/>
    <mergeCell ref="CF81:CV81"/>
    <mergeCell ref="CF79:CV79"/>
    <mergeCell ref="DN77:ED77"/>
    <mergeCell ref="DN79:ED79"/>
    <mergeCell ref="DN80:ED80"/>
    <mergeCell ref="DN78:ED78"/>
    <mergeCell ref="CW78:DM78"/>
    <mergeCell ref="AQ151:BB152"/>
    <mergeCell ref="CW80:DM80"/>
    <mergeCell ref="ET92:FJ92"/>
    <mergeCell ref="DN81:ED81"/>
    <mergeCell ref="DN90:ED90"/>
    <mergeCell ref="ET89:FJ89"/>
    <mergeCell ref="EE91:ES91"/>
    <mergeCell ref="DN92:ED92"/>
    <mergeCell ref="DN91:ED91"/>
    <mergeCell ref="ET88:FJ88"/>
    <mergeCell ref="AQ173:BB173"/>
    <mergeCell ref="A166:AJ166"/>
    <mergeCell ref="AK168:AP168"/>
    <mergeCell ref="ET81:FJ81"/>
    <mergeCell ref="ET90:FJ90"/>
    <mergeCell ref="BC155:BT155"/>
    <mergeCell ref="AK155:AP155"/>
    <mergeCell ref="BC151:BT152"/>
    <mergeCell ref="BC153:BT153"/>
    <mergeCell ref="BC154:BR154"/>
    <mergeCell ref="A175:AJ175"/>
    <mergeCell ref="A173:AJ173"/>
    <mergeCell ref="AK173:AP173"/>
    <mergeCell ref="A174:AJ174"/>
    <mergeCell ref="AK174:AP174"/>
    <mergeCell ref="AK175:AP175"/>
    <mergeCell ref="A167:AJ167"/>
    <mergeCell ref="A172:AJ172"/>
    <mergeCell ref="AQ172:BB172"/>
    <mergeCell ref="AK166:AP166"/>
    <mergeCell ref="A171:AJ171"/>
    <mergeCell ref="AK171:AP171"/>
    <mergeCell ref="AQ171:BB171"/>
    <mergeCell ref="A168:AJ168"/>
    <mergeCell ref="AQ168:BB168"/>
    <mergeCell ref="BC205:BR205"/>
    <mergeCell ref="BC174:BR174"/>
    <mergeCell ref="BU173:CG173"/>
    <mergeCell ref="BC172:BR172"/>
    <mergeCell ref="BU172:CG172"/>
    <mergeCell ref="BC173:BR173"/>
    <mergeCell ref="BU193:CG193"/>
    <mergeCell ref="BC198:BT199"/>
    <mergeCell ref="BC193:BR193"/>
    <mergeCell ref="BC194:BT194"/>
    <mergeCell ref="BU210:CG210"/>
    <mergeCell ref="BC218:BR218"/>
    <mergeCell ref="AQ195:BB195"/>
    <mergeCell ref="AK176:AP176"/>
    <mergeCell ref="AQ176:BB176"/>
    <mergeCell ref="AQ177:BB177"/>
    <mergeCell ref="AK189:AP189"/>
    <mergeCell ref="AQ191:BB191"/>
    <mergeCell ref="AQ189:BB189"/>
    <mergeCell ref="A179:FJ179"/>
    <mergeCell ref="A222:AJ222"/>
    <mergeCell ref="BI212:CL212"/>
    <mergeCell ref="BC215:BT215"/>
    <mergeCell ref="A221:AJ221"/>
    <mergeCell ref="CH220:CW220"/>
    <mergeCell ref="BU218:CG218"/>
    <mergeCell ref="BC213:BT214"/>
    <mergeCell ref="BU213:CG214"/>
    <mergeCell ref="AK222:AP222"/>
    <mergeCell ref="AQ217:BB217"/>
    <mergeCell ref="BC208:BT208"/>
    <mergeCell ref="CH209:CW209"/>
    <mergeCell ref="BC206:BR206"/>
    <mergeCell ref="BC207:BT207"/>
    <mergeCell ref="BU208:CG208"/>
    <mergeCell ref="CH208:CW208"/>
    <mergeCell ref="CH207:CW207"/>
    <mergeCell ref="A228:AJ228"/>
    <mergeCell ref="AK240:AP240"/>
    <mergeCell ref="A240:AJ240"/>
    <mergeCell ref="AK224:AP225"/>
    <mergeCell ref="AK234:AP234"/>
    <mergeCell ref="A232:AJ232"/>
    <mergeCell ref="A233:AJ233"/>
    <mergeCell ref="A227:AJ227"/>
    <mergeCell ref="AK227:AP227"/>
    <mergeCell ref="AK239:AP239"/>
    <mergeCell ref="EX240:FJ240"/>
    <mergeCell ref="EK238:EW238"/>
    <mergeCell ref="EK240:EW240"/>
    <mergeCell ref="AQ224:BB225"/>
    <mergeCell ref="AQ240:BB240"/>
    <mergeCell ref="DX225:EJ225"/>
    <mergeCell ref="DK227:DW227"/>
    <mergeCell ref="DX228:EJ228"/>
    <mergeCell ref="DX227:EJ227"/>
    <mergeCell ref="DX226:EJ226"/>
    <mergeCell ref="AK244:AP244"/>
    <mergeCell ref="A243:AJ243"/>
    <mergeCell ref="A242:AJ242"/>
    <mergeCell ref="AK241:AP241"/>
    <mergeCell ref="AK242:AP242"/>
    <mergeCell ref="A244:AJ244"/>
    <mergeCell ref="A241:AJ241"/>
    <mergeCell ref="AK243:AP243"/>
    <mergeCell ref="A251:AH251"/>
    <mergeCell ref="AK259:AP259"/>
    <mergeCell ref="AK251:BB251"/>
    <mergeCell ref="AK250:AP250"/>
    <mergeCell ref="A252:AH252"/>
    <mergeCell ref="A254:AJ254"/>
    <mergeCell ref="AQ254:BB254"/>
    <mergeCell ref="A257:AJ258"/>
    <mergeCell ref="A255:AJ255"/>
    <mergeCell ref="AK255:AP255"/>
    <mergeCell ref="AK246:AP246"/>
    <mergeCell ref="A245:AJ245"/>
    <mergeCell ref="AK245:AP245"/>
    <mergeCell ref="A246:AJ246"/>
    <mergeCell ref="AQ288:BB288"/>
    <mergeCell ref="A277:AJ277"/>
    <mergeCell ref="AK277:AP277"/>
    <mergeCell ref="AQ277:BB277"/>
    <mergeCell ref="A278:AJ278"/>
    <mergeCell ref="AK278:AP278"/>
    <mergeCell ref="AQ278:BB278"/>
    <mergeCell ref="AK288:AP288"/>
    <mergeCell ref="AQ284:BB285"/>
    <mergeCell ref="AK280:AP280"/>
    <mergeCell ref="A263:AJ263"/>
    <mergeCell ref="A262:AJ262"/>
    <mergeCell ref="BC259:BT259"/>
    <mergeCell ref="AQ259:BB259"/>
    <mergeCell ref="AQ262:BB262"/>
    <mergeCell ref="AQ263:BB263"/>
    <mergeCell ref="BC260:BT260"/>
    <mergeCell ref="BC263:BT263"/>
    <mergeCell ref="AK263:AP263"/>
    <mergeCell ref="BU259:CG259"/>
    <mergeCell ref="BU262:CG262"/>
    <mergeCell ref="AK261:AP261"/>
    <mergeCell ref="AQ261:BB261"/>
    <mergeCell ref="AK262:AP262"/>
    <mergeCell ref="BC262:BT262"/>
    <mergeCell ref="BC261:BT261"/>
    <mergeCell ref="BU260:CG260"/>
    <mergeCell ref="BU261:CG261"/>
    <mergeCell ref="CH274:CW274"/>
    <mergeCell ref="CH273:CW273"/>
    <mergeCell ref="CX289:DJ289"/>
    <mergeCell ref="CH275:CW275"/>
    <mergeCell ref="CH287:CW287"/>
    <mergeCell ref="CX288:DJ288"/>
    <mergeCell ref="CH289:CW289"/>
    <mergeCell ref="CX274:DJ274"/>
    <mergeCell ref="CX272:DJ272"/>
    <mergeCell ref="CX273:DJ273"/>
    <mergeCell ref="CX267:DJ267"/>
    <mergeCell ref="CX271:DJ271"/>
    <mergeCell ref="A286:AJ286"/>
    <mergeCell ref="A288:AJ288"/>
    <mergeCell ref="AK273:AP273"/>
    <mergeCell ref="A284:AJ285"/>
    <mergeCell ref="AK284:AP285"/>
    <mergeCell ref="AK275:AP275"/>
    <mergeCell ref="A276:AJ276"/>
    <mergeCell ref="AK276:AP276"/>
    <mergeCell ref="A280:AJ280"/>
    <mergeCell ref="A281:AJ281"/>
    <mergeCell ref="AQ274:BB274"/>
    <mergeCell ref="AK274:AP274"/>
    <mergeCell ref="A274:AJ274"/>
    <mergeCell ref="A273:AJ273"/>
    <mergeCell ref="AQ247:BB247"/>
    <mergeCell ref="AQ248:BB248"/>
    <mergeCell ref="AQ260:BB260"/>
    <mergeCell ref="AQ249:BB249"/>
    <mergeCell ref="AQ250:BB250"/>
    <mergeCell ref="AK252:BB252"/>
    <mergeCell ref="AK254:AP254"/>
    <mergeCell ref="AK249:AP249"/>
    <mergeCell ref="AK257:AP258"/>
    <mergeCell ref="AK260:AP260"/>
    <mergeCell ref="A271:AJ271"/>
    <mergeCell ref="AK271:AP271"/>
    <mergeCell ref="A247:AJ247"/>
    <mergeCell ref="AK247:AP247"/>
    <mergeCell ref="A248:AJ248"/>
    <mergeCell ref="AK248:AP248"/>
    <mergeCell ref="A259:AJ259"/>
    <mergeCell ref="A260:AJ260"/>
    <mergeCell ref="A261:AJ261"/>
    <mergeCell ref="A249:AJ249"/>
    <mergeCell ref="AQ264:BB264"/>
    <mergeCell ref="A265:AJ265"/>
    <mergeCell ref="AK266:AP266"/>
    <mergeCell ref="A267:AJ267"/>
    <mergeCell ref="AK267:AP267"/>
    <mergeCell ref="AK265:AP265"/>
    <mergeCell ref="A264:AJ264"/>
    <mergeCell ref="AQ265:BB265"/>
    <mergeCell ref="AK264:AP264"/>
    <mergeCell ref="AQ266:BB266"/>
    <mergeCell ref="AK272:AP272"/>
    <mergeCell ref="AQ272:BB272"/>
    <mergeCell ref="AK270:AP270"/>
    <mergeCell ref="AQ270:BB270"/>
    <mergeCell ref="AQ271:BB271"/>
    <mergeCell ref="AQ267:BB267"/>
    <mergeCell ref="AK132:AP132"/>
    <mergeCell ref="DK132:DW132"/>
    <mergeCell ref="DK134:DW134"/>
    <mergeCell ref="AQ135:BB135"/>
    <mergeCell ref="AK147:AP147"/>
    <mergeCell ref="BU143:CG143"/>
    <mergeCell ref="BC145:BR145"/>
    <mergeCell ref="BU145:CG145"/>
    <mergeCell ref="AQ149:BB149"/>
    <mergeCell ref="A269:AJ269"/>
    <mergeCell ref="AK269:AP269"/>
    <mergeCell ref="CH138:CW138"/>
    <mergeCell ref="CX136:DJ136"/>
    <mergeCell ref="CX138:DJ138"/>
    <mergeCell ref="AQ137:BB137"/>
    <mergeCell ref="AQ147:BB147"/>
    <mergeCell ref="AQ142:BB142"/>
    <mergeCell ref="BC140:BI140"/>
    <mergeCell ref="AK148:AP148"/>
    <mergeCell ref="A132:AJ132"/>
    <mergeCell ref="BC134:BT134"/>
    <mergeCell ref="AQ133:BB133"/>
    <mergeCell ref="AQ132:BB132"/>
    <mergeCell ref="AK133:AP133"/>
    <mergeCell ref="A133:AJ133"/>
    <mergeCell ref="A134:AJ134"/>
    <mergeCell ref="CH168:CW168"/>
    <mergeCell ref="CH166:CW166"/>
    <mergeCell ref="AK167:AP167"/>
    <mergeCell ref="AQ146:BB146"/>
    <mergeCell ref="AQ148:BB148"/>
    <mergeCell ref="AQ161:BB161"/>
    <mergeCell ref="AQ167:BB167"/>
    <mergeCell ref="AQ153:BB153"/>
    <mergeCell ref="AQ155:BB155"/>
    <mergeCell ref="AQ154:BB154"/>
    <mergeCell ref="BC158:BT158"/>
    <mergeCell ref="BC164:BT165"/>
    <mergeCell ref="AQ160:BB160"/>
    <mergeCell ref="BC160:BR160"/>
    <mergeCell ref="AQ158:BB158"/>
    <mergeCell ref="AQ246:BB246"/>
    <mergeCell ref="BC246:BT246"/>
    <mergeCell ref="AQ243:BB243"/>
    <mergeCell ref="BU164:CG165"/>
    <mergeCell ref="BC168:BT168"/>
    <mergeCell ref="BC166:BT166"/>
    <mergeCell ref="BC167:BR167"/>
    <mergeCell ref="AQ166:BB166"/>
    <mergeCell ref="BU168:CG168"/>
    <mergeCell ref="AQ241:BB241"/>
    <mergeCell ref="BU263:CG263"/>
    <mergeCell ref="DK263:DW263"/>
    <mergeCell ref="BU257:CG258"/>
    <mergeCell ref="BU246:CG246"/>
    <mergeCell ref="A256:FJ256"/>
    <mergeCell ref="A250:AJ250"/>
    <mergeCell ref="AQ257:BB258"/>
    <mergeCell ref="BC257:BT258"/>
    <mergeCell ref="EK250:EW250"/>
    <mergeCell ref="EK246:EW246"/>
    <mergeCell ref="CH260:CW260"/>
    <mergeCell ref="CH265:CW265"/>
    <mergeCell ref="CX268:DJ268"/>
    <mergeCell ref="CH261:CW261"/>
    <mergeCell ref="CH266:CW266"/>
    <mergeCell ref="CH267:CW267"/>
    <mergeCell ref="CH262:CW262"/>
    <mergeCell ref="CH263:CW263"/>
    <mergeCell ref="CH264:CW264"/>
    <mergeCell ref="CX264:DJ264"/>
    <mergeCell ref="EK265:EW265"/>
    <mergeCell ref="EK266:EW266"/>
    <mergeCell ref="DK268:DW268"/>
    <mergeCell ref="CX260:DJ260"/>
    <mergeCell ref="DX268:EJ268"/>
    <mergeCell ref="DK260:DW260"/>
    <mergeCell ref="DX261:EJ261"/>
    <mergeCell ref="BU267:CG267"/>
    <mergeCell ref="BU268:CG268"/>
    <mergeCell ref="BU269:CG269"/>
    <mergeCell ref="DX265:EJ265"/>
    <mergeCell ref="CX269:DJ269"/>
    <mergeCell ref="EK219:EW219"/>
    <mergeCell ref="EK221:EW221"/>
    <mergeCell ref="EK262:EW262"/>
    <mergeCell ref="EK264:EW264"/>
    <mergeCell ref="EK258:EW258"/>
    <mergeCell ref="EK234:EW234"/>
    <mergeCell ref="EK263:EW263"/>
    <mergeCell ref="EK227:EW227"/>
    <mergeCell ref="EK233:EW233"/>
    <mergeCell ref="EK230:EW230"/>
    <mergeCell ref="EX233:FG233"/>
    <mergeCell ref="CH239:CW239"/>
    <mergeCell ref="DK241:DW241"/>
    <mergeCell ref="DX239:EJ239"/>
    <mergeCell ref="DX240:EJ240"/>
    <mergeCell ref="EK239:EW239"/>
    <mergeCell ref="CX238:DJ238"/>
    <mergeCell ref="EX238:FJ238"/>
    <mergeCell ref="EX239:FJ239"/>
    <mergeCell ref="DK239:DW239"/>
    <mergeCell ref="DX222:EJ222"/>
    <mergeCell ref="EK224:FJ224"/>
    <mergeCell ref="EK225:EW225"/>
    <mergeCell ref="CH224:EJ224"/>
    <mergeCell ref="DK222:DW222"/>
    <mergeCell ref="EX230:FG230"/>
    <mergeCell ref="EK231:EW231"/>
    <mergeCell ref="EK232:EW232"/>
    <mergeCell ref="EK226:EW226"/>
    <mergeCell ref="EK228:EW228"/>
    <mergeCell ref="EK229:EW229"/>
    <mergeCell ref="EX232:FG232"/>
    <mergeCell ref="EX226:FJ226"/>
    <mergeCell ref="EK257:FJ257"/>
    <mergeCell ref="EK244:EW244"/>
    <mergeCell ref="EX231:FG231"/>
    <mergeCell ref="EX241:FG241"/>
    <mergeCell ref="EX242:FG242"/>
    <mergeCell ref="EX246:FJ246"/>
    <mergeCell ref="EX250:FJ250"/>
    <mergeCell ref="EX249:FJ249"/>
    <mergeCell ref="EX248:FJ248"/>
    <mergeCell ref="EX243:FG243"/>
    <mergeCell ref="DX242:EJ242"/>
    <mergeCell ref="DX241:EJ241"/>
    <mergeCell ref="EK248:EW248"/>
    <mergeCell ref="CX255:DJ255"/>
    <mergeCell ref="DK255:DW255"/>
    <mergeCell ref="DX255:EJ255"/>
    <mergeCell ref="EK255:EW255"/>
    <mergeCell ref="DX246:EJ246"/>
    <mergeCell ref="DX247:EJ247"/>
    <mergeCell ref="EK241:EW241"/>
    <mergeCell ref="DK225:DW225"/>
    <mergeCell ref="CH259:CW259"/>
    <mergeCell ref="CX243:DJ243"/>
    <mergeCell ref="DK242:DW242"/>
    <mergeCell ref="CH241:CW241"/>
    <mergeCell ref="CX245:DJ245"/>
    <mergeCell ref="CX244:DJ244"/>
    <mergeCell ref="DK244:DW244"/>
    <mergeCell ref="CH229:CW229"/>
    <mergeCell ref="CH257:EJ257"/>
    <mergeCell ref="DX259:EJ259"/>
    <mergeCell ref="EX259:FJ259"/>
    <mergeCell ref="EK259:EW259"/>
    <mergeCell ref="DX260:EJ260"/>
    <mergeCell ref="EK260:EW260"/>
    <mergeCell ref="EK261:EW261"/>
    <mergeCell ref="DK259:DW259"/>
    <mergeCell ref="EX258:FJ258"/>
    <mergeCell ref="EX245:FJ245"/>
    <mergeCell ref="EX253:FE253"/>
    <mergeCell ref="DK250:DW250"/>
    <mergeCell ref="EK252:EW252"/>
    <mergeCell ref="DX251:EJ251"/>
    <mergeCell ref="DX250:EJ250"/>
    <mergeCell ref="EK251:EW251"/>
    <mergeCell ref="EX244:FG244"/>
    <mergeCell ref="EX252:FE252"/>
    <mergeCell ref="EX247:FJ247"/>
    <mergeCell ref="EX251:FE251"/>
    <mergeCell ref="EK243:EW243"/>
    <mergeCell ref="EK242:EW242"/>
    <mergeCell ref="EK247:EW247"/>
    <mergeCell ref="EK245:EW245"/>
    <mergeCell ref="DX244:EJ244"/>
    <mergeCell ref="DK258:DW258"/>
    <mergeCell ref="DX258:EJ258"/>
    <mergeCell ref="DK245:DW245"/>
    <mergeCell ref="DK247:DW247"/>
    <mergeCell ref="DK249:DW249"/>
    <mergeCell ref="DK248:DW248"/>
    <mergeCell ref="DX249:EJ249"/>
    <mergeCell ref="DX248:EJ248"/>
    <mergeCell ref="DK246:DW246"/>
    <mergeCell ref="EK249:EW249"/>
    <mergeCell ref="DX245:EJ245"/>
    <mergeCell ref="DX243:EJ243"/>
    <mergeCell ref="EK220:EW220"/>
    <mergeCell ref="DX220:EJ220"/>
    <mergeCell ref="EK237:FJ237"/>
    <mergeCell ref="EX222:FG222"/>
    <mergeCell ref="EK222:EW222"/>
    <mergeCell ref="EX220:FG220"/>
    <mergeCell ref="A236:FJ236"/>
    <mergeCell ref="BC224:BT225"/>
    <mergeCell ref="EK218:EW218"/>
    <mergeCell ref="EK217:EW217"/>
    <mergeCell ref="DX217:EJ217"/>
    <mergeCell ref="DX218:EJ218"/>
    <mergeCell ref="DK217:DW217"/>
    <mergeCell ref="CX217:DJ217"/>
    <mergeCell ref="DK220:DW220"/>
    <mergeCell ref="DK221:DW221"/>
    <mergeCell ref="DX221:EJ221"/>
    <mergeCell ref="CX205:DJ205"/>
    <mergeCell ref="CX195:DJ195"/>
    <mergeCell ref="CX196:DJ196"/>
    <mergeCell ref="DK204:DW204"/>
    <mergeCell ref="DK202:DW202"/>
    <mergeCell ref="CX200:DJ200"/>
    <mergeCell ref="DK191:DW191"/>
    <mergeCell ref="DX184:EJ184"/>
    <mergeCell ref="DX185:EJ185"/>
    <mergeCell ref="DX189:EJ189"/>
    <mergeCell ref="DK186:DW186"/>
    <mergeCell ref="DK185:DW185"/>
    <mergeCell ref="DX186:EJ186"/>
    <mergeCell ref="DK188:DW188"/>
    <mergeCell ref="DK187:DW187"/>
    <mergeCell ref="DK189:DW189"/>
    <mergeCell ref="DX187:EJ187"/>
    <mergeCell ref="DX192:EJ192"/>
    <mergeCell ref="DX190:EJ190"/>
    <mergeCell ref="DX195:EJ195"/>
    <mergeCell ref="DX191:EJ191"/>
    <mergeCell ref="DX188:EJ188"/>
    <mergeCell ref="DK190:DW190"/>
    <mergeCell ref="CX146:DJ146"/>
    <mergeCell ref="DK143:DW143"/>
    <mergeCell ref="DK145:DW145"/>
    <mergeCell ref="DK146:DW146"/>
    <mergeCell ref="DK159:DW159"/>
    <mergeCell ref="CX160:DJ160"/>
    <mergeCell ref="DK160:DW160"/>
    <mergeCell ref="DK183:DW183"/>
    <mergeCell ref="DK173:DW173"/>
    <mergeCell ref="DK124:DW124"/>
    <mergeCell ref="CX134:DJ134"/>
    <mergeCell ref="CH137:CW137"/>
    <mergeCell ref="CH135:CW135"/>
    <mergeCell ref="CX126:DJ126"/>
    <mergeCell ref="CF30:CV30"/>
    <mergeCell ref="V6:EB6"/>
    <mergeCell ref="BJ63:CE63"/>
    <mergeCell ref="CW16:DM16"/>
    <mergeCell ref="CW17:DM17"/>
    <mergeCell ref="BJ18:CE18"/>
    <mergeCell ref="CF18:CV18"/>
    <mergeCell ref="CF17:CV17"/>
    <mergeCell ref="AN26:AS26"/>
    <mergeCell ref="CW45:DM45"/>
    <mergeCell ref="AN75:AS75"/>
    <mergeCell ref="ET7:FJ7"/>
    <mergeCell ref="AN10:AS11"/>
    <mergeCell ref="AT15:BI15"/>
    <mergeCell ref="AT51:BI51"/>
    <mergeCell ref="AT49:BI49"/>
    <mergeCell ref="BJ34:CE34"/>
    <mergeCell ref="DN50:ED50"/>
    <mergeCell ref="BJ49:CE49"/>
    <mergeCell ref="CW30:DM30"/>
    <mergeCell ref="AT80:BI80"/>
    <mergeCell ref="AT71:BI71"/>
    <mergeCell ref="BJ71:CE71"/>
    <mergeCell ref="BJ74:CE74"/>
    <mergeCell ref="AT79:BI79"/>
    <mergeCell ref="AT78:BI78"/>
    <mergeCell ref="AT73:BI73"/>
    <mergeCell ref="BJ73:CE73"/>
    <mergeCell ref="AT75:BI75"/>
    <mergeCell ref="AT76:BI76"/>
    <mergeCell ref="CF16:CV16"/>
    <mergeCell ref="BJ16:CE16"/>
    <mergeCell ref="CF34:CV34"/>
    <mergeCell ref="CF29:CV29"/>
    <mergeCell ref="CF25:CV25"/>
    <mergeCell ref="CF27:CV27"/>
    <mergeCell ref="BJ19:CE19"/>
    <mergeCell ref="CF20:CV20"/>
    <mergeCell ref="CF31:CV31"/>
    <mergeCell ref="CF33:CV33"/>
    <mergeCell ref="AT30:BI30"/>
    <mergeCell ref="BJ30:CE30"/>
    <mergeCell ref="AT34:BI34"/>
    <mergeCell ref="AT35:BI35"/>
    <mergeCell ref="AT44:BI44"/>
    <mergeCell ref="BJ35:CE35"/>
    <mergeCell ref="AT48:BI48"/>
    <mergeCell ref="A1:EQ1"/>
    <mergeCell ref="A2:EQ2"/>
    <mergeCell ref="BI4:CD4"/>
    <mergeCell ref="BE5:EB5"/>
    <mergeCell ref="CE4:CI4"/>
    <mergeCell ref="CJ4:CK4"/>
    <mergeCell ref="AK3:DI3"/>
    <mergeCell ref="CF12:CV12"/>
    <mergeCell ref="BJ12:CE12"/>
    <mergeCell ref="CF15:CV15"/>
    <mergeCell ref="CW13:DM13"/>
    <mergeCell ref="CF14:CV14"/>
    <mergeCell ref="CW12:DM12"/>
    <mergeCell ref="BJ14:CE14"/>
    <mergeCell ref="CW15:DM15"/>
    <mergeCell ref="BJ15:CE15"/>
    <mergeCell ref="CW14:DM14"/>
    <mergeCell ref="A9:FJ9"/>
    <mergeCell ref="A10:AM11"/>
    <mergeCell ref="AT10:BI11"/>
    <mergeCell ref="BJ10:CE11"/>
    <mergeCell ref="CF11:CV11"/>
    <mergeCell ref="DN11:ED11"/>
    <mergeCell ref="EE11:ES11"/>
    <mergeCell ref="CW11:DM11"/>
    <mergeCell ref="ET2:FJ2"/>
    <mergeCell ref="ET3:FJ3"/>
    <mergeCell ref="ET15:FJ15"/>
    <mergeCell ref="EE15:ES15"/>
    <mergeCell ref="ET4:FJ4"/>
    <mergeCell ref="ET5:FJ5"/>
    <mergeCell ref="ET6:FJ6"/>
    <mergeCell ref="ET8:FJ8"/>
    <mergeCell ref="ET10:FJ11"/>
    <mergeCell ref="CF10:ES10"/>
    <mergeCell ref="BJ13:CE13"/>
    <mergeCell ref="CF13:CV13"/>
    <mergeCell ref="A14:AM14"/>
    <mergeCell ref="AN14:AS14"/>
    <mergeCell ref="A12:AM12"/>
    <mergeCell ref="AT14:BI14"/>
    <mergeCell ref="A13:AM13"/>
    <mergeCell ref="AN12:AS12"/>
    <mergeCell ref="AT12:BI12"/>
    <mergeCell ref="AN13:AS13"/>
    <mergeCell ref="AT13:BI13"/>
    <mergeCell ref="DN12:ED12"/>
    <mergeCell ref="DN13:ED13"/>
    <mergeCell ref="ET13:FJ13"/>
    <mergeCell ref="EE13:ES13"/>
    <mergeCell ref="ET12:FJ12"/>
    <mergeCell ref="EE12:ES12"/>
    <mergeCell ref="DN14:ED14"/>
    <mergeCell ref="ET16:FH16"/>
    <mergeCell ref="DN15:ED15"/>
    <mergeCell ref="EE16:ES16"/>
    <mergeCell ref="DN16:ED16"/>
    <mergeCell ref="ET14:FJ14"/>
    <mergeCell ref="EE14:ES14"/>
    <mergeCell ref="BJ17:CE17"/>
    <mergeCell ref="BJ26:CE26"/>
    <mergeCell ref="CF19:CV19"/>
    <mergeCell ref="CW19:DM19"/>
    <mergeCell ref="CF26:CV26"/>
    <mergeCell ref="CF23:CV23"/>
    <mergeCell ref="CW23:DM23"/>
    <mergeCell ref="CF24:CV24"/>
    <mergeCell ref="CW24:DM24"/>
    <mergeCell ref="CW18:DM18"/>
    <mergeCell ref="ET20:FJ20"/>
    <mergeCell ref="DN23:ED23"/>
    <mergeCell ref="EE23:ES23"/>
    <mergeCell ref="ET23:FJ23"/>
    <mergeCell ref="EE20:ES20"/>
    <mergeCell ref="DN20:ED20"/>
    <mergeCell ref="ET21:FJ21"/>
    <mergeCell ref="DN22:ED22"/>
    <mergeCell ref="EE22:ES22"/>
    <mergeCell ref="ET22:FJ22"/>
    <mergeCell ref="ET24:FJ24"/>
    <mergeCell ref="CW26:DM26"/>
    <mergeCell ref="DN26:ED26"/>
    <mergeCell ref="EE24:ES24"/>
    <mergeCell ref="ET25:FJ25"/>
    <mergeCell ref="DN24:ED24"/>
    <mergeCell ref="EE25:ES25"/>
    <mergeCell ref="CW25:DM25"/>
    <mergeCell ref="DN25:ED25"/>
    <mergeCell ref="ET35:FJ35"/>
    <mergeCell ref="ET34:FG34"/>
    <mergeCell ref="ET30:FG30"/>
    <mergeCell ref="DN28:ED28"/>
    <mergeCell ref="EE30:ES30"/>
    <mergeCell ref="DN30:ED30"/>
    <mergeCell ref="DN34:ED34"/>
    <mergeCell ref="ET33:FG33"/>
    <mergeCell ref="ET31:FG31"/>
    <mergeCell ref="ET32:FG32"/>
    <mergeCell ref="ET27:FH27"/>
    <mergeCell ref="CW35:DM35"/>
    <mergeCell ref="ET17:FG17"/>
    <mergeCell ref="DN19:ED19"/>
    <mergeCell ref="DN29:ED29"/>
    <mergeCell ref="EE17:ES17"/>
    <mergeCell ref="DN17:ED17"/>
    <mergeCell ref="DN18:ED18"/>
    <mergeCell ref="ET19:FJ19"/>
    <mergeCell ref="ET18:FJ18"/>
    <mergeCell ref="EE18:ES18"/>
    <mergeCell ref="EE19:ES19"/>
    <mergeCell ref="BU123:CG123"/>
    <mergeCell ref="ET26:FH26"/>
    <mergeCell ref="EE26:ES26"/>
    <mergeCell ref="ET45:FG45"/>
    <mergeCell ref="ET44:FJ44"/>
    <mergeCell ref="ET29:FJ29"/>
    <mergeCell ref="EE28:ES28"/>
    <mergeCell ref="ET28:FJ28"/>
    <mergeCell ref="CW89:DM89"/>
    <mergeCell ref="CW90:DM90"/>
    <mergeCell ref="BJ60:CE60"/>
    <mergeCell ref="BJ80:CE80"/>
    <mergeCell ref="BJ79:CE79"/>
    <mergeCell ref="BJ88:CE88"/>
    <mergeCell ref="CF75:CV75"/>
    <mergeCell ref="CF74:CV74"/>
    <mergeCell ref="BJ81:CE81"/>
    <mergeCell ref="CW77:DM77"/>
    <mergeCell ref="BJ89:CE89"/>
    <mergeCell ref="BJ83:CE83"/>
    <mergeCell ref="BJ84:CE84"/>
    <mergeCell ref="BJ94:CE94"/>
    <mergeCell ref="BJ87:CE87"/>
    <mergeCell ref="BC109:BT109"/>
    <mergeCell ref="CF91:CV91"/>
    <mergeCell ref="CF92:CV92"/>
    <mergeCell ref="A102:FG102"/>
    <mergeCell ref="CH108:CW108"/>
    <mergeCell ref="CW93:DM93"/>
    <mergeCell ref="EX108:FJ108"/>
    <mergeCell ref="EX109:FJ109"/>
    <mergeCell ref="EK108:EW108"/>
    <mergeCell ref="EX107:FJ107"/>
    <mergeCell ref="ET48:FG48"/>
    <mergeCell ref="ET49:FG49"/>
    <mergeCell ref="ET50:FJ50"/>
    <mergeCell ref="EE84:ES84"/>
    <mergeCell ref="EE67:ES67"/>
    <mergeCell ref="EE69:ES69"/>
    <mergeCell ref="ET63:FJ63"/>
    <mergeCell ref="ET69:FG69"/>
    <mergeCell ref="ET66:FH66"/>
    <mergeCell ref="ET65:FH65"/>
    <mergeCell ref="EE68:ES68"/>
    <mergeCell ref="ET67:FG67"/>
    <mergeCell ref="EE72:ES72"/>
    <mergeCell ref="ET68:FJ68"/>
    <mergeCell ref="EE71:ES71"/>
    <mergeCell ref="EE70:ES70"/>
    <mergeCell ref="ET93:FJ93"/>
    <mergeCell ref="ET59:FG59"/>
    <mergeCell ref="ET60:FJ60"/>
    <mergeCell ref="EE63:ES63"/>
    <mergeCell ref="ET83:FJ83"/>
    <mergeCell ref="EE65:ES65"/>
    <mergeCell ref="ET78:FG78"/>
    <mergeCell ref="EE77:ES77"/>
    <mergeCell ref="EE73:ES73"/>
    <mergeCell ref="ET73:FJ73"/>
    <mergeCell ref="EK132:EW132"/>
    <mergeCell ref="DX137:EJ137"/>
    <mergeCell ref="DX136:EJ136"/>
    <mergeCell ref="DX135:EJ135"/>
    <mergeCell ref="EK137:EW137"/>
    <mergeCell ref="EK133:EW133"/>
    <mergeCell ref="EK135:EW135"/>
    <mergeCell ref="EK136:EW136"/>
    <mergeCell ref="DK141:DW141"/>
    <mergeCell ref="DX133:EJ133"/>
    <mergeCell ref="DK135:DW135"/>
    <mergeCell ref="EK134:EW134"/>
    <mergeCell ref="DX140:EJ140"/>
    <mergeCell ref="DK136:DW136"/>
    <mergeCell ref="DK138:DW138"/>
    <mergeCell ref="DK148:DW148"/>
    <mergeCell ref="DK152:DW152"/>
    <mergeCell ref="CH145:CW145"/>
    <mergeCell ref="CY150:FG150"/>
    <mergeCell ref="DK147:DW147"/>
    <mergeCell ref="DX147:EJ147"/>
    <mergeCell ref="CH148:CW148"/>
    <mergeCell ref="DX148:EJ148"/>
    <mergeCell ref="EK149:EW149"/>
    <mergeCell ref="DX146:EJ146"/>
    <mergeCell ref="EX148:FG148"/>
    <mergeCell ref="DX153:EJ153"/>
    <mergeCell ref="DX156:EJ156"/>
    <mergeCell ref="EX149:FG149"/>
    <mergeCell ref="EX154:FH154"/>
    <mergeCell ref="CH151:EJ151"/>
    <mergeCell ref="CH153:CW153"/>
    <mergeCell ref="EK154:EW154"/>
    <mergeCell ref="CH156:CW156"/>
    <mergeCell ref="EK148:EW148"/>
    <mergeCell ref="CX192:DJ192"/>
    <mergeCell ref="BU207:CG207"/>
    <mergeCell ref="CX191:DJ191"/>
    <mergeCell ref="CX189:DJ189"/>
    <mergeCell ref="BU195:CG195"/>
    <mergeCell ref="BU200:CG200"/>
    <mergeCell ref="BU202:CG202"/>
    <mergeCell ref="CH204:CW204"/>
    <mergeCell ref="CH205:CW205"/>
    <mergeCell ref="BU194:CG194"/>
    <mergeCell ref="AQ174:BB174"/>
    <mergeCell ref="AQ183:BB183"/>
    <mergeCell ref="CX184:DJ184"/>
    <mergeCell ref="CX186:DJ186"/>
    <mergeCell ref="CX181:DJ181"/>
    <mergeCell ref="AQ180:BB181"/>
    <mergeCell ref="BU180:CG181"/>
    <mergeCell ref="BU175:CG175"/>
    <mergeCell ref="CX176:DJ176"/>
    <mergeCell ref="CH176:CW176"/>
    <mergeCell ref="CH217:CW217"/>
    <mergeCell ref="BU231:CG231"/>
    <mergeCell ref="BU234:CG234"/>
    <mergeCell ref="CH234:CW234"/>
    <mergeCell ref="BU227:CG227"/>
    <mergeCell ref="CH227:CW227"/>
    <mergeCell ref="BU217:CG217"/>
    <mergeCell ref="CX220:DJ220"/>
    <mergeCell ref="CX218:DJ218"/>
    <mergeCell ref="BU222:CG222"/>
    <mergeCell ref="BU229:CG229"/>
    <mergeCell ref="CH222:CW222"/>
    <mergeCell ref="CH221:CW221"/>
    <mergeCell ref="BU219:CG219"/>
    <mergeCell ref="CH225:CW225"/>
    <mergeCell ref="BU228:CG228"/>
    <mergeCell ref="CH228:CW228"/>
    <mergeCell ref="CX221:DJ221"/>
    <mergeCell ref="CH233:CW233"/>
    <mergeCell ref="CX227:DJ227"/>
    <mergeCell ref="CX228:DJ228"/>
    <mergeCell ref="CX222:DJ222"/>
    <mergeCell ref="CX225:DJ225"/>
    <mergeCell ref="CX226:DJ226"/>
    <mergeCell ref="CX229:DJ229"/>
    <mergeCell ref="CX230:DJ230"/>
    <mergeCell ref="CH232:CW232"/>
    <mergeCell ref="CX219:DJ219"/>
    <mergeCell ref="DK207:DW207"/>
    <mergeCell ref="BU196:CG196"/>
    <mergeCell ref="BU204:CG204"/>
    <mergeCell ref="CX203:DJ203"/>
    <mergeCell ref="CH202:CW202"/>
    <mergeCell ref="CX206:DJ206"/>
    <mergeCell ref="BU203:CG203"/>
    <mergeCell ref="CH201:CW201"/>
    <mergeCell ref="CH218:CW218"/>
    <mergeCell ref="CH214:CW214"/>
    <mergeCell ref="CH215:CW215"/>
    <mergeCell ref="DK215:DW215"/>
    <mergeCell ref="CX210:DJ210"/>
    <mergeCell ref="CX211:DJ211"/>
    <mergeCell ref="CX214:DJ214"/>
    <mergeCell ref="CH211:CW211"/>
    <mergeCell ref="BU211:CG211"/>
    <mergeCell ref="CH206:CW206"/>
    <mergeCell ref="BU209:CG209"/>
    <mergeCell ref="CH245:CW245"/>
    <mergeCell ref="CH244:CW244"/>
    <mergeCell ref="BU244:CG244"/>
    <mergeCell ref="CH243:CW243"/>
    <mergeCell ref="CH219:CW219"/>
    <mergeCell ref="CH216:CW216"/>
    <mergeCell ref="BU216:CG216"/>
    <mergeCell ref="CX233:DJ233"/>
    <mergeCell ref="CX239:DJ239"/>
    <mergeCell ref="DK243:DW243"/>
    <mergeCell ref="CX240:DJ240"/>
    <mergeCell ref="DK233:DW233"/>
    <mergeCell ref="DK240:DW240"/>
    <mergeCell ref="BU274:CG274"/>
    <mergeCell ref="BC274:BT274"/>
    <mergeCell ref="BC278:BT278"/>
    <mergeCell ref="DK234:DW234"/>
    <mergeCell ref="CX246:DJ246"/>
    <mergeCell ref="BU245:CG245"/>
    <mergeCell ref="BU243:CG243"/>
    <mergeCell ref="BU240:CG240"/>
    <mergeCell ref="CH240:CW240"/>
    <mergeCell ref="CX258:DJ258"/>
    <mergeCell ref="EK271:EW271"/>
    <mergeCell ref="DX269:EJ269"/>
    <mergeCell ref="BC272:BT272"/>
    <mergeCell ref="BC273:BT273"/>
    <mergeCell ref="BU272:CG272"/>
    <mergeCell ref="BU273:CG273"/>
    <mergeCell ref="EK269:EW269"/>
    <mergeCell ref="CH270:CW270"/>
    <mergeCell ref="CH272:CW272"/>
    <mergeCell ref="DX276:EJ276"/>
    <mergeCell ref="DK281:DW281"/>
    <mergeCell ref="EK267:EW267"/>
    <mergeCell ref="EK273:EW273"/>
    <mergeCell ref="EK274:EW274"/>
    <mergeCell ref="DX273:EJ273"/>
    <mergeCell ref="EK272:EW272"/>
    <mergeCell ref="DX270:EJ270"/>
    <mergeCell ref="EK268:EW268"/>
    <mergeCell ref="EK270:EW270"/>
    <mergeCell ref="DK261:DW261"/>
    <mergeCell ref="DX272:EJ272"/>
    <mergeCell ref="DK272:DW272"/>
    <mergeCell ref="DK273:DW273"/>
    <mergeCell ref="DK269:DW269"/>
    <mergeCell ref="DK270:DW270"/>
    <mergeCell ref="DX291:EJ291"/>
    <mergeCell ref="DX274:EJ274"/>
    <mergeCell ref="DK274:DW274"/>
    <mergeCell ref="CX270:DJ270"/>
    <mergeCell ref="DX275:EJ275"/>
    <mergeCell ref="DK275:DW275"/>
    <mergeCell ref="DK289:DW289"/>
    <mergeCell ref="DK288:DW288"/>
    <mergeCell ref="DK286:DW286"/>
    <mergeCell ref="DK287:DW287"/>
    <mergeCell ref="EE297:ES297"/>
    <mergeCell ref="ET296:FJ297"/>
    <mergeCell ref="CF297:CV297"/>
    <mergeCell ref="CF296:ES296"/>
    <mergeCell ref="DN297:ED297"/>
    <mergeCell ref="CW297:DM297"/>
    <mergeCell ref="AP298:AU298"/>
    <mergeCell ref="AV298:BK298"/>
    <mergeCell ref="AV296:BK297"/>
    <mergeCell ref="BL296:CE297"/>
    <mergeCell ref="A300:AO300"/>
    <mergeCell ref="AP300:AU300"/>
    <mergeCell ref="AV300:BK300"/>
    <mergeCell ref="AV299:BK299"/>
    <mergeCell ref="CF298:CV298"/>
    <mergeCell ref="BL298:CE298"/>
    <mergeCell ref="CF299:CV299"/>
    <mergeCell ref="A294:BC294"/>
    <mergeCell ref="CT294:FG294"/>
    <mergeCell ref="A295:FJ295"/>
    <mergeCell ref="DN299:ED299"/>
    <mergeCell ref="AP299:AU299"/>
    <mergeCell ref="A298:AO298"/>
    <mergeCell ref="AP296:AU297"/>
    <mergeCell ref="BL300:CE300"/>
    <mergeCell ref="DN300:ED300"/>
    <mergeCell ref="BL299:CE299"/>
    <mergeCell ref="CW299:DM299"/>
    <mergeCell ref="CW300:DM300"/>
    <mergeCell ref="EE302:ES302"/>
    <mergeCell ref="DN303:ED303"/>
    <mergeCell ref="EE303:ES303"/>
    <mergeCell ref="EE301:ES301"/>
    <mergeCell ref="DN302:ED302"/>
    <mergeCell ref="DN301:ED301"/>
    <mergeCell ref="A301:AO301"/>
    <mergeCell ref="AP301:AU301"/>
    <mergeCell ref="AV301:BK301"/>
    <mergeCell ref="AV302:BK302"/>
    <mergeCell ref="CW303:DM303"/>
    <mergeCell ref="AV305:BK305"/>
    <mergeCell ref="CW302:DM302"/>
    <mergeCell ref="CF304:CV304"/>
    <mergeCell ref="BL303:CE303"/>
    <mergeCell ref="BL302:CE302"/>
    <mergeCell ref="CF305:CV305"/>
    <mergeCell ref="CW305:DM305"/>
    <mergeCell ref="BL305:CE305"/>
    <mergeCell ref="BL304:CE304"/>
    <mergeCell ref="EE305:ES305"/>
    <mergeCell ref="EE304:ES304"/>
    <mergeCell ref="DN304:ED304"/>
    <mergeCell ref="DN305:ED305"/>
    <mergeCell ref="DN306:ED306"/>
    <mergeCell ref="CW306:DM306"/>
    <mergeCell ref="A302:AO302"/>
    <mergeCell ref="AP302:AU302"/>
    <mergeCell ref="A305:AO305"/>
    <mergeCell ref="AP305:AU305"/>
    <mergeCell ref="A303:AO303"/>
    <mergeCell ref="AP303:AU303"/>
    <mergeCell ref="AV303:BK303"/>
    <mergeCell ref="CW304:DM304"/>
    <mergeCell ref="ET309:FJ309"/>
    <mergeCell ref="ET306:FJ306"/>
    <mergeCell ref="ET308:FJ308"/>
    <mergeCell ref="EE308:ES308"/>
    <mergeCell ref="ET307:FJ307"/>
    <mergeCell ref="EE306:ES306"/>
    <mergeCell ref="EE307:ES307"/>
    <mergeCell ref="DS313:ES313"/>
    <mergeCell ref="EE309:ES309"/>
    <mergeCell ref="DN307:ED307"/>
    <mergeCell ref="A308:AO308"/>
    <mergeCell ref="AP308:AU308"/>
    <mergeCell ref="AV308:BK308"/>
    <mergeCell ref="A307:AO307"/>
    <mergeCell ref="AP307:AU307"/>
    <mergeCell ref="AV307:BK307"/>
    <mergeCell ref="BL307:CE307"/>
    <mergeCell ref="CW309:DM309"/>
    <mergeCell ref="DN309:ED309"/>
    <mergeCell ref="BL308:CE308"/>
    <mergeCell ref="CW308:DM308"/>
    <mergeCell ref="DN308:ED308"/>
    <mergeCell ref="CF308:CV308"/>
    <mergeCell ref="AD317:AF317"/>
    <mergeCell ref="R314:AE314"/>
    <mergeCell ref="R315:AE315"/>
    <mergeCell ref="DC313:DP313"/>
    <mergeCell ref="AH315:BH315"/>
    <mergeCell ref="AH314:BH314"/>
    <mergeCell ref="AH313:BH313"/>
    <mergeCell ref="N313:AE313"/>
    <mergeCell ref="A317:B317"/>
    <mergeCell ref="C317:E317"/>
    <mergeCell ref="I317:X317"/>
    <mergeCell ref="Y317:AC317"/>
    <mergeCell ref="EN318:ER318"/>
    <mergeCell ref="DS314:ES314"/>
    <mergeCell ref="DR318:DT318"/>
    <mergeCell ref="DP318:DQ318"/>
    <mergeCell ref="DX318:EM318"/>
    <mergeCell ref="ES318:EU318"/>
    <mergeCell ref="DC314:DP314"/>
    <mergeCell ref="CW301:DM301"/>
    <mergeCell ref="BW319:CJ319"/>
    <mergeCell ref="CM319:DM319"/>
    <mergeCell ref="BW318:CJ318"/>
    <mergeCell ref="CM318:DM318"/>
    <mergeCell ref="BL309:CE309"/>
    <mergeCell ref="CF307:CV307"/>
    <mergeCell ref="CW307:DM307"/>
    <mergeCell ref="CF306:CV306"/>
    <mergeCell ref="CF309:CV309"/>
    <mergeCell ref="AV309:BK309"/>
    <mergeCell ref="A306:AO306"/>
    <mergeCell ref="AP306:AU306"/>
    <mergeCell ref="AV306:BK306"/>
    <mergeCell ref="BL306:CE306"/>
    <mergeCell ref="A304:AO304"/>
    <mergeCell ref="AH312:BH312"/>
    <mergeCell ref="A299:AO299"/>
    <mergeCell ref="N312:AE312"/>
    <mergeCell ref="AP304:AU304"/>
    <mergeCell ref="AV304:BK304"/>
    <mergeCell ref="BL301:CE301"/>
    <mergeCell ref="A309:AO309"/>
    <mergeCell ref="AP309:AU309"/>
    <mergeCell ref="ET298:FJ298"/>
    <mergeCell ref="EE298:ES298"/>
    <mergeCell ref="CW298:DM298"/>
    <mergeCell ref="DN298:ED298"/>
    <mergeCell ref="DK290:DW290"/>
    <mergeCell ref="CH290:CW290"/>
    <mergeCell ref="CX290:DJ290"/>
    <mergeCell ref="A296:AO297"/>
    <mergeCell ref="A293:AJ293"/>
    <mergeCell ref="DK291:DW291"/>
    <mergeCell ref="CH291:CW291"/>
    <mergeCell ref="CX291:DJ291"/>
    <mergeCell ref="A292:FG292"/>
    <mergeCell ref="EK291:EW291"/>
    <mergeCell ref="A290:AJ290"/>
    <mergeCell ref="AK291:AP291"/>
    <mergeCell ref="AQ291:BB291"/>
    <mergeCell ref="AQ290:BB290"/>
    <mergeCell ref="A291:AJ291"/>
    <mergeCell ref="AK290:AP290"/>
    <mergeCell ref="BC288:BT288"/>
    <mergeCell ref="BU286:CG286"/>
    <mergeCell ref="BC286:BT286"/>
    <mergeCell ref="BU289:CG289"/>
    <mergeCell ref="BU288:CG288"/>
    <mergeCell ref="BU287:CG287"/>
    <mergeCell ref="BC287:BT287"/>
    <mergeCell ref="DX293:EJ293"/>
    <mergeCell ref="BC293:BT293"/>
    <mergeCell ref="CH293:CW293"/>
    <mergeCell ref="CX293:DJ293"/>
    <mergeCell ref="DK293:DW293"/>
    <mergeCell ref="AK293:AP293"/>
    <mergeCell ref="BU293:CG293"/>
    <mergeCell ref="BU290:CG290"/>
    <mergeCell ref="AQ289:BB289"/>
    <mergeCell ref="AQ293:BB293"/>
    <mergeCell ref="BU291:CG291"/>
    <mergeCell ref="AK289:AP289"/>
    <mergeCell ref="BC291:BT291"/>
    <mergeCell ref="BC290:BT290"/>
    <mergeCell ref="EK288:EW288"/>
    <mergeCell ref="EK290:EW290"/>
    <mergeCell ref="DX289:EJ289"/>
    <mergeCell ref="DX288:EJ288"/>
    <mergeCell ref="EK289:EW289"/>
    <mergeCell ref="DX290:EJ290"/>
    <mergeCell ref="EK287:EW287"/>
    <mergeCell ref="EK286:EW286"/>
    <mergeCell ref="CX287:DJ287"/>
    <mergeCell ref="EK285:EW285"/>
    <mergeCell ref="DX287:EJ287"/>
    <mergeCell ref="DX286:EJ286"/>
    <mergeCell ref="CF303:CV303"/>
    <mergeCell ref="CF300:CV300"/>
    <mergeCell ref="CF302:CV302"/>
    <mergeCell ref="CF301:CV301"/>
    <mergeCell ref="BC242:BR242"/>
    <mergeCell ref="AQ273:BB273"/>
    <mergeCell ref="AQ245:BB245"/>
    <mergeCell ref="BC289:BT289"/>
    <mergeCell ref="A283:FJ283"/>
    <mergeCell ref="EX285:FJ285"/>
    <mergeCell ref="CH286:CW286"/>
    <mergeCell ref="EK275:EW275"/>
    <mergeCell ref="EX289:FG289"/>
    <mergeCell ref="CH288:CW288"/>
    <mergeCell ref="A289:AJ289"/>
    <mergeCell ref="AK172:AP172"/>
    <mergeCell ref="AK231:AP231"/>
    <mergeCell ref="A224:AJ225"/>
    <mergeCell ref="A266:AJ266"/>
    <mergeCell ref="A268:AJ268"/>
    <mergeCell ref="AK268:AP268"/>
    <mergeCell ref="A270:AJ270"/>
    <mergeCell ref="AK209:AP209"/>
    <mergeCell ref="A272:AJ272"/>
    <mergeCell ref="A19:AM19"/>
    <mergeCell ref="AN19:AS19"/>
    <mergeCell ref="AN27:AS27"/>
    <mergeCell ref="AN29:AS29"/>
    <mergeCell ref="A26:AM26"/>
    <mergeCell ref="A29:AM29"/>
    <mergeCell ref="A27:AM27"/>
    <mergeCell ref="A25:AM25"/>
    <mergeCell ref="AN25:AS25"/>
    <mergeCell ref="AN22:AS22"/>
    <mergeCell ref="AN30:AS30"/>
    <mergeCell ref="AN34:AS34"/>
    <mergeCell ref="AN28:AS28"/>
    <mergeCell ref="A142:AJ142"/>
    <mergeCell ref="A136:AJ136"/>
    <mergeCell ref="AK138:AP138"/>
    <mergeCell ref="AK136:AP136"/>
    <mergeCell ref="AN88:AS88"/>
    <mergeCell ref="A137:AJ137"/>
    <mergeCell ref="A138:AJ138"/>
    <mergeCell ref="AT18:BI18"/>
    <mergeCell ref="AT19:BI19"/>
    <mergeCell ref="A15:AM15"/>
    <mergeCell ref="AN15:AS15"/>
    <mergeCell ref="AN18:AS18"/>
    <mergeCell ref="A17:AM17"/>
    <mergeCell ref="A18:AM18"/>
    <mergeCell ref="AT16:BI16"/>
    <mergeCell ref="A16:AM16"/>
    <mergeCell ref="AN16:AS16"/>
    <mergeCell ref="AN17:AS17"/>
    <mergeCell ref="AT17:BI17"/>
    <mergeCell ref="BJ50:CE50"/>
    <mergeCell ref="AT96:BI96"/>
    <mergeCell ref="BJ90:CE90"/>
    <mergeCell ref="BJ96:CE96"/>
    <mergeCell ref="BJ95:CE95"/>
    <mergeCell ref="BJ92:CE92"/>
    <mergeCell ref="BJ91:CE91"/>
    <mergeCell ref="BJ93:CE93"/>
    <mergeCell ref="AQ136:BB136"/>
    <mergeCell ref="AN89:AS89"/>
    <mergeCell ref="AQ116:BB116"/>
    <mergeCell ref="AQ123:BB123"/>
    <mergeCell ref="AQ130:BB130"/>
    <mergeCell ref="AQ129:BB129"/>
    <mergeCell ref="AN99:AS99"/>
    <mergeCell ref="AT100:BI100"/>
    <mergeCell ref="BC133:BT133"/>
    <mergeCell ref="AQ134:BB134"/>
    <mergeCell ref="AK137:AP137"/>
    <mergeCell ref="AQ138:BB138"/>
    <mergeCell ref="BU167:CG167"/>
    <mergeCell ref="AQ159:BB159"/>
    <mergeCell ref="AK159:AP159"/>
    <mergeCell ref="AQ144:BB144"/>
    <mergeCell ref="AK157:AP157"/>
    <mergeCell ref="BU166:CG166"/>
    <mergeCell ref="AK139:AP139"/>
    <mergeCell ref="AQ143:BB143"/>
    <mergeCell ref="AK153:AP153"/>
    <mergeCell ref="AK158:AP158"/>
    <mergeCell ref="DK162:DW162"/>
    <mergeCell ref="AQ162:BB162"/>
    <mergeCell ref="CH162:CW162"/>
    <mergeCell ref="BU160:CG160"/>
    <mergeCell ref="BC161:BT161"/>
    <mergeCell ref="BC162:BR162"/>
    <mergeCell ref="AK161:AP161"/>
    <mergeCell ref="CH157:CW157"/>
    <mergeCell ref="A141:AJ141"/>
    <mergeCell ref="AK141:AP141"/>
    <mergeCell ref="AK143:AP143"/>
    <mergeCell ref="AQ139:BB139"/>
    <mergeCell ref="AK140:BB140"/>
    <mergeCell ref="A143:AJ143"/>
    <mergeCell ref="A139:AJ139"/>
    <mergeCell ref="AK142:AP142"/>
    <mergeCell ref="A140:AH140"/>
    <mergeCell ref="AQ141:BB141"/>
    <mergeCell ref="DK181:DW181"/>
    <mergeCell ref="DK176:DW176"/>
    <mergeCell ref="EK180:FJ180"/>
    <mergeCell ref="EK177:EW177"/>
    <mergeCell ref="DX176:EJ176"/>
    <mergeCell ref="DX177:EJ177"/>
    <mergeCell ref="DK177:DW177"/>
    <mergeCell ref="CH180:EJ180"/>
    <mergeCell ref="CX177:DJ177"/>
    <mergeCell ref="CX169:DJ169"/>
    <mergeCell ref="CX170:DJ170"/>
    <mergeCell ref="CX171:DJ171"/>
    <mergeCell ref="CH191:CW191"/>
    <mergeCell ref="CH189:CW189"/>
    <mergeCell ref="CH186:CW186"/>
    <mergeCell ref="CH175:CW175"/>
    <mergeCell ref="CH190:CW190"/>
    <mergeCell ref="CH182:CW182"/>
    <mergeCell ref="A160:AJ160"/>
    <mergeCell ref="A164:AJ165"/>
    <mergeCell ref="AK160:AP160"/>
    <mergeCell ref="A163:CD163"/>
    <mergeCell ref="AK164:AP165"/>
    <mergeCell ref="AQ164:BB165"/>
    <mergeCell ref="AK162:AP162"/>
    <mergeCell ref="A161:AJ161"/>
    <mergeCell ref="A162:AJ162"/>
    <mergeCell ref="BU161:CG161"/>
    <mergeCell ref="A159:AJ159"/>
    <mergeCell ref="A145:AJ145"/>
    <mergeCell ref="AQ145:BB145"/>
    <mergeCell ref="A154:AJ154"/>
    <mergeCell ref="A146:AJ146"/>
    <mergeCell ref="A151:AJ152"/>
    <mergeCell ref="A147:AJ147"/>
    <mergeCell ref="A158:AJ158"/>
    <mergeCell ref="AK156:AP156"/>
    <mergeCell ref="A150:CF150"/>
    <mergeCell ref="A144:AJ144"/>
    <mergeCell ref="AK144:AP144"/>
    <mergeCell ref="DK156:DW156"/>
    <mergeCell ref="DK154:DW154"/>
    <mergeCell ref="AK154:AP154"/>
    <mergeCell ref="AK145:AP145"/>
    <mergeCell ref="AK146:AP146"/>
    <mergeCell ref="AK151:AP152"/>
    <mergeCell ref="AK149:AP149"/>
    <mergeCell ref="A149:AJ149"/>
    <mergeCell ref="DK157:DW157"/>
    <mergeCell ref="DK158:DW158"/>
    <mergeCell ref="EK153:EW153"/>
    <mergeCell ref="DX154:EJ154"/>
    <mergeCell ref="DK153:DW153"/>
    <mergeCell ref="DX155:EJ155"/>
    <mergeCell ref="DK155:DW155"/>
    <mergeCell ref="DX157:EJ157"/>
    <mergeCell ref="EX162:FG162"/>
    <mergeCell ref="EK159:EW159"/>
    <mergeCell ref="EX156:FG156"/>
    <mergeCell ref="EX153:FJ153"/>
    <mergeCell ref="EK155:EW155"/>
    <mergeCell ref="EX155:FG155"/>
    <mergeCell ref="EK160:EW160"/>
    <mergeCell ref="EX158:FJ158"/>
    <mergeCell ref="EX159:FJ159"/>
    <mergeCell ref="EX157:FJ157"/>
    <mergeCell ref="EK174:EW174"/>
    <mergeCell ref="DX162:EJ162"/>
    <mergeCell ref="DX161:EJ161"/>
    <mergeCell ref="DX173:EJ173"/>
    <mergeCell ref="CH164:EJ164"/>
    <mergeCell ref="CX165:DJ165"/>
    <mergeCell ref="DX165:EJ165"/>
    <mergeCell ref="CH172:CW172"/>
    <mergeCell ref="DX167:EJ167"/>
    <mergeCell ref="DK165:DW165"/>
    <mergeCell ref="DK169:DW169"/>
    <mergeCell ref="DX169:EJ169"/>
    <mergeCell ref="DK170:DW170"/>
    <mergeCell ref="DX170:EJ170"/>
    <mergeCell ref="EX160:FH160"/>
    <mergeCell ref="EK157:EW157"/>
    <mergeCell ref="DX160:EJ160"/>
    <mergeCell ref="EK158:EW158"/>
    <mergeCell ref="EK193:EW193"/>
    <mergeCell ref="EK192:EW192"/>
    <mergeCell ref="EK169:EW169"/>
    <mergeCell ref="EX169:FG169"/>
    <mergeCell ref="EK170:EW170"/>
    <mergeCell ref="EX170:FG170"/>
    <mergeCell ref="EK171:EW171"/>
    <mergeCell ref="EK182:EW182"/>
    <mergeCell ref="EX182:FJ182"/>
    <mergeCell ref="EK183:EW183"/>
    <mergeCell ref="EK194:EW194"/>
    <mergeCell ref="DX158:EJ158"/>
    <mergeCell ref="EK167:EW167"/>
    <mergeCell ref="EK166:EW166"/>
    <mergeCell ref="EK164:FJ164"/>
    <mergeCell ref="EK165:EW165"/>
    <mergeCell ref="EK184:EW184"/>
    <mergeCell ref="EK173:EW173"/>
    <mergeCell ref="EX177:FG177"/>
    <mergeCell ref="EK172:EW172"/>
    <mergeCell ref="EX288:FJ288"/>
    <mergeCell ref="EX192:FG192"/>
    <mergeCell ref="EX194:FJ194"/>
    <mergeCell ref="EX193:FG193"/>
    <mergeCell ref="EX225:FJ225"/>
    <mergeCell ref="EX234:FG234"/>
    <mergeCell ref="EX229:FG229"/>
    <mergeCell ref="EX228:FJ228"/>
    <mergeCell ref="EX227:FJ227"/>
    <mergeCell ref="EX254:FG254"/>
    <mergeCell ref="BC284:BT285"/>
    <mergeCell ref="CH285:CW285"/>
    <mergeCell ref="CH284:EJ284"/>
    <mergeCell ref="DK285:DW285"/>
    <mergeCell ref="DX285:EJ285"/>
    <mergeCell ref="CX285:DJ285"/>
    <mergeCell ref="EK196:EW196"/>
    <mergeCell ref="EK191:EW191"/>
    <mergeCell ref="EK138:EW138"/>
    <mergeCell ref="EK140:EW140"/>
    <mergeCell ref="EK186:EW186"/>
    <mergeCell ref="EK189:EW189"/>
    <mergeCell ref="EK187:EW187"/>
    <mergeCell ref="EK188:EW188"/>
    <mergeCell ref="EK190:EW190"/>
    <mergeCell ref="EK185:EW185"/>
    <mergeCell ref="EK151:FJ151"/>
    <mergeCell ref="EK156:EW156"/>
    <mergeCell ref="EX176:FG176"/>
    <mergeCell ref="EX181:FJ181"/>
    <mergeCell ref="EK175:EW175"/>
    <mergeCell ref="EK152:EW152"/>
    <mergeCell ref="EK181:EW181"/>
    <mergeCell ref="EK168:EW168"/>
    <mergeCell ref="EK162:EW162"/>
    <mergeCell ref="EK161:EW161"/>
    <mergeCell ref="EX130:FJ130"/>
    <mergeCell ref="EX161:FJ161"/>
    <mergeCell ref="EX168:FG168"/>
    <mergeCell ref="EX172:FG172"/>
    <mergeCell ref="EX167:FH167"/>
    <mergeCell ref="EX165:FJ165"/>
    <mergeCell ref="EX166:FJ166"/>
    <mergeCell ref="EX133:FJ133"/>
    <mergeCell ref="EX132:FJ132"/>
    <mergeCell ref="EX131:FJ131"/>
    <mergeCell ref="EK128:EW128"/>
    <mergeCell ref="DX123:EJ123"/>
    <mergeCell ref="DX130:EJ130"/>
    <mergeCell ref="EK124:EW124"/>
    <mergeCell ref="EK127:EW127"/>
    <mergeCell ref="EK130:EW130"/>
    <mergeCell ref="DX128:EJ128"/>
    <mergeCell ref="DX125:EJ125"/>
    <mergeCell ref="EK129:EW129"/>
    <mergeCell ref="DX124:EJ124"/>
    <mergeCell ref="EX112:FJ112"/>
    <mergeCell ref="EX113:FJ113"/>
    <mergeCell ref="EX114:FG114"/>
    <mergeCell ref="EX116:FJ116"/>
    <mergeCell ref="EK105:EW105"/>
    <mergeCell ref="EK107:EW107"/>
    <mergeCell ref="EK106:EW106"/>
    <mergeCell ref="EX110:FJ110"/>
    <mergeCell ref="EX106:FJ106"/>
    <mergeCell ref="DK107:DW107"/>
    <mergeCell ref="EK125:EW125"/>
    <mergeCell ref="EK126:EW126"/>
    <mergeCell ref="DX126:EJ126"/>
    <mergeCell ref="DK125:DW125"/>
    <mergeCell ref="DK126:DW126"/>
    <mergeCell ref="EK109:EW109"/>
    <mergeCell ref="CY120:FG120"/>
    <mergeCell ref="CX109:DJ109"/>
    <mergeCell ref="EX117:FG117"/>
    <mergeCell ref="CX108:DJ108"/>
    <mergeCell ref="CX107:DJ107"/>
    <mergeCell ref="DK108:DW108"/>
    <mergeCell ref="AQ111:BB111"/>
    <mergeCell ref="BU109:CG109"/>
    <mergeCell ref="CH109:CW109"/>
    <mergeCell ref="BU110:CG110"/>
    <mergeCell ref="CH110:CW110"/>
    <mergeCell ref="AQ110:BB110"/>
    <mergeCell ref="CX110:DJ110"/>
    <mergeCell ref="AT26:BI26"/>
    <mergeCell ref="AN51:AS51"/>
    <mergeCell ref="CW75:DM75"/>
    <mergeCell ref="CW88:DM88"/>
    <mergeCell ref="AN69:AS69"/>
    <mergeCell ref="AT69:BI69"/>
    <mergeCell ref="BJ69:CE69"/>
    <mergeCell ref="AT81:BI81"/>
    <mergeCell ref="AT88:BI88"/>
    <mergeCell ref="AT84:BI84"/>
    <mergeCell ref="CW92:DM92"/>
    <mergeCell ref="BJ97:CE97"/>
    <mergeCell ref="AN82:AS82"/>
    <mergeCell ref="AT89:BI89"/>
    <mergeCell ref="AT85:BI85"/>
    <mergeCell ref="CW97:DM97"/>
    <mergeCell ref="CF83:CV83"/>
    <mergeCell ref="AN85:AS85"/>
    <mergeCell ref="BJ85:CE85"/>
    <mergeCell ref="CF97:CV97"/>
    <mergeCell ref="AN77:AS77"/>
    <mergeCell ref="AN80:AS80"/>
    <mergeCell ref="AN76:AS76"/>
    <mergeCell ref="AN79:AS79"/>
    <mergeCell ref="AN78:AS78"/>
    <mergeCell ref="A59:AM59"/>
    <mergeCell ref="A80:AM80"/>
    <mergeCell ref="A78:AM78"/>
    <mergeCell ref="A76:AM76"/>
    <mergeCell ref="A77:AM77"/>
    <mergeCell ref="A79:AM79"/>
    <mergeCell ref="A63:AM63"/>
    <mergeCell ref="A65:AM65"/>
    <mergeCell ref="A75:AM75"/>
    <mergeCell ref="A30:AM30"/>
    <mergeCell ref="A28:AM28"/>
    <mergeCell ref="DN68:ED68"/>
    <mergeCell ref="AN56:AS56"/>
    <mergeCell ref="AT56:BI56"/>
    <mergeCell ref="BJ61:CE61"/>
    <mergeCell ref="AT57:BI57"/>
    <mergeCell ref="AN57:AS57"/>
    <mergeCell ref="AT67:BI67"/>
    <mergeCell ref="CW67:DM67"/>
    <mergeCell ref="EE59:ES59"/>
    <mergeCell ref="ET61:FJ61"/>
    <mergeCell ref="EE80:ES80"/>
    <mergeCell ref="DN83:ED83"/>
    <mergeCell ref="DN67:ED67"/>
    <mergeCell ref="DN76:ED76"/>
    <mergeCell ref="DN82:ED82"/>
    <mergeCell ref="EE81:ES81"/>
    <mergeCell ref="EE78:ES78"/>
    <mergeCell ref="DN60:ED60"/>
    <mergeCell ref="CH106:CW106"/>
    <mergeCell ref="DN96:ED96"/>
    <mergeCell ref="DN94:ED94"/>
    <mergeCell ref="EE83:ES83"/>
    <mergeCell ref="EE90:ES90"/>
    <mergeCell ref="EE92:ES92"/>
    <mergeCell ref="EE87:ES87"/>
    <mergeCell ref="EE85:ES85"/>
    <mergeCell ref="DN88:ED88"/>
    <mergeCell ref="EE89:ES89"/>
    <mergeCell ref="EE97:ES97"/>
    <mergeCell ref="EE93:ES93"/>
    <mergeCell ref="CH104:EJ104"/>
    <mergeCell ref="DN95:ED95"/>
    <mergeCell ref="CW96:DM96"/>
    <mergeCell ref="CW94:DM94"/>
    <mergeCell ref="CW100:DM100"/>
    <mergeCell ref="CF96:CV96"/>
    <mergeCell ref="CF95:CV95"/>
    <mergeCell ref="CW95:DM95"/>
    <mergeCell ref="EE95:ES95"/>
    <mergeCell ref="CW70:DM70"/>
    <mergeCell ref="DN70:ED70"/>
    <mergeCell ref="ET96:FG96"/>
    <mergeCell ref="EE96:ES96"/>
    <mergeCell ref="DN93:ED93"/>
    <mergeCell ref="DN89:ED89"/>
    <mergeCell ref="EE94:ES94"/>
    <mergeCell ref="EE88:ES88"/>
    <mergeCell ref="EE82:ES82"/>
    <mergeCell ref="CX135:DJ135"/>
    <mergeCell ref="CX137:DJ137"/>
    <mergeCell ref="DX145:EJ145"/>
    <mergeCell ref="EK143:EW143"/>
    <mergeCell ref="CX143:DJ143"/>
    <mergeCell ref="CX142:DJ142"/>
    <mergeCell ref="DK144:DW144"/>
    <mergeCell ref="EK141:EW141"/>
    <mergeCell ref="DX142:EJ142"/>
    <mergeCell ref="CX139:DJ139"/>
    <mergeCell ref="EK147:EW147"/>
    <mergeCell ref="DX152:EJ152"/>
    <mergeCell ref="CH133:CW133"/>
    <mergeCell ref="CX133:DJ133"/>
    <mergeCell ref="CH142:CW142"/>
    <mergeCell ref="CH136:CW136"/>
    <mergeCell ref="EK139:EW139"/>
    <mergeCell ref="EK144:EW144"/>
    <mergeCell ref="EK142:EW142"/>
    <mergeCell ref="EK145:EW145"/>
    <mergeCell ref="EK146:EW146"/>
    <mergeCell ref="CX216:DJ216"/>
    <mergeCell ref="CH144:CW144"/>
    <mergeCell ref="CX144:DJ144"/>
    <mergeCell ref="CX201:DJ201"/>
    <mergeCell ref="CX204:DJ204"/>
    <mergeCell ref="CX202:DJ202"/>
    <mergeCell ref="CH152:CW152"/>
    <mergeCell ref="CX161:DJ161"/>
    <mergeCell ref="CX155:DJ155"/>
    <mergeCell ref="CX156:DJ156"/>
    <mergeCell ref="CX259:DJ259"/>
    <mergeCell ref="CX286:DJ286"/>
    <mergeCell ref="BU284:CG285"/>
    <mergeCell ref="CH258:CW258"/>
    <mergeCell ref="CX278:DJ278"/>
    <mergeCell ref="BU276:CG276"/>
    <mergeCell ref="BU278:CG278"/>
    <mergeCell ref="CH281:CW281"/>
    <mergeCell ref="CX281:DJ281"/>
    <mergeCell ref="DX262:EJ262"/>
    <mergeCell ref="DX277:EJ277"/>
    <mergeCell ref="CH246:CW246"/>
    <mergeCell ref="DK267:DW267"/>
    <mergeCell ref="DX263:EJ263"/>
    <mergeCell ref="CX263:DJ263"/>
    <mergeCell ref="CX262:DJ262"/>
    <mergeCell ref="DK262:DW262"/>
    <mergeCell ref="DX266:EJ266"/>
    <mergeCell ref="CX261:DJ261"/>
    <mergeCell ref="DX267:EJ267"/>
    <mergeCell ref="AQ275:BB275"/>
    <mergeCell ref="CH279:CW279"/>
    <mergeCell ref="CX279:DJ279"/>
    <mergeCell ref="BC279:BT279"/>
    <mergeCell ref="CX275:DJ275"/>
    <mergeCell ref="CH276:CW276"/>
    <mergeCell ref="CX276:DJ276"/>
    <mergeCell ref="BC277:BT277"/>
    <mergeCell ref="BU277:CG277"/>
    <mergeCell ref="AQ276:BB276"/>
    <mergeCell ref="BC280:BT280"/>
    <mergeCell ref="BU280:CG280"/>
    <mergeCell ref="A275:AJ275"/>
    <mergeCell ref="BC276:BT276"/>
    <mergeCell ref="BU279:CG279"/>
    <mergeCell ref="BC275:BT275"/>
    <mergeCell ref="BU275:CG275"/>
    <mergeCell ref="DX216:EJ216"/>
    <mergeCell ref="DX234:EJ234"/>
    <mergeCell ref="DX252:EJ252"/>
    <mergeCell ref="CX265:DJ265"/>
    <mergeCell ref="DK265:DW265"/>
    <mergeCell ref="CH237:EJ237"/>
    <mergeCell ref="CH238:CW238"/>
    <mergeCell ref="CX231:DJ231"/>
    <mergeCell ref="CR235:FG235"/>
    <mergeCell ref="DX238:EJ238"/>
    <mergeCell ref="CH161:CW161"/>
    <mergeCell ref="CH203:CW203"/>
    <mergeCell ref="CX187:DJ187"/>
    <mergeCell ref="CH187:CW187"/>
    <mergeCell ref="CH167:CW167"/>
    <mergeCell ref="CX190:DJ190"/>
    <mergeCell ref="CX188:DJ188"/>
    <mergeCell ref="CX166:DJ166"/>
    <mergeCell ref="CX182:DJ182"/>
    <mergeCell ref="CX168:DJ168"/>
    <mergeCell ref="CF101:CV101"/>
    <mergeCell ref="CW101:DM101"/>
    <mergeCell ref="AN101:AS101"/>
    <mergeCell ref="AK104:AP105"/>
    <mergeCell ref="A101:AM101"/>
    <mergeCell ref="DK105:DW105"/>
    <mergeCell ref="BU104:CG105"/>
    <mergeCell ref="BC104:BT105"/>
    <mergeCell ref="BJ101:CE101"/>
    <mergeCell ref="CH105:CW105"/>
    <mergeCell ref="EX105:FJ105"/>
    <mergeCell ref="DK131:DW131"/>
    <mergeCell ref="CH131:CW131"/>
    <mergeCell ref="CX131:DJ131"/>
    <mergeCell ref="CH123:CW123"/>
    <mergeCell ref="CX124:DJ124"/>
    <mergeCell ref="CX125:DJ125"/>
    <mergeCell ref="CH130:CW130"/>
    <mergeCell ref="CH129:CW129"/>
    <mergeCell ref="CX105:DJ105"/>
    <mergeCell ref="CX106:DJ106"/>
    <mergeCell ref="DK106:DW106"/>
    <mergeCell ref="DN100:ED100"/>
    <mergeCell ref="DN101:ED101"/>
    <mergeCell ref="DX105:EJ105"/>
    <mergeCell ref="DX106:EJ106"/>
    <mergeCell ref="BC239:BT239"/>
    <mergeCell ref="DX127:EJ127"/>
    <mergeCell ref="DK130:DW130"/>
    <mergeCell ref="CX128:DJ128"/>
    <mergeCell ref="CX129:DJ129"/>
    <mergeCell ref="DK129:DW129"/>
    <mergeCell ref="CX127:DJ127"/>
    <mergeCell ref="DX129:EJ129"/>
    <mergeCell ref="DK127:DW127"/>
    <mergeCell ref="BC159:BT159"/>
    <mergeCell ref="BU237:CG238"/>
    <mergeCell ref="A235:BH235"/>
    <mergeCell ref="BI235:CQ235"/>
    <mergeCell ref="BC237:BT238"/>
    <mergeCell ref="DX233:EJ233"/>
    <mergeCell ref="DK231:DW231"/>
    <mergeCell ref="BC132:BT132"/>
    <mergeCell ref="BU130:CG130"/>
    <mergeCell ref="CH210:CW210"/>
    <mergeCell ref="CH231:CW231"/>
    <mergeCell ref="BC222:BT222"/>
    <mergeCell ref="CH226:CW226"/>
    <mergeCell ref="BC211:BT211"/>
    <mergeCell ref="BU206:CG206"/>
    <mergeCell ref="BU205:CG205"/>
    <mergeCell ref="BC254:BR254"/>
    <mergeCell ref="DX132:EJ132"/>
    <mergeCell ref="BC128:BT128"/>
    <mergeCell ref="DX139:EJ139"/>
    <mergeCell ref="DX138:EJ138"/>
    <mergeCell ref="DX134:EJ134"/>
    <mergeCell ref="DX215:EJ215"/>
    <mergeCell ref="DK203:DW203"/>
    <mergeCell ref="DX199:EJ199"/>
    <mergeCell ref="AQ127:BB127"/>
    <mergeCell ref="BC127:BT127"/>
    <mergeCell ref="CX132:DJ132"/>
    <mergeCell ref="BC131:BT131"/>
    <mergeCell ref="CX130:DJ130"/>
    <mergeCell ref="BU131:CG131"/>
    <mergeCell ref="BU132:CG132"/>
    <mergeCell ref="AQ131:BB131"/>
    <mergeCell ref="BC129:BT129"/>
    <mergeCell ref="AQ128:BB128"/>
    <mergeCell ref="DK264:DW264"/>
    <mergeCell ref="BC267:BT267"/>
    <mergeCell ref="BC266:BT266"/>
    <mergeCell ref="BU266:CG266"/>
    <mergeCell ref="DK266:DW266"/>
    <mergeCell ref="CX266:DJ266"/>
    <mergeCell ref="BU264:CG264"/>
    <mergeCell ref="BC264:BT264"/>
    <mergeCell ref="BC265:BT265"/>
    <mergeCell ref="BU265:CG265"/>
    <mergeCell ref="AQ268:BB268"/>
    <mergeCell ref="BC268:BT268"/>
    <mergeCell ref="CH268:CW268"/>
    <mergeCell ref="AQ269:BB269"/>
    <mergeCell ref="BC269:BT269"/>
    <mergeCell ref="BC271:BT271"/>
    <mergeCell ref="CH271:CW271"/>
    <mergeCell ref="BU270:CG270"/>
    <mergeCell ref="BU271:CG271"/>
    <mergeCell ref="BC270:BT270"/>
    <mergeCell ref="EK276:EW276"/>
    <mergeCell ref="DK276:DW276"/>
    <mergeCell ref="AQ280:BB280"/>
    <mergeCell ref="A279:AJ279"/>
    <mergeCell ref="AK279:AP279"/>
    <mergeCell ref="AQ279:BB279"/>
    <mergeCell ref="DX279:EJ279"/>
    <mergeCell ref="EK279:EW279"/>
    <mergeCell ref="EK277:EW277"/>
    <mergeCell ref="EK278:EW278"/>
    <mergeCell ref="AK281:AP281"/>
    <mergeCell ref="AQ281:BB281"/>
    <mergeCell ref="BC281:BT281"/>
    <mergeCell ref="EK280:EW280"/>
    <mergeCell ref="DK280:DW280"/>
    <mergeCell ref="DX280:EJ280"/>
    <mergeCell ref="BU281:CG281"/>
    <mergeCell ref="DX281:EJ281"/>
    <mergeCell ref="EK281:EW281"/>
    <mergeCell ref="DK279:DW279"/>
    <mergeCell ref="DX131:EJ131"/>
    <mergeCell ref="DX141:EJ141"/>
    <mergeCell ref="DX144:EJ144"/>
    <mergeCell ref="DX278:EJ278"/>
    <mergeCell ref="DK278:DW278"/>
    <mergeCell ref="DK277:DW277"/>
    <mergeCell ref="DX271:EJ271"/>
    <mergeCell ref="DK271:DW271"/>
    <mergeCell ref="DX264:EJ264"/>
    <mergeCell ref="CH280:CW280"/>
    <mergeCell ref="CX280:DJ280"/>
    <mergeCell ref="BU233:CG233"/>
    <mergeCell ref="CX234:DJ234"/>
    <mergeCell ref="CI251:CW251"/>
    <mergeCell ref="CH277:CW277"/>
    <mergeCell ref="CX277:DJ277"/>
    <mergeCell ref="CH278:CW278"/>
    <mergeCell ref="CH269:CW269"/>
    <mergeCell ref="BU239:CG239"/>
    <mergeCell ref="CI252:CW252"/>
    <mergeCell ref="CW71:DM71"/>
    <mergeCell ref="CW83:DM83"/>
    <mergeCell ref="CW74:DM74"/>
    <mergeCell ref="CX252:DR252"/>
    <mergeCell ref="CX251:DR251"/>
    <mergeCell ref="DN71:ED71"/>
    <mergeCell ref="CH132:CW132"/>
    <mergeCell ref="DX143:EJ143"/>
    <mergeCell ref="DN84:ED84"/>
    <mergeCell ref="DK192:DW192"/>
    <mergeCell ref="DK193:DW193"/>
    <mergeCell ref="DK199:DW199"/>
    <mergeCell ref="DX202:EJ202"/>
    <mergeCell ref="DX201:EJ201"/>
    <mergeCell ref="DX196:EJ196"/>
    <mergeCell ref="DK201:DW201"/>
    <mergeCell ref="CF46:CV46"/>
    <mergeCell ref="CW46:DM46"/>
    <mergeCell ref="CF87:CV87"/>
    <mergeCell ref="CW87:DM87"/>
    <mergeCell ref="CF82:CV82"/>
    <mergeCell ref="CF62:CV62"/>
    <mergeCell ref="CW62:DM62"/>
    <mergeCell ref="CF71:CV71"/>
    <mergeCell ref="CF78:CV78"/>
    <mergeCell ref="CW81:DM81"/>
    <mergeCell ref="DN87:ED87"/>
    <mergeCell ref="DN69:ED69"/>
    <mergeCell ref="DN74:ED74"/>
    <mergeCell ref="CW84:DM84"/>
    <mergeCell ref="CW72:DM72"/>
    <mergeCell ref="CW73:DM73"/>
    <mergeCell ref="CW69:DM69"/>
    <mergeCell ref="AT46:BI46"/>
    <mergeCell ref="BJ46:CE46"/>
    <mergeCell ref="AN72:AS72"/>
    <mergeCell ref="AT72:BI72"/>
    <mergeCell ref="BJ72:CE72"/>
    <mergeCell ref="BJ48:CE48"/>
    <mergeCell ref="BJ53:CE53"/>
    <mergeCell ref="AT53:BI53"/>
    <mergeCell ref="AN64:AS64"/>
    <mergeCell ref="AT65:BI65"/>
    <mergeCell ref="A62:AM62"/>
    <mergeCell ref="AN62:AS62"/>
    <mergeCell ref="AT62:BI62"/>
    <mergeCell ref="BJ62:CE62"/>
    <mergeCell ref="DN62:ED62"/>
    <mergeCell ref="EE62:ES62"/>
    <mergeCell ref="ET85:FG85"/>
    <mergeCell ref="DN72:ED72"/>
    <mergeCell ref="DN73:ED73"/>
    <mergeCell ref="DN75:ED75"/>
    <mergeCell ref="EE76:ES76"/>
    <mergeCell ref="ET70:FG70"/>
    <mergeCell ref="EE75:ES75"/>
    <mergeCell ref="EE74:ES74"/>
    <mergeCell ref="ET86:FJ86"/>
    <mergeCell ref="CF85:CV85"/>
    <mergeCell ref="CW85:DM85"/>
    <mergeCell ref="DN85:ED85"/>
    <mergeCell ref="CF86:CV86"/>
    <mergeCell ref="CW86:DM86"/>
    <mergeCell ref="DN86:ED86"/>
    <mergeCell ref="EE86:ES86"/>
    <mergeCell ref="BU254:CG254"/>
    <mergeCell ref="A86:AM86"/>
    <mergeCell ref="AN86:AS86"/>
    <mergeCell ref="AT86:BI86"/>
    <mergeCell ref="BJ86:CE86"/>
    <mergeCell ref="BC252:BI252"/>
    <mergeCell ref="BU252:CG252"/>
    <mergeCell ref="BC233:BT233"/>
    <mergeCell ref="BC130:BT130"/>
    <mergeCell ref="AT87:BI87"/>
    <mergeCell ref="ET87:FJ87"/>
    <mergeCell ref="BC251:BI251"/>
    <mergeCell ref="BU251:CG251"/>
    <mergeCell ref="ET98:FJ98"/>
    <mergeCell ref="AT99:BI99"/>
    <mergeCell ref="BJ99:CE99"/>
    <mergeCell ref="CF99:CV99"/>
    <mergeCell ref="CW99:DM99"/>
    <mergeCell ref="DN99:ED99"/>
    <mergeCell ref="EE99:ES99"/>
    <mergeCell ref="A253:AH253"/>
    <mergeCell ref="AK253:BB253"/>
    <mergeCell ref="BC253:BI253"/>
    <mergeCell ref="BU253:CG253"/>
    <mergeCell ref="EK253:EW253"/>
    <mergeCell ref="A87:AM87"/>
    <mergeCell ref="AN87:AS87"/>
    <mergeCell ref="EK254:EW254"/>
    <mergeCell ref="CI253:CW253"/>
    <mergeCell ref="CX253:DR253"/>
    <mergeCell ref="DX253:EJ253"/>
    <mergeCell ref="CH254:CW254"/>
    <mergeCell ref="CX254:DJ254"/>
    <mergeCell ref="DK254:DW254"/>
    <mergeCell ref="DX254:EJ254"/>
    <mergeCell ref="A98:AM98"/>
    <mergeCell ref="AN98:AS98"/>
    <mergeCell ref="AT98:BI98"/>
    <mergeCell ref="BJ98:CE98"/>
    <mergeCell ref="CF98:CV98"/>
    <mergeCell ref="CW98:DM98"/>
    <mergeCell ref="DN98:ED98"/>
    <mergeCell ref="EE98:ES98"/>
    <mergeCell ref="A99:AM99"/>
    <mergeCell ref="ET99:FJ99"/>
    <mergeCell ref="A169:AJ169"/>
    <mergeCell ref="A170:AJ170"/>
    <mergeCell ref="AK169:AP169"/>
    <mergeCell ref="AK170:AP170"/>
    <mergeCell ref="AQ169:BB169"/>
    <mergeCell ref="BC169:BT169"/>
    <mergeCell ref="BU169:CG169"/>
    <mergeCell ref="CH169:CW169"/>
    <mergeCell ref="AQ170:BB170"/>
    <mergeCell ref="BU170:CG170"/>
    <mergeCell ref="CH170:CW170"/>
    <mergeCell ref="EX171:FG171"/>
    <mergeCell ref="BC171:BT171"/>
    <mergeCell ref="BU171:CG171"/>
    <mergeCell ref="CH171:CW171"/>
    <mergeCell ref="DK171:DW171"/>
    <mergeCell ref="DX171:EJ171"/>
    <mergeCell ref="BC170:BT170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5" r:id="rId1"/>
  <rowBreaks count="7" manualBreakCount="7">
    <brk id="41" max="163" man="1"/>
    <brk id="80" max="163" man="1"/>
    <brk id="101" max="255" man="1"/>
    <brk id="149" max="163" man="1"/>
    <brk id="196" max="163" man="1"/>
    <brk id="234" max="163" man="1"/>
    <brk id="281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ASBP</cp:lastModifiedBy>
  <cp:lastPrinted>2012-07-02T11:40:10Z</cp:lastPrinted>
  <dcterms:created xsi:type="dcterms:W3CDTF">2005-02-01T12:32:18Z</dcterms:created>
  <dcterms:modified xsi:type="dcterms:W3CDTF">2012-07-18T07:06:14Z</dcterms:modified>
  <cp:category/>
  <cp:version/>
  <cp:contentType/>
  <cp:contentStatus/>
</cp:coreProperties>
</file>